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23" i="12"/>
  <c r="AP23" i="12"/>
  <c r="V23" i="12"/>
  <c r="Q23"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<sst xmlns="http://schemas.openxmlformats.org/spreadsheetml/2006/main" count="1097" uniqueCount="638">
  <si>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</si>
  <si>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</si>
  <si>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</si>
  <si>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</si>
  <si>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</si>
  <si>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</si>
  <si>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</si>
  <si>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</si>
  <si>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</si>
  <si>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</si>
  <si>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</si>
  <si>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</si>
  <si>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</si>
  <si>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</si>
  <si>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</si>
  <si>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</si>
  <si>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</si>
  <si>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</si>
  <si>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</si>
  <si>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</si>
  <si>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</si>
  <si>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</si>
  <si>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</si>
  <si>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</si>
  <si>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</si>
  <si>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</si>
  <si>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</si>
  <si>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</si>
  <si>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</si>
  <si>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</si>
  <si>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</si>
  <si>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</si>
  <si>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</si>
  <si>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</si>
  <si>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</si>
  <si>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</si>
  <si>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</si>
  <si>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</si>
  <si>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</si>
  <si>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</si>
  <si>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</si>
  <si>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</si>
  <si>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</si>
  <si>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</si>
  <si>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</si>
  <si>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</si>
  <si>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</si>
  <si>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</si>
  <si>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</si>
  <si>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</si>
  <si>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</si>
  <si>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</si>
  <si>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</si>
  <si>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</si>
  <si>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</si>
  <si>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</si>
  <si>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</si>
  <si>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</si>
  <si>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</si>
  <si>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</si>
  <si>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</si>
  <si>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</si>
  <si>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</si>
  <si>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</si>
  <si>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</si>
  <si>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</si>
  <si>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</si>
  <si>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</si>
  <si>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</si>
  <si>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</si>
  <si>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</si>
  <si>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</si>
  <si>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</si>
  <si>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</si>
  <si>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</si>
  <si>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</si>
  <si>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</si>
  <si>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</si>
  <si>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</si>
  <si>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</si>
  <si>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</si>
  <si>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</si>
  <si>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</si>
  <si>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</si>
  <si>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</si>
  <si>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</si>
  <si>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</si>
  <si>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</si>
  <si>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</si>
  <si>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</si>
  <si>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</si>
  <si>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</si>
  <si>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</si>
  <si>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</si>
  <si>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</si>
  <si>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</si>
  <si>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</si>
  <si>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</si>
  <si>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</si>
  <si>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</si>
  <si>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</si>
  <si>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</si>
  <si>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</si>
  <si>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</si>
  <si>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</si>
  <si>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</si>
  <si>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</si>
  <si>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</si>
  <si>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</si>
  <si>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</si>
  <si>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</si>
  <si>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</si>
  <si>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</si>
  <si>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</si>
  <si>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</si>
  <si>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</si>
  <si>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</si>
  <si>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</si>
  <si>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</si>
  <si>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</si>
  <si>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</si>
  <si>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</si>
  <si>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</si>
  <si>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</si>
  <si>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</si>
  <si>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</si>
  <si>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</si>
  <si>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</si>
  <si>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</si>
  <si>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</si>
  <si>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</si>
  <si>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</si>
  <si>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</si>
  <si>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</si>
  <si>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</si>
  <si>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</si>
  <si>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</si>
  <si>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</si>
  <si>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</si>
  <si>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</si>
  <si>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</si>
  <si>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</si>
  <si>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</si>
  <si>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</si>
  <si>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</si>
  <si>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</si>
  <si>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</si>
  <si>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</si>
  <si>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</si>
  <si>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</si>
  <si>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</si>
  <si>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</si>
  <si>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</si>
  <si>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</si>
  <si>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</si>
  <si>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</si>
  <si>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</si>
  <si>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</si>
  <si>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</si>
  <si>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</si>
  <si>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</si>
  <si>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</si>
  <si>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</si>
  <si>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</si>
  <si>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</si>
  <si>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</si>
  <si>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</si>
  <si>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</si>
  <si>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</si>
  <si>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</si>
  <si>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</si>
  <si>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</si>
  <si>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</si>
  <si>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</si>
  <si>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</si>
  <si>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</si>
  <si>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</si>
  <si>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</si>
  <si>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</si>
  <si>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</si>
  <si>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</si>
  <si>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</si>
  <si>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</si>
  <si>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</si>
  <si>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</si>
  <si>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</si>
  <si>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</si>
  <si>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</si>
  <si>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</si>
  <si>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</si>
  <si>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</si>
  <si>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</si>
  <si>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</si>
  <si>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</si>
  <si>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</si>
  <si>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</si>
  <si>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</si>
  <si>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</si>
  <si>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</si>
  <si>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</si>
  <si>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</si>
  <si>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</si>
  <si>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</si>
  <si>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</si>
  <si>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</si>
  <si>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</si>
  <si>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</si>
  <si>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</si>
  <si>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</si>
  <si>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</si>
  <si>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</si>
  <si>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</si>
  <si>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</si>
  <si>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</si>
  <si>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</si>
  <si>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</si>
  <si>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</si>
  <si>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</si>
  <si>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</si>
  <si>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</si>
  <si>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</si>
  <si>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</si>
  <si>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</si>
  <si>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</si>
  <si>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</si>
  <si>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</si>
  <si>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</si>
  <si>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</si>
  <si>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</si>
  <si>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</si>
  <si>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</si>
  <si>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</si>
  <si>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</si>
  <si>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</si>
  <si>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</si>
  <si>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</si>
  <si>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</si>
  <si>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</si>
  <si>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</si>
  <si>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</si>
  <si>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</si>
  <si>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</si>
  <si>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</si>
  <si>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</si>
  <si>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</si>
  <si>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</si>
  <si>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</si>
  <si>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</si>
  <si>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</si>
  <si>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</si>
  <si>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</si>
  <si>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</si>
  <si>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</si>
  <si>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</si>
  <si>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</si>
  <si>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</si>
  <si>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</si>
  <si>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</si>
  <si>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</si>
  <si>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</si>
  <si>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</si>
  <si>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</si>
  <si>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</si>
  <si>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</si>
  <si>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</si>
  <si>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</si>
  <si>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</si>
  <si>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</si>
  <si>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</si>
  <si>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</si>
  <si>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</si>
  <si>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</si>
  <si>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</si>
  <si>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</si>
  <si>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</si>
  <si>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</si>
  <si>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</si>
  <si>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</si>
  <si>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</si>
  <si>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</si>
  <si>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</si>
  <si>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</si>
  <si>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</si>
  <si>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</si>
  <si>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</si>
  <si>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</si>
  <si>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</si>
  <si>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</si>
  <si>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</si>
  <si>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</si>
  <si>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</si>
  <si>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</si>
  <si>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</si>
  <si>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</si>
  <si>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</si>
  <si>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</si>
  <si>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</si>
  <si>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</si>
  <si>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</si>
  <si>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</si>
  <si>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</si>
  <si>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</si>
  <si>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</si>
  <si>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</si>
  <si>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</si>
  <si>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</si>
  <si>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</si>
  <si>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</si>
  <si>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</si>
  <si>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</si>
  <si>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</si>
  <si>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</si>
  <si>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</si>
  <si>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</si>
  <si>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</si>
  <si>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</si>
  <si>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</si>
  <si>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</si>
  <si>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</si>
  <si>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</si>
  <si>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</si>
  <si>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</si>
  <si>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</si>
  <si>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</si>
  <si>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</si>
  <si>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</si>
  <si>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</si>
  <si>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</si>
  <si>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</si>
  <si>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</si>
  <si>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</si>
  <si>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</si>
  <si>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</si>
  <si>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</si>
  <si>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</si>
  <si>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</si>
  <si>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</si>
  <si>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</si>
  <si>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</si>
  <si>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</si>
  <si>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</si>
  <si>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</si>
  <si>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</si>
  <si>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</si>
  <si>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</si>
  <si>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</si>
  <si>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</si>
  <si>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</si>
  <si>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</si>
  <si>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</si>
  <si>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</si>
  <si>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</si>
  <si>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</si>
  <si>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</si>
  <si>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</si>
  <si>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</si>
  <si>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</si>
  <si>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</si>
  <si>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</si>
  <si>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</si>
  <si>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</si>
  <si>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</si>
  <si>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</si>
  <si>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</si>
  <si>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</si>
  <si>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</si>
  <si>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</si>
  <si>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</si>
  <si>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</si>
  <si>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</si>
  <si>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</si>
  <si>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</si>
  <si>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</si>
  <si>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</si>
  <si>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</si>
  <si>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</si>
  <si>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</si>
  <si>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</si>
  <si>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</si>
  <si>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</si>
  <si>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</si>
  <si>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</si>
  <si>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</si>
  <si>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</si>
  <si>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</si>
  <si>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</si>
  <si>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</si>
  <si>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</si>
  <si>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</si>
  <si>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</si>
  <si>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</si>
  <si>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</si>
  <si>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</si>
  <si>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</si>
  <si>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</si>
  <si>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</si>
  <si>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</si>
  <si>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</si>
  <si>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</si>
  <si>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</si>
  <si>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</si>
  <si>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</si>
  <si>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</si>
  <si>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</si>
  <si>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</si>
  <si>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</si>
  <si>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</si>
  <si>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</si>
  <si>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</si>
  <si>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</si>
  <si>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</si>
  <si>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</si>
  <si>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</si>
  <si>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</si>
  <si>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</si>
  <si>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</si>
  <si>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</si>
  <si>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</si>
  <si>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</si>
  <si>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</si>
  <si>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</si>
  <si>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</si>
  <si>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</si>
  <si>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</si>
  <si>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</si>
  <si>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</si>
  <si>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</si>
  <si>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</si>
  <si>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</si>
  <si>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</si>
  <si>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</si>
  <si>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</si>
  <si>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</si>
  <si>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</si>
  <si>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</si>
  <si>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</si>
  <si>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</si>
  <si>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</si>
  <si>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</si>
  <si>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</si>
  <si>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</si>
  <si>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</si>
  <si>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</si>
  <si>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</si>
  <si>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</si>
  <si>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</si>
  <si>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</si>
  <si>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</si>
  <si>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</si>
  <si>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</si>
  <si>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</si>
  <si>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</si>
  <si>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</si>
  <si>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</si>
  <si>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</si>
  <si>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</si>
  <si>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</si>
  <si>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</si>
  <si>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</si>
  <si>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</si>
  <si>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</si>
  <si>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</si>
  <si>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</si>
  <si>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</si>
  <si>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</si>
  <si>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</si>
  <si>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</si>
  <si>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</si>
  <si>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</si>
  <si>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</si>
  <si>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</si>
  <si>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</si>
  <si>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</si>
  <si>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</si>
  <si>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</si>
  <si>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</si>
  <si>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</si>
  <si>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</si>
  <si>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</si>
  <si>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</si>
  <si>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</si>
  <si>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</si>
  <si>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</si>
  <si>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</si>
  <si>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</si>
  <si>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</si>
  <si>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</si>
  <si>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</si>
  <si>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</si>
  <si>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</si>
  <si>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</si>
  <si>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</si>
  <si>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</si>
  <si>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</si>
  <si>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</si>
  <si>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</si>
  <si>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</si>
  <si>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</si>
  <si>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</si>
  <si>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</si>
  <si>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</si>
  <si>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</si>
  <si>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</si>
  <si>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</si>
  <si>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</si>
  <si>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</si>
  <si>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</si>
  <si>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</si>
  <si>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</si>
  <si>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</si>
  <si>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</si>
  <si>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</si>
  <si>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</si>
  <si>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</si>
  <si>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</si>
  <si>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</si>
  <si>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</si>
  <si>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</si>
  <si>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</si>
  <si>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</si>
  <si>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</si>
  <si>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</si>
  <si>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</si>
  <si>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</si>
  <si>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</si>
  <si>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</si>
  <si>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</si>
  <si>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</si>
  <si>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</si>
  <si>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</si>
  <si>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</si>
  <si>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</si>
  <si>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</si>
  <si>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</si>
  <si>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</si>
  <si>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</si>
  <si>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</si>
  <si>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</si>
  <si>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</si>
  <si>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</si>
  <si>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</si>
  <si>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</si>
  <si>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</si>
  <si>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</si>
  <si>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</si>
  <si>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</si>
  <si>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</si>
  <si>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</si>
  <si>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</si>
  <si>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</si>
  <si>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</si>
  <si>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</si>
  <si>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</si>
  <si>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</si>
  <si>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</si>
  <si>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</si>
  <si>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</si>
  <si>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</si>
  <si>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</si>
  <si>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</si>
  <si>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</si>
  <si>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</si>
  <si>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</si>
  <si>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</si>
  <si>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</si>
  <si>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</si>
  <si>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</si>
  <si>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</si>
  <si>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</si>
  <si>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自動車駐車場特別会計</t>
  </si>
  <si>
    <t>▲ 0.45</t>
  </si>
  <si>
    <t>▲ 0.43</t>
  </si>
  <si>
    <t>▲ 0.37</t>
  </si>
  <si>
    <t>▲ 0.29</t>
  </si>
  <si>
    <t>▲ 0.21</t>
  </si>
  <si>
    <t>水道事業会計</t>
  </si>
  <si>
    <t>病院事業会計</t>
  </si>
  <si>
    <t>一般会計</t>
  </si>
  <si>
    <t>下水道事業会計</t>
  </si>
  <si>
    <t>介護保険特別会計</t>
  </si>
  <si>
    <t>国民健康保険特別会計</t>
  </si>
  <si>
    <t>▲ 1.35</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</si>
  <si>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</si>
  <si>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</si>
  <si>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</si>
  <si>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</si>
  <si>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</si>
  <si>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</si>
  <si>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</si>
  <si>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</si>
  <si>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</si>
  <si>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</si>
  <si>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</si>
  <si>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</si>
  <si>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</si>
  <si>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</si>
  <si>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</si>
  <si>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</si>
  <si>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</si>
  <si>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</si>
  <si>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</si>
  <si>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18"/>
  </si>
  <si>
    <t>エフエムひらかた</t>
  </si>
  <si>
    <t>枚方市文化国際財団</t>
  </si>
  <si>
    <t>枚方体育協会</t>
  </si>
  <si>
    <t>枚方市土地開発公社</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</si>
  <si>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</si>
  <si>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</si>
  <si>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</si>
  <si>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</si>
  <si>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</si>
  <si>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</si>
  <si>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</si>
  <si>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</si>
  <si>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</si>
  <si>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</si>
  <si>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</si>
  <si>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</si>
  <si>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</si>
  <si>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</si>
  <si>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新庁舎及び総合文化施設整備事業基金</t>
    <rPh sb="0" eb="3">
      <t>シンチョウシャ</t>
    </rPh>
    <rPh sb="3" eb="4">
      <t>オヨ</t>
    </rPh>
    <rPh sb="5" eb="7">
      <t>ソウゴウ</t>
    </rPh>
    <rPh sb="7" eb="9">
      <t>ブンカ</t>
    </rPh>
    <rPh sb="9" eb="11">
      <t>シセツ</t>
    </rPh>
    <rPh sb="11" eb="13">
      <t>セイビ</t>
    </rPh>
    <rPh sb="13" eb="15">
      <t>ジギョウ</t>
    </rPh>
    <rPh sb="15" eb="17">
      <t>キキン</t>
    </rPh>
    <phoneticPr fontId="18"/>
  </si>
  <si>
    <t>施設保全整備基金</t>
    <rPh sb="0" eb="2">
      <t>シセツ</t>
    </rPh>
    <rPh sb="2" eb="4">
      <t>ホゼン</t>
    </rPh>
    <rPh sb="4" eb="6">
      <t>セイビ</t>
    </rPh>
    <rPh sb="6" eb="8">
      <t>キキン</t>
    </rPh>
    <phoneticPr fontId="18"/>
  </si>
  <si>
    <t>職員退職手当基金</t>
    <rPh sb="0" eb="2">
      <t>ショクイン</t>
    </rPh>
    <rPh sb="2" eb="4">
      <t>タイショク</t>
    </rPh>
    <rPh sb="4" eb="6">
      <t>テアテ</t>
    </rPh>
    <rPh sb="6" eb="8">
      <t>キキン</t>
    </rPh>
    <phoneticPr fontId="18"/>
  </si>
  <si>
    <t>こども夢基金</t>
    <rPh sb="3" eb="4">
      <t>ユメ</t>
    </rPh>
    <rPh sb="4" eb="6">
      <t>キキン</t>
    </rPh>
    <phoneticPr fontId="18"/>
  </si>
  <si>
    <t>この街に住みたい基金</t>
    <rPh sb="2" eb="3">
      <t>マチ</t>
    </rPh>
    <rPh sb="4" eb="5">
      <t>ス</t>
    </rPh>
    <rPh sb="8" eb="10">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</si>
  <si>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</si>
  <si>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</si>
  <si>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</si>
  <si>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</si>
  <si>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30年度と同様にマイナスであるため「-」であり、有形固定資産減価償却率は平成30年度から横ばいとなっている、しかし、依然として類似団体内平均値と比較して有形固定資産減価償却率が高いため、財政負担に留意しながら、平成29年3月に策定した公共施設マネジメント推進計画に基づき、公共施設の老朽化に対応していく。</t>
    <rPh sb="46" eb="48">
      <t>ヘイセイ</t>
    </rPh>
    <rPh sb="50" eb="52">
      <t>ネンド</t>
    </rPh>
    <rPh sb="54" eb="55">
      <t>ヨコ</t>
    </rPh>
    <rPh sb="77" eb="78">
      <t>ナイ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</si>
  <si>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</si>
  <si>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</si>
  <si>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</si>
  <si>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</si>
  <si>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</si>
  <si>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</si>
  <si>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30年度と同様にマイナスであるため「-」であり、実質公債費比率についても、類似団体内平均値を下回っており、前年度に比べ減少している。単年度でみても実質公債費比率について減少しており、その要因としては、下水道事業会計等に対する繰出金が減少となったことなどが挙げられる。　引き続き、地方債残高や元利償還金の動向を注視しながら計画的な市債の発行に努める。</t>
    <rPh sb="94" eb="96">
      <t>ゲンショウ</t>
    </rPh>
    <rPh sb="122" eb="124">
      <t>クリダ</t>
    </rPh>
    <rPh sb="126" eb="128">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</si>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</sst>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3D34-45AB-9835-112B50087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29546</c:v>
                </c:pt>
                <c:pt idx="1">
                  <c:v>24214</c:v>
                </c:pt>
                <c:pt idx="2">
                  <c:v>27233</c:v>
                </c:pt>
                <c:pt idx="3">
                  <c:v>28203</c:v>
                </c:pt>
                <c:pt idx="4">
                  <c:v>30392</c:v>
                </c:pt>
              </c:numCache>
            </c:numRef>
          </c:val>
          <c:smooth val="0"/>
          <c:extLst>
            <c:ext xmlns:c16="http://schemas.microsoft.com/office/drawing/2014/chart" uri="{C3380CC4-5D6E-409C-BE32-E72D297353CC}">
              <c16:uniqueId val="{00000001-3D34-45AB-9835-112B50087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2.5299999999999998</c:v>
                </c:pt>
                <c:pt idx="1">
                  <c:v>2.21</c:v>
                </c:pt>
                <c:pt idx="2">
                  <c:v>2.2200000000000002</c:v>
                </c:pt>
                <c:pt idx="3">
                  <c:v>2.02</c:v>
                </c:pt>
                <c:pt idx="4">
                  <c:v>2.12</c:v>
                </c:pt>
              </c:numCache>
            </c:numRef>
          </c:val>
          <c:extLst>
            <c:ext xmlns:c16="http://schemas.microsoft.com/office/drawing/2014/chart" uri="{C3380CC4-5D6E-409C-BE32-E72D297353CC}">
              <c16:uniqueId val="{00000000-D9C6-422E-99C6-5B94E02A9C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12.69</c:v>
                </c:pt>
                <c:pt idx="1">
                  <c:v>13.1</c:v>
                </c:pt>
                <c:pt idx="2">
                  <c:v>12.16</c:v>
                </c:pt>
                <c:pt idx="3">
                  <c:v>12.79</c:v>
                </c:pt>
                <c:pt idx="4">
                  <c:v>14.57</c:v>
                </c:pt>
              </c:numCache>
            </c:numRef>
          </c:val>
          <c:extLst>
            <c:ext xmlns:c16="http://schemas.microsoft.com/office/drawing/2014/chart" uri="{C3380CC4-5D6E-409C-BE32-E72D297353CC}">
              <c16:uniqueId val="{00000001-D9C6-422E-99C6-5B94E02A9C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2.44</c:v>
                </c:pt>
                <c:pt idx="1">
                  <c:v>0.88</c:v>
                </c:pt>
                <c:pt idx="2">
                  <c:v>1.57</c:v>
                </c:pt>
                <c:pt idx="3">
                  <c:v>1.03</c:v>
                </c:pt>
                <c:pt idx="4">
                  <c:v>2.15</c:v>
                </c:pt>
              </c:numCache>
            </c:numRef>
          </c:val>
          <c:smooth val="0"/>
          <c:extLst>
            <c:ext xmlns:c16="http://schemas.microsoft.com/office/drawing/2014/chart" uri="{C3380CC4-5D6E-409C-BE32-E72D297353CC}">
              <c16:uniqueId val="{00000002-D9C6-422E-99C6-5B94E02A9C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0.08</c:v>
                </c:pt>
                <c:pt idx="4">
                  <c:v>#N/A</c:v>
                </c:pt>
                <c:pt idx="5">
                  <c:v>0.08</c:v>
                </c:pt>
                <c:pt idx="6">
                  <c:v>#N/A</c:v>
                </c:pt>
                <c:pt idx="7">
                  <c:v>0.01</c:v>
                </c:pt>
                <c:pt idx="8">
                  <c:v>#N/A</c:v>
                </c:pt>
                <c:pt idx="9">
                  <c:v>0</c:v>
                </c:pt>
              </c:numCache>
            </c:numRef>
          </c:val>
          <c:extLst>
            <c:ext xmlns:c16="http://schemas.microsoft.com/office/drawing/2014/chart" uri="{C3380CC4-5D6E-409C-BE32-E72D297353CC}">
              <c16:uniqueId val="{00000000-141E-4B41-BF78-D6A3CA1278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1E-4B41-BF78-D6A3CA1278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0.06</c:v>
                </c:pt>
                <c:pt idx="4">
                  <c:v>#N/A</c:v>
                </c:pt>
                <c:pt idx="5">
                  <c:v>0.35</c:v>
                </c:pt>
                <c:pt idx="6">
                  <c:v>#N/A</c:v>
                </c:pt>
                <c:pt idx="7">
                  <c:v>0.38</c:v>
                </c:pt>
                <c:pt idx="8">
                  <c:v>#N/A</c:v>
                </c:pt>
                <c:pt idx="9">
                  <c:v>0.08</c:v>
                </c:pt>
              </c:numCache>
            </c:numRef>
          </c:val>
          <c:extLst>
            <c:ext xmlns:c16="http://schemas.microsoft.com/office/drawing/2014/chart" uri="{C3380CC4-5D6E-409C-BE32-E72D297353CC}">
              <c16:uniqueId val="{00000002-141E-4B41-BF78-D6A3CA1278E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1.35</c:v>
                </c:pt>
                <c:pt idx="1">
                  <c:v>#N/A</c:v>
                </c:pt>
                <c:pt idx="2">
                  <c:v>0.37</c:v>
                </c:pt>
                <c:pt idx="3">
                  <c:v>#N/A</c:v>
                </c:pt>
                <c:pt idx="4">
                  <c:v>#N/A</c:v>
                </c:pt>
                <c:pt idx="5">
                  <c:v>0.7</c:v>
                </c:pt>
                <c:pt idx="6">
                  <c:v>#N/A</c:v>
                </c:pt>
                <c:pt idx="7">
                  <c:v>0.92</c:v>
                </c:pt>
                <c:pt idx="8">
                  <c:v>#N/A</c:v>
                </c:pt>
                <c:pt idx="9">
                  <c:v>0.42</c:v>
                </c:pt>
              </c:numCache>
            </c:numRef>
          </c:val>
          <c:extLst>
            <c:ext xmlns:c16="http://schemas.microsoft.com/office/drawing/2014/chart" uri="{C3380CC4-5D6E-409C-BE32-E72D297353CC}">
              <c16:uniqueId val="{00000003-141E-4B41-BF78-D6A3CA1278E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0.99</c:v>
                </c:pt>
                <c:pt idx="2">
                  <c:v>#N/A</c:v>
                </c:pt>
                <c:pt idx="3">
                  <c:v>0.92</c:v>
                </c:pt>
                <c:pt idx="4">
                  <c:v>#N/A</c:v>
                </c:pt>
                <c:pt idx="5">
                  <c:v>0.7</c:v>
                </c:pt>
                <c:pt idx="6">
                  <c:v>#N/A</c:v>
                </c:pt>
                <c:pt idx="7">
                  <c:v>0.61</c:v>
                </c:pt>
                <c:pt idx="8">
                  <c:v>#N/A</c:v>
                </c:pt>
                <c:pt idx="9">
                  <c:v>0.64</c:v>
                </c:pt>
              </c:numCache>
            </c:numRef>
          </c:val>
          <c:extLst>
            <c:ext xmlns:c16="http://schemas.microsoft.com/office/drawing/2014/chart" uri="{C3380CC4-5D6E-409C-BE32-E72D297353CC}">
              <c16:uniqueId val="{00000004-141E-4B41-BF78-D6A3CA1278E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1.77</c:v>
                </c:pt>
                <c:pt idx="2">
                  <c:v>#N/A</c:v>
                </c:pt>
                <c:pt idx="3">
                  <c:v>1.26</c:v>
                </c:pt>
                <c:pt idx="4">
                  <c:v>#N/A</c:v>
                </c:pt>
                <c:pt idx="5">
                  <c:v>1.05</c:v>
                </c:pt>
                <c:pt idx="6">
                  <c:v>#N/A</c:v>
                </c:pt>
                <c:pt idx="7">
                  <c:v>0.21</c:v>
                </c:pt>
                <c:pt idx="8">
                  <c:v>#N/A</c:v>
                </c:pt>
                <c:pt idx="9">
                  <c:v>1.99</c:v>
                </c:pt>
              </c:numCache>
            </c:numRef>
          </c:val>
          <c:extLst>
            <c:ext xmlns:c16="http://schemas.microsoft.com/office/drawing/2014/chart" uri="{C3380CC4-5D6E-409C-BE32-E72D297353CC}">
              <c16:uniqueId val="{00000005-141E-4B41-BF78-D6A3CA1278E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2.46</c:v>
                </c:pt>
                <c:pt idx="2">
                  <c:v>#N/A</c:v>
                </c:pt>
                <c:pt idx="3">
                  <c:v>2.12</c:v>
                </c:pt>
                <c:pt idx="4">
                  <c:v>#N/A</c:v>
                </c:pt>
                <c:pt idx="5">
                  <c:v>2.14</c:v>
                </c:pt>
                <c:pt idx="6">
                  <c:v>#N/A</c:v>
                </c:pt>
                <c:pt idx="7">
                  <c:v>1.99</c:v>
                </c:pt>
                <c:pt idx="8">
                  <c:v>#N/A</c:v>
                </c:pt>
                <c:pt idx="9">
                  <c:v>2.11</c:v>
                </c:pt>
              </c:numCache>
            </c:numRef>
          </c:val>
          <c:extLst>
            <c:ext xmlns:c16="http://schemas.microsoft.com/office/drawing/2014/chart" uri="{C3380CC4-5D6E-409C-BE32-E72D297353CC}">
              <c16:uniqueId val="{00000006-141E-4B41-BF78-D6A3CA1278E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2.27</c:v>
                </c:pt>
                <c:pt idx="2">
                  <c:v>#N/A</c:v>
                </c:pt>
                <c:pt idx="3">
                  <c:v>2.09</c:v>
                </c:pt>
                <c:pt idx="4">
                  <c:v>#N/A</c:v>
                </c:pt>
                <c:pt idx="5">
                  <c:v>1.39</c:v>
                </c:pt>
                <c:pt idx="6">
                  <c:v>#N/A</c:v>
                </c:pt>
                <c:pt idx="7">
                  <c:v>1.71</c:v>
                </c:pt>
                <c:pt idx="8">
                  <c:v>#N/A</c:v>
                </c:pt>
                <c:pt idx="9">
                  <c:v>2.21</c:v>
                </c:pt>
              </c:numCache>
            </c:numRef>
          </c:val>
          <c:extLst>
            <c:ext xmlns:c16="http://schemas.microsoft.com/office/drawing/2014/chart" uri="{C3380CC4-5D6E-409C-BE32-E72D297353CC}">
              <c16:uniqueId val="{00000007-141E-4B41-BF78-D6A3CA1278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7.33</c:v>
                </c:pt>
                <c:pt idx="2">
                  <c:v>#N/A</c:v>
                </c:pt>
                <c:pt idx="3">
                  <c:v>5.51</c:v>
                </c:pt>
                <c:pt idx="4">
                  <c:v>#N/A</c:v>
                </c:pt>
                <c:pt idx="5">
                  <c:v>6.04</c:v>
                </c:pt>
                <c:pt idx="6">
                  <c:v>#N/A</c:v>
                </c:pt>
                <c:pt idx="7">
                  <c:v>7.8</c:v>
                </c:pt>
                <c:pt idx="8">
                  <c:v>#N/A</c:v>
                </c:pt>
                <c:pt idx="9">
                  <c:v>8.09</c:v>
                </c:pt>
              </c:numCache>
            </c:numRef>
          </c:val>
          <c:extLst>
            <c:ext xmlns:c16="http://schemas.microsoft.com/office/drawing/2014/chart" uri="{C3380CC4-5D6E-409C-BE32-E72D297353CC}">
              <c16:uniqueId val="{00000008-141E-4B41-BF78-D6A3CA1278E9}"/>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0.45</c:v>
                </c:pt>
                <c:pt idx="1">
                  <c:v>#N/A</c:v>
                </c:pt>
                <c:pt idx="2">
                  <c:v>0.43</c:v>
                </c:pt>
                <c:pt idx="3">
                  <c:v>#N/A</c:v>
                </c:pt>
                <c:pt idx="4">
                  <c:v>0.37</c:v>
                </c:pt>
                <c:pt idx="5">
                  <c:v>#N/A</c:v>
                </c:pt>
                <c:pt idx="6">
                  <c:v>0.28999999999999998</c:v>
                </c:pt>
                <c:pt idx="7">
                  <c:v>#N/A</c:v>
                </c:pt>
                <c:pt idx="8">
                  <c:v>0.21</c:v>
                </c:pt>
                <c:pt idx="9">
                  <c:v>#N/A</c:v>
                </c:pt>
              </c:numCache>
            </c:numRef>
          </c:val>
          <c:extLst>
            <c:ext xmlns:c16="http://schemas.microsoft.com/office/drawing/2014/chart" uri="{C3380CC4-5D6E-409C-BE32-E72D297353CC}">
              <c16:uniqueId val="{00000009-141E-4B41-BF78-D6A3CA1278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14064</c:v>
                </c:pt>
                <c:pt idx="5">
                  <c:v>14209</c:v>
                </c:pt>
                <c:pt idx="8">
                  <c:v>14489</c:v>
                </c:pt>
                <c:pt idx="11">
                  <c:v>14334</c:v>
                </c:pt>
                <c:pt idx="14">
                  <c:v>14044</c:v>
                </c:pt>
              </c:numCache>
            </c:numRef>
          </c:val>
          <c:extLst>
            <c:ext xmlns:c16="http://schemas.microsoft.com/office/drawing/2014/chart" uri="{C3380CC4-5D6E-409C-BE32-E72D297353CC}">
              <c16:uniqueId val="{00000000-6123-411E-96E2-1473951130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23-411E-96E2-1473951130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6123-411E-96E2-1473951130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239</c:v>
                </c:pt>
                <c:pt idx="3">
                  <c:v>245</c:v>
                </c:pt>
                <c:pt idx="6">
                  <c:v>394</c:v>
                </c:pt>
                <c:pt idx="9">
                  <c:v>412</c:v>
                </c:pt>
                <c:pt idx="12">
                  <c:v>401</c:v>
                </c:pt>
              </c:numCache>
            </c:numRef>
          </c:val>
          <c:extLst>
            <c:ext xmlns:c16="http://schemas.microsoft.com/office/drawing/2014/chart" uri="{C3380CC4-5D6E-409C-BE32-E72D297353CC}">
              <c16:uniqueId val="{00000003-6123-411E-96E2-1473951130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3990</c:v>
                </c:pt>
                <c:pt idx="3">
                  <c:v>3672</c:v>
                </c:pt>
                <c:pt idx="6">
                  <c:v>3298</c:v>
                </c:pt>
                <c:pt idx="9">
                  <c:v>3552</c:v>
                </c:pt>
                <c:pt idx="12">
                  <c:v>3239</c:v>
                </c:pt>
              </c:numCache>
            </c:numRef>
          </c:val>
          <c:extLst>
            <c:ext xmlns:c16="http://schemas.microsoft.com/office/drawing/2014/chart" uri="{C3380CC4-5D6E-409C-BE32-E72D297353CC}">
              <c16:uniqueId val="{00000004-6123-411E-96E2-1473951130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23-411E-96E2-1473951130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23-411E-96E2-1473951130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10026</c:v>
                </c:pt>
                <c:pt idx="3">
                  <c:v>9987</c:v>
                </c:pt>
                <c:pt idx="6">
                  <c:v>10160</c:v>
                </c:pt>
                <c:pt idx="9">
                  <c:v>10063</c:v>
                </c:pt>
                <c:pt idx="12">
                  <c:v>9672</c:v>
                </c:pt>
              </c:numCache>
            </c:numRef>
          </c:val>
          <c:extLst>
            <c:ext xmlns:c16="http://schemas.microsoft.com/office/drawing/2014/chart" uri="{C3380CC4-5D6E-409C-BE32-E72D297353CC}">
              <c16:uniqueId val="{00000007-6123-411E-96E2-1473951130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202</c:v>
                </c:pt>
                <c:pt idx="2">
                  <c:v>#N/A</c:v>
                </c:pt>
                <c:pt idx="3">
                  <c:v>#N/A</c:v>
                </c:pt>
                <c:pt idx="4">
                  <c:v>-294</c:v>
                </c:pt>
                <c:pt idx="5">
                  <c:v>#N/A</c:v>
                </c:pt>
                <c:pt idx="6">
                  <c:v>#N/A</c:v>
                </c:pt>
                <c:pt idx="7">
                  <c:v>-626</c:v>
                </c:pt>
                <c:pt idx="8">
                  <c:v>#N/A</c:v>
                </c:pt>
                <c:pt idx="9">
                  <c:v>#N/A</c:v>
                </c:pt>
                <c:pt idx="10">
                  <c:v>-296</c:v>
                </c:pt>
                <c:pt idx="11">
                  <c:v>#N/A</c:v>
                </c:pt>
                <c:pt idx="12">
                  <c:v>#N/A</c:v>
                </c:pt>
                <c:pt idx="13">
                  <c:v>-721</c:v>
                </c:pt>
                <c:pt idx="14">
                  <c:v>#N/A</c:v>
                </c:pt>
              </c:numCache>
            </c:numRef>
          </c:val>
          <c:smooth val="0"/>
          <c:extLst>
            <c:ext xmlns:c16="http://schemas.microsoft.com/office/drawing/2014/chart" uri="{C3380CC4-5D6E-409C-BE32-E72D297353CC}">
              <c16:uniqueId val="{00000008-6123-411E-96E2-1473951130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113200</c:v>
                </c:pt>
                <c:pt idx="5">
                  <c:v>112943</c:v>
                </c:pt>
                <c:pt idx="8">
                  <c:v>111679</c:v>
                </c:pt>
                <c:pt idx="11">
                  <c:v>118571</c:v>
                </c:pt>
                <c:pt idx="14">
                  <c:v>119413</c:v>
                </c:pt>
              </c:numCache>
            </c:numRef>
          </c:val>
          <c:extLst>
            <c:ext xmlns:c16="http://schemas.microsoft.com/office/drawing/2014/chart" uri="{C3380CC4-5D6E-409C-BE32-E72D297353CC}">
              <c16:uniqueId val="{00000000-C486-4D64-B778-1AFCA4C707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32475</c:v>
                </c:pt>
                <c:pt idx="5">
                  <c:v>32730</c:v>
                </c:pt>
                <c:pt idx="8">
                  <c:v>29815</c:v>
                </c:pt>
                <c:pt idx="11">
                  <c:v>27376</c:v>
                </c:pt>
                <c:pt idx="14">
                  <c:v>28285</c:v>
                </c:pt>
              </c:numCache>
            </c:numRef>
          </c:val>
          <c:extLst>
            <c:ext xmlns:c16="http://schemas.microsoft.com/office/drawing/2014/chart" uri="{C3380CC4-5D6E-409C-BE32-E72D297353CC}">
              <c16:uniqueId val="{00000001-C486-4D64-B778-1AFCA4C707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26491</c:v>
                </c:pt>
                <c:pt idx="5">
                  <c:v>29396</c:v>
                </c:pt>
                <c:pt idx="8">
                  <c:v>30342</c:v>
                </c:pt>
                <c:pt idx="11">
                  <c:v>31104</c:v>
                </c:pt>
                <c:pt idx="14">
                  <c:v>33265</c:v>
                </c:pt>
              </c:numCache>
            </c:numRef>
          </c:val>
          <c:extLst>
            <c:ext xmlns:c16="http://schemas.microsoft.com/office/drawing/2014/chart" uri="{C3380CC4-5D6E-409C-BE32-E72D297353CC}">
              <c16:uniqueId val="{00000002-C486-4D64-B778-1AFCA4C707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86-4D64-B778-1AFCA4C707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86-4D64-B778-1AFCA4C707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1815</c:v>
                </c:pt>
                <c:pt idx="3">
                  <c:v>1473</c:v>
                </c:pt>
                <c:pt idx="6">
                  <c:v>1203</c:v>
                </c:pt>
                <c:pt idx="9">
                  <c:v>1145</c:v>
                </c:pt>
                <c:pt idx="12">
                  <c:v>1136</c:v>
                </c:pt>
              </c:numCache>
            </c:numRef>
          </c:val>
          <c:extLst>
            <c:ext xmlns:c16="http://schemas.microsoft.com/office/drawing/2014/chart" uri="{C3380CC4-5D6E-409C-BE32-E72D297353CC}">
              <c16:uniqueId val="{00000005-C486-4D64-B778-1AFCA4C707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15793</c:v>
                </c:pt>
                <c:pt idx="3">
                  <c:v>15627</c:v>
                </c:pt>
                <c:pt idx="6">
                  <c:v>14853</c:v>
                </c:pt>
                <c:pt idx="9">
                  <c:v>15453</c:v>
                </c:pt>
                <c:pt idx="12">
                  <c:v>14648</c:v>
                </c:pt>
              </c:numCache>
            </c:numRef>
          </c:val>
          <c:extLst>
            <c:ext xmlns:c16="http://schemas.microsoft.com/office/drawing/2014/chart" uri="{C3380CC4-5D6E-409C-BE32-E72D297353CC}">
              <c16:uniqueId val="{00000006-C486-4D64-B778-1AFCA4C707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2844</c:v>
                </c:pt>
                <c:pt idx="3">
                  <c:v>2912</c:v>
                </c:pt>
                <c:pt idx="6">
                  <c:v>2665</c:v>
                </c:pt>
                <c:pt idx="9">
                  <c:v>2341</c:v>
                </c:pt>
                <c:pt idx="12">
                  <c:v>2075</c:v>
                </c:pt>
              </c:numCache>
            </c:numRef>
          </c:val>
          <c:extLst>
            <c:ext xmlns:c16="http://schemas.microsoft.com/office/drawing/2014/chart" uri="{C3380CC4-5D6E-409C-BE32-E72D297353CC}">
              <c16:uniqueId val="{00000007-C486-4D64-B778-1AFCA4C707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39769</c:v>
                </c:pt>
                <c:pt idx="3">
                  <c:v>36428</c:v>
                </c:pt>
                <c:pt idx="6">
                  <c:v>33340</c:v>
                </c:pt>
                <c:pt idx="9">
                  <c:v>30859</c:v>
                </c:pt>
                <c:pt idx="12">
                  <c:v>31141</c:v>
                </c:pt>
              </c:numCache>
            </c:numRef>
          </c:val>
          <c:extLst>
            <c:ext xmlns:c16="http://schemas.microsoft.com/office/drawing/2014/chart" uri="{C3380CC4-5D6E-409C-BE32-E72D297353CC}">
              <c16:uniqueId val="{00000008-C486-4D64-B778-1AFCA4C707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6844</c:v>
                </c:pt>
                <c:pt idx="3">
                  <c:v>6035</c:v>
                </c:pt>
                <c:pt idx="6">
                  <c:v>5000</c:v>
                </c:pt>
                <c:pt idx="9">
                  <c:v>4674</c:v>
                </c:pt>
                <c:pt idx="12">
                  <c:v>4663</c:v>
                </c:pt>
              </c:numCache>
            </c:numRef>
          </c:val>
          <c:extLst>
            <c:ext xmlns:c16="http://schemas.microsoft.com/office/drawing/2014/chart" uri="{C3380CC4-5D6E-409C-BE32-E72D297353CC}">
              <c16:uniqueId val="{00000009-C486-4D64-B778-1AFCA4C707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99253</c:v>
                </c:pt>
                <c:pt idx="3">
                  <c:v>101233</c:v>
                </c:pt>
                <c:pt idx="6">
                  <c:v>101728</c:v>
                </c:pt>
                <c:pt idx="9">
                  <c:v>104182</c:v>
                </c:pt>
                <c:pt idx="12">
                  <c:v>105708</c:v>
                </c:pt>
              </c:numCache>
            </c:numRef>
          </c:val>
          <c:extLst>
            <c:ext xmlns:c16="http://schemas.microsoft.com/office/drawing/2014/chart" uri="{C3380CC4-5D6E-409C-BE32-E72D297353CC}">
              <c16:uniqueId val="{0000000A-C486-4D64-B778-1AFCA4C707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86-4D64-B778-1AFCA4C707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9504</c:v>
                </c:pt>
                <c:pt idx="1">
                  <c:v>10019</c:v>
                </c:pt>
                <c:pt idx="2">
                  <c:v>11357</c:v>
                </c:pt>
              </c:numCache>
            </c:numRef>
          </c:val>
          <c:extLst>
            <c:ext xmlns:c16="http://schemas.microsoft.com/office/drawing/2014/chart" uri="{C3380CC4-5D6E-409C-BE32-E72D297353CC}">
              <c16:uniqueId val="{00000000-889D-4A8B-B74F-08AD70B89B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4704</c:v>
                </c:pt>
                <c:pt idx="1">
                  <c:v>4707</c:v>
                </c:pt>
                <c:pt idx="2">
                  <c:v>4401</c:v>
                </c:pt>
              </c:numCache>
            </c:numRef>
          </c:val>
          <c:extLst>
            <c:ext xmlns:c16="http://schemas.microsoft.com/office/drawing/2014/chart" uri="{C3380CC4-5D6E-409C-BE32-E72D297353CC}">
              <c16:uniqueId val="{00000001-889D-4A8B-B74F-08AD70B89B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12947</c:v>
                </c:pt>
                <c:pt idx="1">
                  <c:v>13213</c:v>
                </c:pt>
                <c:pt idx="2">
                  <c:v>13664</c:v>
                </c:pt>
              </c:numCache>
            </c:numRef>
          </c:val>
          <c:extLst>
            <c:ext xmlns:c16="http://schemas.microsoft.com/office/drawing/2014/chart" uri="{C3380CC4-5D6E-409C-BE32-E72D297353CC}">
              <c16:uniqueId val="{00000002-889D-4A8B-B74F-08AD70B89B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{7D6C0BFA-2D23-4CD2-8CFA-CC255BAFF1C6}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70D-42AB-A1B4-553372E99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{4D1FDB52-9E64-41B6-B261-200E09C835CA}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0D-42AB-A1B4-553372E99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{0EBC5E41-6950-4C8F-A122-11C52C26E6BF}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0D-42AB-A1B4-553372E99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{5C847E4C-011C-4626-8673-D85B1326EE88}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0D-42AB-A1B4-553372E99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{E43340E7-F2CE-4D1B-B2A1-5C4AD685F8F3}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0D-42AB-A1B4-553372E99C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{26299F61-F1B7-45BF-AFFD-D810029D3F76}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70D-42AB-A1B4-553372E99C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{335D828F-0885-4DF1-BE2E-EB909506B397}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70D-42AB-A1B4-553372E99CB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{31271222-ADB3-4F12-A750-4AC8C8C17177}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70D-42AB-A1B4-553372E99CB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{447293D4-3BD3-4764-A003-145EAF1E617D}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70D-42AB-A1B4-553372E99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77.900000000000006</c:v>
                </c:pt>
                <c:pt idx="8">
                  <c:v>78.599999999999994</c:v>
                </c:pt>
                <c:pt idx="16">
                  <c:v>77.8</c:v>
                </c:pt>
                <c:pt idx="24">
                  <c:v>77.3</c:v>
                </c:pt>
                <c:pt idx="32">
                  <c:v>77.3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0D-42AB-A1B4-553372E99C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{3D66D646-7707-4FD3-B981-FB219443A4CD}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70D-42AB-A1B4-553372E99C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{047C5164-031C-42F8-9ADE-539847001F6C}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0D-42AB-A1B4-553372E99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{46835F5E-1DE2-4933-9A4B-ACB6FA083334}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0D-42AB-A1B4-553372E99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{010DA842-251A-4927-B4B5-1F25B59BCAEB}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0D-42AB-A1B4-553372E99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{B5826174-F92D-4400-B670-828FC843A0F3}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0D-42AB-A1B4-553372E99CB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{C8015ECC-EB48-47D5-9502-0842A247E5BF}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70D-42AB-A1B4-553372E99CB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{6BD4D51A-B090-4300-8546-A543A172EC4D}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70D-42AB-A1B4-553372E99CB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{FBDB8E8F-B44B-4DCA-BF38-DD5ACEEE4E37}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70D-42AB-A1B4-553372E99CB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{178073B7-AAB1-4D5C-8FC9-C1BE7FBBC119}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70D-42AB-A1B4-553372E99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970D-42AB-A1B4-553372E99CBC}"/>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{C539BE87-2381-44A4-B713-A3C6B1FB0BB7}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99-4D37-9EF7-27774F1F73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{93FF312D-C4FD-4956-9091-C78B3923D4E5}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99-4D37-9EF7-27774F1F73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{EA1CF4CF-DA0C-4C39-84D3-7464323AA109}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99-4D37-9EF7-27774F1F73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{F227FD2E-FCA5-4C3D-A07D-3B759748C08F}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99-4D37-9EF7-27774F1F73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{16E248DC-AF37-45F7-877E-668F36FAA14A}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99-4D37-9EF7-27774F1F73F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{F1396C4A-B049-4AAD-8201-9A61B3449307}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99-4D37-9EF7-27774F1F73F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{BB5A465E-B81F-4E56-B7AE-A4AD955AC838}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99-4D37-9EF7-27774F1F73F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{EBA8454D-C440-4C38-A721-D4046E659220}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99-4D37-9EF7-27774F1F73F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{0E0F0F9C-9902-49D8-A800-A1A2FFD5F5EC}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99-4D37-9EF7-27774F1F73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-0.1</c:v>
                </c:pt>
                <c:pt idx="16">
                  <c:v>-0.3</c:v>
                </c:pt>
                <c:pt idx="24">
                  <c:v>-0.5</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99-4D37-9EF7-27774F1F73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{4C30A68F-99DD-4E78-87E3-F3ED6EBCA934}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99-4D37-9EF7-27774F1F73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{B5FD0380-ABE7-48BE-BBBF-6C9C75481C34}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99-4D37-9EF7-27774F1F73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{3B348814-7E56-4A96-A67C-CED06974928E}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99-4D37-9EF7-27774F1F73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{F80D8D7A-6CF9-4A43-B805-3F469DEA219E}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99-4D37-9EF7-27774F1F73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{14EF2E0A-9E8A-4F04-AC7C-B0CF3CAE18BA}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99-4D37-9EF7-27774F1F73F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{24C44FC4-AB81-4A51-9569-D36571B124C4}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99-4D37-9EF7-27774F1F73F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{2982FE4F-43A6-4E94-9E1F-F424EBA358D5}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99-4D37-9EF7-27774F1F73F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{60571108-0B01-4F74-9667-7B0C8BAE870D}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99-4D37-9EF7-27774F1F73F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{AF51D405-620B-4DD0-A74E-73B651A24532}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99-4D37-9EF7-27774F1F73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3799-4D37-9EF7-27774F1F73FE}"/>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単年度の実質公債費比率における分子の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の要因としては、繰上償還額の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等により元利償還金は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となったものの、下水道事業会計等に対する繰出金の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に伴い公営企業地方債償還充当分が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となったことが挙げられる。引き続き、地方債残高や元利償還金の動向に注視しながら計画的な市債の発行に努める。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市債残高抑制のため、減債基金を活用した繰上償還を実施した影響により、経年で減となっている。今後も収支状況を踏まえながら積立を行い、市債残高抑制のための活用を行っていく。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将来負担比率における分子の減の要因は、将来負担額の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増加額を</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充当可能財源等の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増加額が上回ったため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である。将来負担額の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職員の退職に伴う退職手当負担見込額の減や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御殿山小倉線用地</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中振交野線用地</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、牧野長尾線用地</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の買戻し等に伴い債務負担行為に基づく支出予定額が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減少したものの、京阪本線連続立体交差事業や学校施設整備事業</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に係る市債の増などにより地方債の現在高</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ためである。</a:t>
          </a:r>
          <a:r>
            <a:rPr lang="ja-JP" altLang="ja-JP" sz="130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充当可能財源等の増は、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都市計画事業に係る地方債現在高が増となったことにより、充当可能特定歳入や充当可能基金等が増加したためである。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引き続き、地方債残高をはじめとした将来負担額の抑制などに努めていく。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需要に対応するため、それぞれの目的にあった基金から取り崩しを行ったが、ふるさと寄附などの指定寄附金の積立てや、収支状況から積立てを行ったことなどにより、基金残高は全体として増加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当該年度の財政状況や、今後の財政状況の推移を踏まえて、効果的・効率的な運用ができるよう基金の適正な管理を行っていく。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①新庁舎及び総合文化施設整備事業基金・・・新庁舎及び総合文化施設の整備事業費に充てるもの。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②施設保全整備基金・・・都市基盤施設の整備や公共施設全般にわたる計画的な維持保全経費に充てるもの。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③職員退職手当基金・・・退職者増員時の退職手当に充てるもの。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④</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この街に住みたい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本市の魅力の向上及び行財政改革の推進に係る事業費に</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⑤こども夢基金・・・こどもの夢を育む教育、子育てに係る事業費に充てるもの。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上記以外の特定目的基金については、本市の特定的な財政需要に備え、基金条例で定めるそれぞれの使途に基づき、執行するものとする。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こども夢基金や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施設保全整備</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などで基金の取り崩しを行い、財政需要に対応した事業を推進したことにより減となったが、ふるさと寄附金の増加による増や、今後の財政需要に備えるために積立てを行ったことなどにより全体として増加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財政状況を勘案しつつ適宜積立て・取り崩しを行い、市民生活に必要な財源を縮小させることなく事業を実施していく。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今後想定される財政需要に対応するため、</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新型コロナウイルス感染拡大への対応のための積み増し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、実質収支の黒字額の一部や指定寄附金の積立を行ったことにより増加となった。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経済情勢の急激な悪化による地方消費税交付金などの落ち込みや、将来の財政需要に対応するため、実質収支の黒字を維持することにより財政調整基金への積立額を確保していく。また、今後想定される事業の財源確保のため、特定目的基金への積み替えを行い、新たな行政需要への対応について適宜検討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mn-lt"/>
              <a:ea typeface="+mn-ea"/>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年度については、減債基金を活用した繰上償還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を行</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ったことにより、</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rgbClr val="000000"/>
              </a:solidFill>
              <a:effectLst/>
              <a:latin typeface="+mn-lt"/>
              <a:ea typeface="+mn-ea"/>
              <a:cs typeface="+mn-cs"/>
            </a:rPr>
            <a:t>　</a:t>
          </a:r>
          <a:endParaRPr lang="ja-JP" altLang="ja-JP" sz="1400">
            <a:solidFill>
              <a:srgbClr val="000000"/>
            </a:solidFill>
            <a:effectLst/>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今後、計画的な投資的事業を実施するにあたり、市債残高が増加傾向となることから、減債基金を活用した繰上償還に取り組むとともに、適宜積立てについても行っていく。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令和元年度に学校施設整備事業などを行ったが</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年度と</a:t>
          </a:r>
          <a:r>
            <a:rPr kumimoji="1"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比較して横ばいとなっている</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。一方、類似団体内平均値と比較して有形固定資産減価償却率が高い主な理由としては、本市の有形固定資産額の約</a:t>
          </a:r>
          <a: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％の割合を占める「道路」の有形固定資産減価償却率が、</a:t>
          </a:r>
          <a: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97.9</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％と高い水準にあるためである。</a:t>
          </a:r>
          <a: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策定した</a:t>
          </a:r>
          <a:r>
            <a:rPr kumimoji="1"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道路に関する長寿命化計画に基づき重要度や劣化状況等の観点から道路補修に関する優先順位を整理し、将来にわたり適切な維持管理を推進していく。</a:t>
          </a:r>
          <a:endParaRPr kumimoji="0" lang="ja-JP" altLang="ja-JP" sz="105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5" name="直線コネクタ 7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7" name="直線コネクタ 7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8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フローチャート: 判断 8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5" name="フローチャート: 判断 8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3387</xdr:rowOff>
    </xdr:from>
    <xdr:to>
      <xdr:col>23</xdr:col>
      <xdr:colOff>136525</xdr:colOff>
      <xdr:row>34</xdr:row>
      <xdr:rowOff>104987</xdr:rowOff>
    </xdr:to>
    <xdr:sp macro="" textlink="">
      <xdr:nvSpPr>
        <xdr:cNvPr id="91" name="楕円 90"/>
        <xdr:cNvSpPr/>
      </xdr:nvSpPr>
      <xdr:spPr>
        <a:xfrm>
          <a:off x="47117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89764</xdr:rowOff>
    </xdr:from>
    <xdr:ext cx="405111" cy="259045"/>
    <xdr:sp macro="" textlink="">
      <xdr:nvSpPr>
        <xdr:cNvPr id="92" name="有形固定資産減価償却率該当値テキスト"/>
        <xdr:cNvSpPr txBox="1"/>
      </xdr:nvSpPr>
      <xdr:spPr>
        <a:xfrm>
          <a:off x="4813300" y="6519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3387</xdr:rowOff>
    </xdr:from>
    <xdr:to>
      <xdr:col>19</xdr:col>
      <xdr:colOff>187325</xdr:colOff>
      <xdr:row>34</xdr:row>
      <xdr:rowOff>104987</xdr:rowOff>
    </xdr:to>
    <xdr:sp macro="" textlink="">
      <xdr:nvSpPr>
        <xdr:cNvPr id="93" name="楕円 92"/>
        <xdr:cNvSpPr/>
      </xdr:nvSpPr>
      <xdr:spPr>
        <a:xfrm>
          <a:off x="4000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54187</xdr:rowOff>
    </xdr:from>
    <xdr:to>
      <xdr:col>23</xdr:col>
      <xdr:colOff>85725</xdr:colOff>
      <xdr:row>34</xdr:row>
      <xdr:rowOff>54187</xdr:rowOff>
    </xdr:to>
    <xdr:cxnSp macro="">
      <xdr:nvCxnSpPr>
        <xdr:cNvPr id="94" name="直線コネクタ 93"/>
        <xdr:cNvCxnSpPr/>
      </xdr:nvCxnSpPr>
      <xdr:spPr>
        <a:xfrm>
          <a:off x="4051300" y="665501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21379</xdr:rowOff>
    </xdr:from>
    <xdr:to>
      <xdr:col>15</xdr:col>
      <xdr:colOff>187325</xdr:colOff>
      <xdr:row>34</xdr:row>
      <xdr:rowOff>122979</xdr:rowOff>
    </xdr:to>
    <xdr:sp macro="" textlink="">
      <xdr:nvSpPr>
        <xdr:cNvPr id="95" name="楕円 94"/>
        <xdr:cNvSpPr/>
      </xdr:nvSpPr>
      <xdr:spPr>
        <a:xfrm>
          <a:off x="3238500" y="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54187</xdr:rowOff>
    </xdr:from>
    <xdr:to>
      <xdr:col>19</xdr:col>
      <xdr:colOff>136525</xdr:colOff>
      <xdr:row>34</xdr:row>
      <xdr:rowOff>72179</xdr:rowOff>
    </xdr:to>
    <xdr:cxnSp macro="">
      <xdr:nvCxnSpPr>
        <xdr:cNvPr id="96" name="直線コネクタ 95"/>
        <xdr:cNvCxnSpPr/>
      </xdr:nvCxnSpPr>
      <xdr:spPr>
        <a:xfrm flipV="1">
          <a:off x="3289300" y="6655012"/>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50165</xdr:rowOff>
    </xdr:from>
    <xdr:to>
      <xdr:col>11</xdr:col>
      <xdr:colOff>187325</xdr:colOff>
      <xdr:row>34</xdr:row>
      <xdr:rowOff>151765</xdr:rowOff>
    </xdr:to>
    <xdr:sp macro="" textlink="">
      <xdr:nvSpPr>
        <xdr:cNvPr id="97" name="楕円 96"/>
        <xdr:cNvSpPr/>
      </xdr:nvSpPr>
      <xdr:spPr>
        <a:xfrm>
          <a:off x="247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72179</xdr:rowOff>
    </xdr:from>
    <xdr:to>
      <xdr:col>15</xdr:col>
      <xdr:colOff>136525</xdr:colOff>
      <xdr:row>34</xdr:row>
      <xdr:rowOff>100965</xdr:rowOff>
    </xdr:to>
    <xdr:cxnSp macro="">
      <xdr:nvCxnSpPr>
        <xdr:cNvPr id="98" name="直線コネクタ 97"/>
        <xdr:cNvCxnSpPr/>
      </xdr:nvCxnSpPr>
      <xdr:spPr>
        <a:xfrm flipV="1">
          <a:off x="2527300" y="6673004"/>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24977</xdr:rowOff>
    </xdr:from>
    <xdr:to>
      <xdr:col>7</xdr:col>
      <xdr:colOff>187325</xdr:colOff>
      <xdr:row>34</xdr:row>
      <xdr:rowOff>126577</xdr:rowOff>
    </xdr:to>
    <xdr:sp macro="" textlink="">
      <xdr:nvSpPr>
        <xdr:cNvPr id="99" name="楕円 98"/>
        <xdr:cNvSpPr/>
      </xdr:nvSpPr>
      <xdr:spPr>
        <a:xfrm>
          <a:off x="1714500" y="6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75777</xdr:rowOff>
    </xdr:from>
    <xdr:to>
      <xdr:col>11</xdr:col>
      <xdr:colOff>136525</xdr:colOff>
      <xdr:row>34</xdr:row>
      <xdr:rowOff>100965</xdr:rowOff>
    </xdr:to>
    <xdr:cxnSp macro="">
      <xdr:nvCxnSpPr>
        <xdr:cNvPr id="100" name="直線コネクタ 99"/>
        <xdr:cNvCxnSpPr/>
      </xdr:nvCxnSpPr>
      <xdr:spPr>
        <a:xfrm>
          <a:off x="1765300" y="667660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96114</xdr:rowOff>
    </xdr:from>
    <xdr:ext cx="405111" cy="259045"/>
    <xdr:sp macro="" textlink="">
      <xdr:nvSpPr>
        <xdr:cNvPr id="105" name="n_1mainValue有形固定資産減価償却率"/>
        <xdr:cNvSpPr txBox="1"/>
      </xdr:nvSpPr>
      <xdr:spPr>
        <a:xfrm>
          <a:off x="3836044" y="66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114106</xdr:rowOff>
    </xdr:from>
    <xdr:ext cx="405111" cy="259045"/>
    <xdr:sp macro="" textlink="">
      <xdr:nvSpPr>
        <xdr:cNvPr id="106" name="n_2mainValue有形固定資産減価償却率"/>
        <xdr:cNvSpPr txBox="1"/>
      </xdr:nvSpPr>
      <xdr:spPr>
        <a:xfrm>
          <a:off x="3086744" y="671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142892</xdr:rowOff>
    </xdr:from>
    <xdr:ext cx="405111" cy="259045"/>
    <xdr:sp macro="" textlink="">
      <xdr:nvSpPr>
        <xdr:cNvPr id="107" name="n_3mainValue有形固定資産減価償却率"/>
        <xdr:cNvSpPr txBox="1"/>
      </xdr:nvSpPr>
      <xdr:spPr>
        <a:xfrm>
          <a:off x="2324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117704</xdr:rowOff>
    </xdr:from>
    <xdr:ext cx="405111" cy="259045"/>
    <xdr:sp macro="" textlink="">
      <xdr:nvSpPr>
        <xdr:cNvPr id="108" name="n_4mainValue有形固定資産減価償却率"/>
        <xdr:cNvSpPr txBox="1"/>
      </xdr:nvSpPr>
      <xdr:spPr>
        <a:xfrm>
          <a:off x="1562744" y="6718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債務償還</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は、（将来負担額－充当可能財源）／（経常一般財源等（歳入）等－経常経費充当財源等）</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で計算されており、</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令和元年度は平成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年度に比べ、臨時財政対策債の発行可能額が減少したことなどにより悪化し</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627.3</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と比較して低い水準にあ</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。引き続き、地方債残高をはじめとした将来負担額の抑制などに努めていく。</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7" name="直線コネクタ 13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9" name="直線コネクタ 13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42"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43" name="フローチャート: 判断 14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5" name="フローチャート: 判断 14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6" name="フローチャート: 判断 14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7" name="フローチャート: 判断 14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99420</xdr:rowOff>
    </xdr:from>
    <xdr:to>
      <xdr:col>76</xdr:col>
      <xdr:colOff>73025</xdr:colOff>
      <xdr:row>31</xdr:row>
      <xdr:rowOff>29570</xdr:rowOff>
    </xdr:to>
    <xdr:sp macro="" textlink="">
      <xdr:nvSpPr>
        <xdr:cNvPr id="153" name="楕円 152"/>
        <xdr:cNvSpPr/>
      </xdr:nvSpPr>
      <xdr:spPr>
        <a:xfrm>
          <a:off x="14744700" y="6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122297</xdr:rowOff>
    </xdr:from>
    <xdr:ext cx="469744" cy="259045"/>
    <xdr:sp macro="" textlink="">
      <xdr:nvSpPr>
        <xdr:cNvPr id="154" name="債務償還比率該当値テキスト"/>
        <xdr:cNvSpPr txBox="1"/>
      </xdr:nvSpPr>
      <xdr:spPr>
        <a:xfrm>
          <a:off x="14846300" y="586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33210</xdr:rowOff>
    </xdr:from>
    <xdr:to>
      <xdr:col>72</xdr:col>
      <xdr:colOff>123825</xdr:colOff>
      <xdr:row>30</xdr:row>
      <xdr:rowOff>134810</xdr:rowOff>
    </xdr:to>
    <xdr:sp macro="" textlink="">
      <xdr:nvSpPr>
        <xdr:cNvPr id="155" name="楕円 154"/>
        <xdr:cNvSpPr/>
      </xdr:nvSpPr>
      <xdr:spPr>
        <a:xfrm>
          <a:off x="14033500" y="59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84010</xdr:rowOff>
    </xdr:from>
    <xdr:to>
      <xdr:col>76</xdr:col>
      <xdr:colOff>22225</xdr:colOff>
      <xdr:row>30</xdr:row>
      <xdr:rowOff>150220</xdr:rowOff>
    </xdr:to>
    <xdr:cxnSp macro="">
      <xdr:nvCxnSpPr>
        <xdr:cNvPr id="156" name="直線コネクタ 155"/>
        <xdr:cNvCxnSpPr/>
      </xdr:nvCxnSpPr>
      <xdr:spPr>
        <a:xfrm>
          <a:off x="14084300" y="5999035"/>
          <a:ext cx="711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25894</xdr:rowOff>
    </xdr:from>
    <xdr:to>
      <xdr:col>68</xdr:col>
      <xdr:colOff>123825</xdr:colOff>
      <xdr:row>30</xdr:row>
      <xdr:rowOff>127494</xdr:rowOff>
    </xdr:to>
    <xdr:sp macro="" textlink="">
      <xdr:nvSpPr>
        <xdr:cNvPr id="157" name="楕円 156"/>
        <xdr:cNvSpPr/>
      </xdr:nvSpPr>
      <xdr:spPr>
        <a:xfrm>
          <a:off x="13271500" y="59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76694</xdr:rowOff>
    </xdr:from>
    <xdr:to>
      <xdr:col>72</xdr:col>
      <xdr:colOff>73025</xdr:colOff>
      <xdr:row>30</xdr:row>
      <xdr:rowOff>84010</xdr:rowOff>
    </xdr:to>
    <xdr:cxnSp macro="">
      <xdr:nvCxnSpPr>
        <xdr:cNvPr id="158" name="直線コネクタ 157"/>
        <xdr:cNvCxnSpPr/>
      </xdr:nvCxnSpPr>
      <xdr:spPr>
        <a:xfrm>
          <a:off x="13322300" y="5991719"/>
          <a:ext cx="762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68354</xdr:rowOff>
    </xdr:from>
    <xdr:to>
      <xdr:col>64</xdr:col>
      <xdr:colOff>123825</xdr:colOff>
      <xdr:row>30</xdr:row>
      <xdr:rowOff>169954</xdr:rowOff>
    </xdr:to>
    <xdr:sp macro="" textlink="">
      <xdr:nvSpPr>
        <xdr:cNvPr id="159" name="楕円 158"/>
        <xdr:cNvSpPr/>
      </xdr:nvSpPr>
      <xdr:spPr>
        <a:xfrm>
          <a:off x="12509500" y="598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76694</xdr:rowOff>
    </xdr:from>
    <xdr:to>
      <xdr:col>68</xdr:col>
      <xdr:colOff>73025</xdr:colOff>
      <xdr:row>30</xdr:row>
      <xdr:rowOff>119154</xdr:rowOff>
    </xdr:to>
    <xdr:cxnSp macro="">
      <xdr:nvCxnSpPr>
        <xdr:cNvPr id="160" name="直線コネクタ 159"/>
        <xdr:cNvCxnSpPr/>
      </xdr:nvCxnSpPr>
      <xdr:spPr>
        <a:xfrm flipV="1">
          <a:off x="12560300" y="5991719"/>
          <a:ext cx="762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123218</xdr:rowOff>
    </xdr:from>
    <xdr:to>
      <xdr:col>60</xdr:col>
      <xdr:colOff>123825</xdr:colOff>
      <xdr:row>30</xdr:row>
      <xdr:rowOff>53368</xdr:rowOff>
    </xdr:to>
    <xdr:sp macro="" textlink="">
      <xdr:nvSpPr>
        <xdr:cNvPr id="161" name="楕円 160"/>
        <xdr:cNvSpPr/>
      </xdr:nvSpPr>
      <xdr:spPr>
        <a:xfrm>
          <a:off x="11747500" y="58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2568</xdr:rowOff>
    </xdr:from>
    <xdr:to>
      <xdr:col>64</xdr:col>
      <xdr:colOff>73025</xdr:colOff>
      <xdr:row>30</xdr:row>
      <xdr:rowOff>119154</xdr:rowOff>
    </xdr:to>
    <xdr:cxnSp macro="">
      <xdr:nvCxnSpPr>
        <xdr:cNvPr id="162" name="直線コネクタ 161"/>
        <xdr:cNvCxnSpPr/>
      </xdr:nvCxnSpPr>
      <xdr:spPr>
        <a:xfrm>
          <a:off x="11798300" y="5917593"/>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4"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5"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6"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151337</xdr:rowOff>
    </xdr:from>
    <xdr:ext cx="469744" cy="259045"/>
    <xdr:sp macro="" textlink="">
      <xdr:nvSpPr>
        <xdr:cNvPr id="167" name="n_1mainValue債務償還比率"/>
        <xdr:cNvSpPr txBox="1"/>
      </xdr:nvSpPr>
      <xdr:spPr>
        <a:xfrm>
          <a:off x="13836727" y="57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144021</xdr:rowOff>
    </xdr:from>
    <xdr:ext cx="469744" cy="259045"/>
    <xdr:sp macro="" textlink="">
      <xdr:nvSpPr>
        <xdr:cNvPr id="168" name="n_2mainValue債務償還比率"/>
        <xdr:cNvSpPr txBox="1"/>
      </xdr:nvSpPr>
      <xdr:spPr>
        <a:xfrm>
          <a:off x="13087427" y="57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15031</xdr:rowOff>
    </xdr:from>
    <xdr:ext cx="469744" cy="259045"/>
    <xdr:sp macro="" textlink="">
      <xdr:nvSpPr>
        <xdr:cNvPr id="169" name="n_3mainValue債務償還比率"/>
        <xdr:cNvSpPr txBox="1"/>
      </xdr:nvSpPr>
      <xdr:spPr>
        <a:xfrm>
          <a:off x="12325427" y="57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69895</xdr:rowOff>
    </xdr:from>
    <xdr:ext cx="469744" cy="259045"/>
    <xdr:sp macro="" textlink="">
      <xdr:nvSpPr>
        <xdr:cNvPr id="170" name="n_4mainValue債務償還比率"/>
        <xdr:cNvSpPr txBox="1"/>
      </xdr:nvSpPr>
      <xdr:spPr>
        <a:xfrm>
          <a:off x="11563427" y="564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118745</xdr:rowOff>
    </xdr:from>
    <xdr:to>
      <xdr:col>24</xdr:col>
      <xdr:colOff>114300</xdr:colOff>
      <xdr:row>42</xdr:row>
      <xdr:rowOff>48895</xdr:rowOff>
    </xdr:to>
    <xdr:sp macro="" textlink="">
      <xdr:nvSpPr>
        <xdr:cNvPr id="73" name="楕円 72"/>
        <xdr:cNvSpPr/>
      </xdr:nvSpPr>
      <xdr:spPr>
        <a:xfrm>
          <a:off x="4584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33672</xdr:rowOff>
    </xdr:from>
    <xdr:ext cx="405111" cy="259045"/>
    <xdr:sp macro="" textlink="">
      <xdr:nvSpPr>
        <xdr:cNvPr id="74" name="【道路】&#10;有形固定資産減価償却率該当値テキスト"/>
        <xdr:cNvSpPr txBox="1"/>
      </xdr:nvSpPr>
      <xdr:spPr>
        <a:xfrm>
          <a:off x="4673600" y="706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118745</xdr:rowOff>
    </xdr:from>
    <xdr:to>
      <xdr:col>20</xdr:col>
      <xdr:colOff>38100</xdr:colOff>
      <xdr:row>42</xdr:row>
      <xdr:rowOff>48895</xdr:rowOff>
    </xdr:to>
    <xdr:sp macro="" textlink="">
      <xdr:nvSpPr>
        <xdr:cNvPr id="75" name="楕円 74"/>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169545</xdr:rowOff>
    </xdr:from>
    <xdr:to>
      <xdr:col>24</xdr:col>
      <xdr:colOff>63500</xdr:colOff>
      <xdr:row>41</xdr:row>
      <xdr:rowOff>169545</xdr:rowOff>
    </xdr:to>
    <xdr:cxnSp macro="">
      <xdr:nvCxnSpPr>
        <xdr:cNvPr id="76" name="直線コネクタ 75"/>
        <xdr:cNvCxnSpPr/>
      </xdr:nvCxnSpPr>
      <xdr:spPr>
        <a:xfrm>
          <a:off x="3797300" y="719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113030</xdr:rowOff>
    </xdr:from>
    <xdr:to>
      <xdr:col>15</xdr:col>
      <xdr:colOff>101600</xdr:colOff>
      <xdr:row>42</xdr:row>
      <xdr:rowOff>43180</xdr:rowOff>
    </xdr:to>
    <xdr:sp macro="" textlink="">
      <xdr:nvSpPr>
        <xdr:cNvPr id="77" name="楕円 76"/>
        <xdr:cNvSpPr/>
      </xdr:nvSpPr>
      <xdr:spPr>
        <a:xfrm>
          <a:off x="2857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163830</xdr:rowOff>
    </xdr:from>
    <xdr:to>
      <xdr:col>19</xdr:col>
      <xdr:colOff>177800</xdr:colOff>
      <xdr:row>41</xdr:row>
      <xdr:rowOff>169545</xdr:rowOff>
    </xdr:to>
    <xdr:cxnSp macro="">
      <xdr:nvCxnSpPr>
        <xdr:cNvPr id="78" name="直線コネクタ 77"/>
        <xdr:cNvCxnSpPr/>
      </xdr:nvCxnSpPr>
      <xdr:spPr>
        <a:xfrm>
          <a:off x="2908300" y="7193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116840</xdr:rowOff>
    </xdr:from>
    <xdr:to>
      <xdr:col>10</xdr:col>
      <xdr:colOff>165100</xdr:colOff>
      <xdr:row>42</xdr:row>
      <xdr:rowOff>46990</xdr:rowOff>
    </xdr:to>
    <xdr:sp macro="" textlink="">
      <xdr:nvSpPr>
        <xdr:cNvPr id="79" name="楕円 78"/>
        <xdr:cNvSpPr/>
      </xdr:nvSpPr>
      <xdr:spPr>
        <a:xfrm>
          <a:off x="196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163830</xdr:rowOff>
    </xdr:from>
    <xdr:to>
      <xdr:col>15</xdr:col>
      <xdr:colOff>50800</xdr:colOff>
      <xdr:row>41</xdr:row>
      <xdr:rowOff>167640</xdr:rowOff>
    </xdr:to>
    <xdr:cxnSp macro="">
      <xdr:nvCxnSpPr>
        <xdr:cNvPr id="80" name="直線コネクタ 79"/>
        <xdr:cNvCxnSpPr/>
      </xdr:nvCxnSpPr>
      <xdr:spPr>
        <a:xfrm flipV="1">
          <a:off x="2019300" y="7193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113030</xdr:rowOff>
    </xdr:from>
    <xdr:to>
      <xdr:col>6</xdr:col>
      <xdr:colOff>38100</xdr:colOff>
      <xdr:row>42</xdr:row>
      <xdr:rowOff>43180</xdr:rowOff>
    </xdr:to>
    <xdr:sp macro="" textlink="">
      <xdr:nvSpPr>
        <xdr:cNvPr id="81" name="楕円 80"/>
        <xdr:cNvSpPr/>
      </xdr:nvSpPr>
      <xdr:spPr>
        <a:xfrm>
          <a:off x="1079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163830</xdr:rowOff>
    </xdr:from>
    <xdr:to>
      <xdr:col>10</xdr:col>
      <xdr:colOff>114300</xdr:colOff>
      <xdr:row>41</xdr:row>
      <xdr:rowOff>167640</xdr:rowOff>
    </xdr:to>
    <xdr:cxnSp macro="">
      <xdr:nvCxnSpPr>
        <xdr:cNvPr id="82" name="直線コネクタ 81"/>
        <xdr:cNvCxnSpPr/>
      </xdr:nvCxnSpPr>
      <xdr:spPr>
        <a:xfrm>
          <a:off x="1130300" y="7193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40022</xdr:rowOff>
    </xdr:from>
    <xdr:ext cx="405111" cy="259045"/>
    <xdr:sp macro="" textlink="">
      <xdr:nvSpPr>
        <xdr:cNvPr id="87" name="n_1mainValue【道路】&#10;有形固定資産減価償却率"/>
        <xdr:cNvSpPr txBox="1"/>
      </xdr:nvSpPr>
      <xdr:spPr>
        <a:xfrm>
          <a:off x="3582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34307</xdr:rowOff>
    </xdr:from>
    <xdr:ext cx="405111" cy="259045"/>
    <xdr:sp macro="" textlink="">
      <xdr:nvSpPr>
        <xdr:cNvPr id="88" name="n_2mainValue【道路】&#10;有形固定資産減価償却率"/>
        <xdr:cNvSpPr txBox="1"/>
      </xdr:nvSpPr>
      <xdr:spPr>
        <a:xfrm>
          <a:off x="2705744"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38117</xdr:rowOff>
    </xdr:from>
    <xdr:ext cx="405111" cy="259045"/>
    <xdr:sp macro="" textlink="">
      <xdr:nvSpPr>
        <xdr:cNvPr id="89" name="n_3mainValue【道路】&#10;有形固定資産減価償却率"/>
        <xdr:cNvSpPr txBox="1"/>
      </xdr:nvSpPr>
      <xdr:spPr>
        <a:xfrm>
          <a:off x="1816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34307</xdr:rowOff>
    </xdr:from>
    <xdr:ext cx="405111" cy="259045"/>
    <xdr:sp macro="" textlink="">
      <xdr:nvSpPr>
        <xdr:cNvPr id="90" name="n_4mainValue【道路】&#10;有形固定資産減価償却率"/>
        <xdr:cNvSpPr txBox="1"/>
      </xdr:nvSpPr>
      <xdr:spPr>
        <a:xfrm>
          <a:off x="927744"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37996</xdr:rowOff>
    </xdr:from>
    <xdr:to>
      <xdr:col>55</xdr:col>
      <xdr:colOff>50800</xdr:colOff>
      <xdr:row>41</xdr:row>
      <xdr:rowOff>139596</xdr:rowOff>
    </xdr:to>
    <xdr:sp macro="" textlink="">
      <xdr:nvSpPr>
        <xdr:cNvPr id="128" name="楕円 127"/>
        <xdr:cNvSpPr/>
      </xdr:nvSpPr>
      <xdr:spPr>
        <a:xfrm>
          <a:off x="10426700" y="70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124373</xdr:rowOff>
    </xdr:from>
    <xdr:ext cx="469744" cy="259045"/>
    <xdr:sp macro="" textlink="">
      <xdr:nvSpPr>
        <xdr:cNvPr id="129" name="【道路】&#10;一人当たり延長該当値テキスト"/>
        <xdr:cNvSpPr txBox="1"/>
      </xdr:nvSpPr>
      <xdr:spPr>
        <a:xfrm>
          <a:off x="10515600" y="698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38362</xdr:rowOff>
    </xdr:from>
    <xdr:to>
      <xdr:col>50</xdr:col>
      <xdr:colOff>165100</xdr:colOff>
      <xdr:row>41</xdr:row>
      <xdr:rowOff>139962</xdr:rowOff>
    </xdr:to>
    <xdr:sp macro="" textlink="">
      <xdr:nvSpPr>
        <xdr:cNvPr id="130" name="楕円 129"/>
        <xdr:cNvSpPr/>
      </xdr:nvSpPr>
      <xdr:spPr>
        <a:xfrm>
          <a:off x="9588500" y="70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88796</xdr:rowOff>
    </xdr:from>
    <xdr:to>
      <xdr:col>55</xdr:col>
      <xdr:colOff>0</xdr:colOff>
      <xdr:row>41</xdr:row>
      <xdr:rowOff>89162</xdr:rowOff>
    </xdr:to>
    <xdr:cxnSp macro="">
      <xdr:nvCxnSpPr>
        <xdr:cNvPr id="131" name="直線コネクタ 130"/>
        <xdr:cNvCxnSpPr/>
      </xdr:nvCxnSpPr>
      <xdr:spPr>
        <a:xfrm flipV="1">
          <a:off x="9639300" y="711824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38819</xdr:rowOff>
    </xdr:from>
    <xdr:to>
      <xdr:col>46</xdr:col>
      <xdr:colOff>38100</xdr:colOff>
      <xdr:row>41</xdr:row>
      <xdr:rowOff>140419</xdr:rowOff>
    </xdr:to>
    <xdr:sp macro="" textlink="">
      <xdr:nvSpPr>
        <xdr:cNvPr id="132" name="楕円 131"/>
        <xdr:cNvSpPr/>
      </xdr:nvSpPr>
      <xdr:spPr>
        <a:xfrm>
          <a:off x="8699500" y="70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89162</xdr:rowOff>
    </xdr:from>
    <xdr:to>
      <xdr:col>50</xdr:col>
      <xdr:colOff>114300</xdr:colOff>
      <xdr:row>41</xdr:row>
      <xdr:rowOff>89619</xdr:rowOff>
    </xdr:to>
    <xdr:cxnSp macro="">
      <xdr:nvCxnSpPr>
        <xdr:cNvPr id="133" name="直線コネクタ 132"/>
        <xdr:cNvCxnSpPr/>
      </xdr:nvCxnSpPr>
      <xdr:spPr>
        <a:xfrm flipV="1">
          <a:off x="8750300" y="71186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39208</xdr:rowOff>
    </xdr:from>
    <xdr:to>
      <xdr:col>41</xdr:col>
      <xdr:colOff>101600</xdr:colOff>
      <xdr:row>41</xdr:row>
      <xdr:rowOff>140808</xdr:rowOff>
    </xdr:to>
    <xdr:sp macro="" textlink="">
      <xdr:nvSpPr>
        <xdr:cNvPr id="134" name="楕円 133"/>
        <xdr:cNvSpPr/>
      </xdr:nvSpPr>
      <xdr:spPr>
        <a:xfrm>
          <a:off x="7810500" y="70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89619</xdr:rowOff>
    </xdr:from>
    <xdr:to>
      <xdr:col>45</xdr:col>
      <xdr:colOff>177800</xdr:colOff>
      <xdr:row>41</xdr:row>
      <xdr:rowOff>90008</xdr:rowOff>
    </xdr:to>
    <xdr:cxnSp macro="">
      <xdr:nvCxnSpPr>
        <xdr:cNvPr id="135" name="直線コネクタ 134"/>
        <xdr:cNvCxnSpPr/>
      </xdr:nvCxnSpPr>
      <xdr:spPr>
        <a:xfrm flipV="1">
          <a:off x="7861300" y="711906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39825</xdr:rowOff>
    </xdr:from>
    <xdr:to>
      <xdr:col>36</xdr:col>
      <xdr:colOff>165100</xdr:colOff>
      <xdr:row>41</xdr:row>
      <xdr:rowOff>141425</xdr:rowOff>
    </xdr:to>
    <xdr:sp macro="" textlink="">
      <xdr:nvSpPr>
        <xdr:cNvPr id="136" name="楕円 135"/>
        <xdr:cNvSpPr/>
      </xdr:nvSpPr>
      <xdr:spPr>
        <a:xfrm>
          <a:off x="6921500" y="70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90008</xdr:rowOff>
    </xdr:from>
    <xdr:to>
      <xdr:col>41</xdr:col>
      <xdr:colOff>50800</xdr:colOff>
      <xdr:row>41</xdr:row>
      <xdr:rowOff>90625</xdr:rowOff>
    </xdr:to>
    <xdr:cxnSp macro="">
      <xdr:nvCxnSpPr>
        <xdr:cNvPr id="137" name="直線コネクタ 136"/>
        <xdr:cNvCxnSpPr/>
      </xdr:nvCxnSpPr>
      <xdr:spPr>
        <a:xfrm flipV="1">
          <a:off x="6972300" y="711945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131089</xdr:rowOff>
    </xdr:from>
    <xdr:ext cx="469744" cy="259045"/>
    <xdr:sp macro="" textlink="">
      <xdr:nvSpPr>
        <xdr:cNvPr id="142" name="n_1mainValue【道路】&#10;一人当たり延長"/>
        <xdr:cNvSpPr txBox="1"/>
      </xdr:nvSpPr>
      <xdr:spPr>
        <a:xfrm>
          <a:off x="9391727" y="71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131546</xdr:rowOff>
    </xdr:from>
    <xdr:ext cx="469744" cy="259045"/>
    <xdr:sp macro="" textlink="">
      <xdr:nvSpPr>
        <xdr:cNvPr id="143" name="n_2mainValue【道路】&#10;一人当たり延長"/>
        <xdr:cNvSpPr txBox="1"/>
      </xdr:nvSpPr>
      <xdr:spPr>
        <a:xfrm>
          <a:off x="8515427" y="71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131935</xdr:rowOff>
    </xdr:from>
    <xdr:ext cx="469744" cy="259045"/>
    <xdr:sp macro="" textlink="">
      <xdr:nvSpPr>
        <xdr:cNvPr id="144" name="n_3mainValue【道路】&#10;一人当たり延長"/>
        <xdr:cNvSpPr txBox="1"/>
      </xdr:nvSpPr>
      <xdr:spPr>
        <a:xfrm>
          <a:off x="7626427" y="716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132552</xdr:rowOff>
    </xdr:from>
    <xdr:ext cx="469744" cy="259045"/>
    <xdr:sp macro="" textlink="">
      <xdr:nvSpPr>
        <xdr:cNvPr id="145" name="n_4mainValue【道路】&#10;一人当たり延長"/>
        <xdr:cNvSpPr txBox="1"/>
      </xdr:nvSpPr>
      <xdr:spPr>
        <a:xfrm>
          <a:off x="6737427" y="716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16147</xdr:rowOff>
    </xdr:from>
    <xdr:to>
      <xdr:col>24</xdr:col>
      <xdr:colOff>114300</xdr:colOff>
      <xdr:row>56</xdr:row>
      <xdr:rowOff>117747</xdr:rowOff>
    </xdr:to>
    <xdr:sp macro="" textlink="">
      <xdr:nvSpPr>
        <xdr:cNvPr id="187" name="楕円 186"/>
        <xdr:cNvSpPr/>
      </xdr:nvSpPr>
      <xdr:spPr>
        <a:xfrm>
          <a:off x="45847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140624</xdr:rowOff>
    </xdr:from>
    <xdr:ext cx="405111" cy="259045"/>
    <xdr:sp macro="" textlink="">
      <xdr:nvSpPr>
        <xdr:cNvPr id="188" name="【橋りょう・トンネル】&#10;有形固定資産減価償却率該当値テキスト"/>
        <xdr:cNvSpPr txBox="1"/>
      </xdr:nvSpPr>
      <xdr:spPr>
        <a:xfrm>
          <a:off x="4673600" y="957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9616</xdr:rowOff>
    </xdr:from>
    <xdr:to>
      <xdr:col>20</xdr:col>
      <xdr:colOff>38100</xdr:colOff>
      <xdr:row>56</xdr:row>
      <xdr:rowOff>111216</xdr:rowOff>
    </xdr:to>
    <xdr:sp macro="" textlink="">
      <xdr:nvSpPr>
        <xdr:cNvPr id="189" name="楕円 188"/>
        <xdr:cNvSpPr/>
      </xdr:nvSpPr>
      <xdr:spPr>
        <a:xfrm>
          <a:off x="37465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60416</xdr:rowOff>
    </xdr:from>
    <xdr:to>
      <xdr:col>24</xdr:col>
      <xdr:colOff>63500</xdr:colOff>
      <xdr:row>56</xdr:row>
      <xdr:rowOff>66947</xdr:rowOff>
    </xdr:to>
    <xdr:cxnSp macro="">
      <xdr:nvCxnSpPr>
        <xdr:cNvPr id="190" name="直線コネクタ 189"/>
        <xdr:cNvCxnSpPr/>
      </xdr:nvCxnSpPr>
      <xdr:spPr>
        <a:xfrm>
          <a:off x="3797300" y="966161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91" name="楕円 190"/>
        <xdr:cNvSpPr/>
      </xdr:nvSpPr>
      <xdr:spPr>
        <a:xfrm>
          <a:off x="2857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52251</xdr:rowOff>
    </xdr:from>
    <xdr:to>
      <xdr:col>19</xdr:col>
      <xdr:colOff>177800</xdr:colOff>
      <xdr:row>56</xdr:row>
      <xdr:rowOff>60416</xdr:rowOff>
    </xdr:to>
    <xdr:cxnSp macro="">
      <xdr:nvCxnSpPr>
        <xdr:cNvPr id="192" name="直線コネクタ 191"/>
        <xdr:cNvCxnSpPr/>
      </xdr:nvCxnSpPr>
      <xdr:spPr>
        <a:xfrm>
          <a:off x="2908300" y="96534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159838</xdr:rowOff>
    </xdr:from>
    <xdr:to>
      <xdr:col>10</xdr:col>
      <xdr:colOff>165100</xdr:colOff>
      <xdr:row>57</xdr:row>
      <xdr:rowOff>89988</xdr:rowOff>
    </xdr:to>
    <xdr:sp macro="" textlink="">
      <xdr:nvSpPr>
        <xdr:cNvPr id="193" name="楕円 192"/>
        <xdr:cNvSpPr/>
      </xdr:nvSpPr>
      <xdr:spPr>
        <a:xfrm>
          <a:off x="1968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57</xdr:row>
      <xdr:rowOff>39188</xdr:rowOff>
    </xdr:to>
    <xdr:cxnSp macro="">
      <xdr:nvCxnSpPr>
        <xdr:cNvPr id="194" name="直線コネクタ 193"/>
        <xdr:cNvCxnSpPr/>
      </xdr:nvCxnSpPr>
      <xdr:spPr>
        <a:xfrm flipV="1">
          <a:off x="2019300" y="9653451"/>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158206</xdr:rowOff>
    </xdr:from>
    <xdr:to>
      <xdr:col>6</xdr:col>
      <xdr:colOff>38100</xdr:colOff>
      <xdr:row>57</xdr:row>
      <xdr:rowOff>88356</xdr:rowOff>
    </xdr:to>
    <xdr:sp macro="" textlink="">
      <xdr:nvSpPr>
        <xdr:cNvPr id="195" name="楕円 194"/>
        <xdr:cNvSpPr/>
      </xdr:nvSpPr>
      <xdr:spPr>
        <a:xfrm>
          <a:off x="1079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37556</xdr:rowOff>
    </xdr:from>
    <xdr:to>
      <xdr:col>10</xdr:col>
      <xdr:colOff>114300</xdr:colOff>
      <xdr:row>57</xdr:row>
      <xdr:rowOff>39188</xdr:rowOff>
    </xdr:to>
    <xdr:cxnSp macro="">
      <xdr:nvCxnSpPr>
        <xdr:cNvPr id="196" name="直線コネクタ 195"/>
        <xdr:cNvCxnSpPr/>
      </xdr:nvCxnSpPr>
      <xdr:spPr>
        <a:xfrm>
          <a:off x="1130300" y="9810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927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127743</xdr:rowOff>
    </xdr:from>
    <xdr:ext cx="405111" cy="259045"/>
    <xdr:sp macro="" textlink="">
      <xdr:nvSpPr>
        <xdr:cNvPr id="201" name="n_1mainValue【橋りょう・トンネル】&#10;有形固定資産減価償却率"/>
        <xdr:cNvSpPr txBox="1"/>
      </xdr:nvSpPr>
      <xdr:spPr>
        <a:xfrm>
          <a:off x="3582044" y="938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202" name="n_2mainValue【橋りょう・トンネル】&#10;有形固定資産減価償却率"/>
        <xdr:cNvSpPr txBox="1"/>
      </xdr:nvSpPr>
      <xdr:spPr>
        <a:xfrm>
          <a:off x="2705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106515</xdr:rowOff>
    </xdr:from>
    <xdr:ext cx="405111" cy="259045"/>
    <xdr:sp macro="" textlink="">
      <xdr:nvSpPr>
        <xdr:cNvPr id="203" name="n_3mainValue【橋りょう・トンネル】&#10;有形固定資産減価償却率"/>
        <xdr:cNvSpPr txBox="1"/>
      </xdr:nvSpPr>
      <xdr:spPr>
        <a:xfrm>
          <a:off x="18167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104883</xdr:rowOff>
    </xdr:from>
    <xdr:ext cx="405111" cy="259045"/>
    <xdr:sp macro="" textlink="">
      <xdr:nvSpPr>
        <xdr:cNvPr id="204" name="n_4mainValue【橋りょう・トンネル】&#10;有形固定資産減価償却率"/>
        <xdr:cNvSpPr txBox="1"/>
      </xdr:nvSpPr>
      <xdr:spPr>
        <a:xfrm>
          <a:off x="927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21571</xdr:rowOff>
    </xdr:from>
    <xdr:to>
      <xdr:col>55</xdr:col>
      <xdr:colOff>50800</xdr:colOff>
      <xdr:row>64</xdr:row>
      <xdr:rowOff>123171</xdr:rowOff>
    </xdr:to>
    <xdr:sp macro="" textlink="">
      <xdr:nvSpPr>
        <xdr:cNvPr id="244" name="楕円 243"/>
        <xdr:cNvSpPr/>
      </xdr:nvSpPr>
      <xdr:spPr>
        <a:xfrm>
          <a:off x="10426700" y="109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107948</xdr:rowOff>
    </xdr:from>
    <xdr:ext cx="469744" cy="259045"/>
    <xdr:sp macro="" textlink="">
      <xdr:nvSpPr>
        <xdr:cNvPr id="245" name="【橋りょう・トンネル】&#10;一人当たり有形固定資産（償却資産）額該当値テキスト"/>
        <xdr:cNvSpPr txBox="1"/>
      </xdr:nvSpPr>
      <xdr:spPr>
        <a:xfrm>
          <a:off x="10515600" y="1090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22127</xdr:rowOff>
    </xdr:from>
    <xdr:to>
      <xdr:col>50</xdr:col>
      <xdr:colOff>165100</xdr:colOff>
      <xdr:row>64</xdr:row>
      <xdr:rowOff>123727</xdr:rowOff>
    </xdr:to>
    <xdr:sp macro="" textlink="">
      <xdr:nvSpPr>
        <xdr:cNvPr id="246" name="楕円 245"/>
        <xdr:cNvSpPr/>
      </xdr:nvSpPr>
      <xdr:spPr>
        <a:xfrm>
          <a:off x="9588500" y="109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72371</xdr:rowOff>
    </xdr:from>
    <xdr:to>
      <xdr:col>55</xdr:col>
      <xdr:colOff>0</xdr:colOff>
      <xdr:row>64</xdr:row>
      <xdr:rowOff>72927</xdr:rowOff>
    </xdr:to>
    <xdr:cxnSp macro="">
      <xdr:nvCxnSpPr>
        <xdr:cNvPr id="247" name="直線コネクタ 246"/>
        <xdr:cNvCxnSpPr/>
      </xdr:nvCxnSpPr>
      <xdr:spPr>
        <a:xfrm flipV="1">
          <a:off x="9639300" y="11045171"/>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22615</xdr:rowOff>
    </xdr:from>
    <xdr:to>
      <xdr:col>46</xdr:col>
      <xdr:colOff>38100</xdr:colOff>
      <xdr:row>64</xdr:row>
      <xdr:rowOff>124215</xdr:rowOff>
    </xdr:to>
    <xdr:sp macro="" textlink="">
      <xdr:nvSpPr>
        <xdr:cNvPr id="248" name="楕円 247"/>
        <xdr:cNvSpPr/>
      </xdr:nvSpPr>
      <xdr:spPr>
        <a:xfrm>
          <a:off x="8699500" y="10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72927</xdr:rowOff>
    </xdr:from>
    <xdr:to>
      <xdr:col>50</xdr:col>
      <xdr:colOff>114300</xdr:colOff>
      <xdr:row>64</xdr:row>
      <xdr:rowOff>73415</xdr:rowOff>
    </xdr:to>
    <xdr:cxnSp macro="">
      <xdr:nvCxnSpPr>
        <xdr:cNvPr id="249" name="直線コネクタ 248"/>
        <xdr:cNvCxnSpPr/>
      </xdr:nvCxnSpPr>
      <xdr:spPr>
        <a:xfrm flipV="1">
          <a:off x="8750300" y="11045727"/>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24147</xdr:rowOff>
    </xdr:from>
    <xdr:to>
      <xdr:col>41</xdr:col>
      <xdr:colOff>101600</xdr:colOff>
      <xdr:row>64</xdr:row>
      <xdr:rowOff>125747</xdr:rowOff>
    </xdr:to>
    <xdr:sp macro="" textlink="">
      <xdr:nvSpPr>
        <xdr:cNvPr id="250" name="楕円 249"/>
        <xdr:cNvSpPr/>
      </xdr:nvSpPr>
      <xdr:spPr>
        <a:xfrm>
          <a:off x="7810500" y="109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73415</xdr:rowOff>
    </xdr:from>
    <xdr:to>
      <xdr:col>45</xdr:col>
      <xdr:colOff>177800</xdr:colOff>
      <xdr:row>64</xdr:row>
      <xdr:rowOff>74947</xdr:rowOff>
    </xdr:to>
    <xdr:cxnSp macro="">
      <xdr:nvCxnSpPr>
        <xdr:cNvPr id="251" name="直線コネクタ 250"/>
        <xdr:cNvCxnSpPr/>
      </xdr:nvCxnSpPr>
      <xdr:spPr>
        <a:xfrm flipV="1">
          <a:off x="7861300" y="1104621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24326</xdr:rowOff>
    </xdr:from>
    <xdr:to>
      <xdr:col>36</xdr:col>
      <xdr:colOff>165100</xdr:colOff>
      <xdr:row>64</xdr:row>
      <xdr:rowOff>125926</xdr:rowOff>
    </xdr:to>
    <xdr:sp macro="" textlink="">
      <xdr:nvSpPr>
        <xdr:cNvPr id="252" name="楕円 251"/>
        <xdr:cNvSpPr/>
      </xdr:nvSpPr>
      <xdr:spPr>
        <a:xfrm>
          <a:off x="6921500" y="109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74947</xdr:rowOff>
    </xdr:from>
    <xdr:to>
      <xdr:col>41</xdr:col>
      <xdr:colOff>50800</xdr:colOff>
      <xdr:row>64</xdr:row>
      <xdr:rowOff>75126</xdr:rowOff>
    </xdr:to>
    <xdr:cxnSp macro="">
      <xdr:nvCxnSpPr>
        <xdr:cNvPr id="253" name="直線コネクタ 252"/>
        <xdr:cNvCxnSpPr/>
      </xdr:nvCxnSpPr>
      <xdr:spPr>
        <a:xfrm flipV="1">
          <a:off x="6972300" y="1104774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114854</xdr:rowOff>
    </xdr:from>
    <xdr:ext cx="378565" cy="259045"/>
    <xdr:sp macro="" textlink="">
      <xdr:nvSpPr>
        <xdr:cNvPr id="258" name="n_1mainValue【橋りょう・トンネル】&#10;一人当たり有形固定資産（償却資産）額"/>
        <xdr:cNvSpPr txBox="1"/>
      </xdr:nvSpPr>
      <xdr:spPr>
        <a:xfrm>
          <a:off x="9437317" y="1108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115342</xdr:rowOff>
    </xdr:from>
    <xdr:ext cx="378565" cy="259045"/>
    <xdr:sp macro="" textlink="">
      <xdr:nvSpPr>
        <xdr:cNvPr id="259" name="n_2mainValue【橋りょう・トンネル】&#10;一人当たり有形固定資産（償却資産）額"/>
        <xdr:cNvSpPr txBox="1"/>
      </xdr:nvSpPr>
      <xdr:spPr>
        <a:xfrm>
          <a:off x="8561017" y="110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116874</xdr:rowOff>
    </xdr:from>
    <xdr:ext cx="378565" cy="259045"/>
    <xdr:sp macro="" textlink="">
      <xdr:nvSpPr>
        <xdr:cNvPr id="260" name="n_3mainValue【橋りょう・トンネル】&#10;一人当たり有形固定資産（償却資産）額"/>
        <xdr:cNvSpPr txBox="1"/>
      </xdr:nvSpPr>
      <xdr:spPr>
        <a:xfrm>
          <a:off x="7672017" y="1108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117053</xdr:rowOff>
    </xdr:from>
    <xdr:ext cx="378565" cy="259045"/>
    <xdr:sp macro="" textlink="">
      <xdr:nvSpPr>
        <xdr:cNvPr id="261" name="n_4mainValue【橋りょう・トンネル】&#10;一人当たり有形固定資産（償却資産）額"/>
        <xdr:cNvSpPr txBox="1"/>
      </xdr:nvSpPr>
      <xdr:spPr>
        <a:xfrm>
          <a:off x="6783017" y="1108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17780</xdr:rowOff>
    </xdr:from>
    <xdr:to>
      <xdr:col>24</xdr:col>
      <xdr:colOff>114300</xdr:colOff>
      <xdr:row>79</xdr:row>
      <xdr:rowOff>119380</xdr:rowOff>
    </xdr:to>
    <xdr:sp macro="" textlink="">
      <xdr:nvSpPr>
        <xdr:cNvPr id="302" name="楕円 301"/>
        <xdr:cNvSpPr/>
      </xdr:nvSpPr>
      <xdr:spPr>
        <a:xfrm>
          <a:off x="4584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40657</xdr:rowOff>
    </xdr:from>
    <xdr:ext cx="405111" cy="259045"/>
    <xdr:sp macro="" textlink="">
      <xdr:nvSpPr>
        <xdr:cNvPr id="303" name="【公営住宅】&#10;有形固定資産減価償却率該当値テキスト"/>
        <xdr:cNvSpPr txBox="1"/>
      </xdr:nvSpPr>
      <xdr:spPr>
        <a:xfrm>
          <a:off x="467360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93980</xdr:rowOff>
    </xdr:from>
    <xdr:to>
      <xdr:col>20</xdr:col>
      <xdr:colOff>38100</xdr:colOff>
      <xdr:row>79</xdr:row>
      <xdr:rowOff>24130</xdr:rowOff>
    </xdr:to>
    <xdr:sp macro="" textlink="">
      <xdr:nvSpPr>
        <xdr:cNvPr id="304" name="楕円 303"/>
        <xdr:cNvSpPr/>
      </xdr:nvSpPr>
      <xdr:spPr>
        <a:xfrm>
          <a:off x="3746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79</xdr:row>
      <xdr:rowOff>68580</xdr:rowOff>
    </xdr:to>
    <xdr:cxnSp macro="">
      <xdr:nvCxnSpPr>
        <xdr:cNvPr id="305" name="直線コネクタ 304"/>
        <xdr:cNvCxnSpPr/>
      </xdr:nvCxnSpPr>
      <xdr:spPr>
        <a:xfrm>
          <a:off x="3797300" y="135178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170180</xdr:rowOff>
    </xdr:from>
    <xdr:to>
      <xdr:col>15</xdr:col>
      <xdr:colOff>101600</xdr:colOff>
      <xdr:row>78</xdr:row>
      <xdr:rowOff>100330</xdr:rowOff>
    </xdr:to>
    <xdr:sp macro="" textlink="">
      <xdr:nvSpPr>
        <xdr:cNvPr id="306" name="楕円 305"/>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144780</xdr:rowOff>
    </xdr:to>
    <xdr:cxnSp macro="">
      <xdr:nvCxnSpPr>
        <xdr:cNvPr id="307" name="直線コネクタ 306"/>
        <xdr:cNvCxnSpPr/>
      </xdr:nvCxnSpPr>
      <xdr:spPr>
        <a:xfrm>
          <a:off x="2908300" y="13422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78739</xdr:rowOff>
    </xdr:from>
    <xdr:to>
      <xdr:col>10</xdr:col>
      <xdr:colOff>165100</xdr:colOff>
      <xdr:row>78</xdr:row>
      <xdr:rowOff>8889</xdr:rowOff>
    </xdr:to>
    <xdr:sp macro="" textlink="">
      <xdr:nvSpPr>
        <xdr:cNvPr id="308" name="楕円 307"/>
        <xdr:cNvSpPr/>
      </xdr:nvSpPr>
      <xdr:spPr>
        <a:xfrm>
          <a:off x="1968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129539</xdr:rowOff>
    </xdr:from>
    <xdr:to>
      <xdr:col>15</xdr:col>
      <xdr:colOff>50800</xdr:colOff>
      <xdr:row>78</xdr:row>
      <xdr:rowOff>49530</xdr:rowOff>
    </xdr:to>
    <xdr:cxnSp macro="">
      <xdr:nvCxnSpPr>
        <xdr:cNvPr id="309" name="直線コネクタ 308"/>
        <xdr:cNvCxnSpPr/>
      </xdr:nvCxnSpPr>
      <xdr:spPr>
        <a:xfrm>
          <a:off x="2019300" y="133311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158750</xdr:rowOff>
    </xdr:from>
    <xdr:to>
      <xdr:col>6</xdr:col>
      <xdr:colOff>38100</xdr:colOff>
      <xdr:row>78</xdr:row>
      <xdr:rowOff>88900</xdr:rowOff>
    </xdr:to>
    <xdr:sp macro="" textlink="">
      <xdr:nvSpPr>
        <xdr:cNvPr id="310" name="楕円 309"/>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129539</xdr:rowOff>
    </xdr:from>
    <xdr:to>
      <xdr:col>10</xdr:col>
      <xdr:colOff>114300</xdr:colOff>
      <xdr:row>78</xdr:row>
      <xdr:rowOff>38100</xdr:rowOff>
    </xdr:to>
    <xdr:cxnSp macro="">
      <xdr:nvCxnSpPr>
        <xdr:cNvPr id="311" name="直線コネクタ 310"/>
        <xdr:cNvCxnSpPr/>
      </xdr:nvCxnSpPr>
      <xdr:spPr>
        <a:xfrm flipV="1">
          <a:off x="1130300" y="13331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40657</xdr:rowOff>
    </xdr:from>
    <xdr:ext cx="405111" cy="259045"/>
    <xdr:sp macro="" textlink="">
      <xdr:nvSpPr>
        <xdr:cNvPr id="316" name="n_1mainValue【公営住宅】&#10;有形固定資産減価償却率"/>
        <xdr:cNvSpPr txBox="1"/>
      </xdr:nvSpPr>
      <xdr:spPr>
        <a:xfrm>
          <a:off x="35820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317" name="n_2mainValue【公営住宅】&#10;有形固定資産減価償却率"/>
        <xdr:cNvSpPr txBox="1"/>
      </xdr:nvSpPr>
      <xdr:spPr>
        <a:xfrm>
          <a:off x="2705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25416</xdr:rowOff>
    </xdr:from>
    <xdr:ext cx="405111" cy="259045"/>
    <xdr:sp macro="" textlink="">
      <xdr:nvSpPr>
        <xdr:cNvPr id="318" name="n_3mainValue【公営住宅】&#10;有形固定資産減価償却率"/>
        <xdr:cNvSpPr txBox="1"/>
      </xdr:nvSpPr>
      <xdr:spPr>
        <a:xfrm>
          <a:off x="1816744"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105427</xdr:rowOff>
    </xdr:from>
    <xdr:ext cx="405111" cy="259045"/>
    <xdr:sp macro="" textlink="">
      <xdr:nvSpPr>
        <xdr:cNvPr id="319" name="n_4mainValue【公営住宅】&#10;有形固定資産減価償却率"/>
        <xdr:cNvSpPr txBox="1"/>
      </xdr:nvSpPr>
      <xdr:spPr>
        <a:xfrm>
          <a:off x="927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59" name="楕円 358"/>
        <xdr:cNvSpPr/>
      </xdr:nvSpPr>
      <xdr:spPr>
        <a:xfrm>
          <a:off x="10426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60" name="【公営住宅】&#10;一人当たり面積該当値テキスト"/>
        <xdr:cNvSpPr txBox="1"/>
      </xdr:nvSpPr>
      <xdr:spPr>
        <a:xfrm>
          <a:off x="10515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61" name="楕円 360"/>
        <xdr:cNvSpPr/>
      </xdr:nvSpPr>
      <xdr:spPr>
        <a:xfrm>
          <a:off x="958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110489</xdr:rowOff>
    </xdr:to>
    <xdr:cxnSp macro="">
      <xdr:nvCxnSpPr>
        <xdr:cNvPr id="362" name="直線コネクタ 361"/>
        <xdr:cNvCxnSpPr/>
      </xdr:nvCxnSpPr>
      <xdr:spPr>
        <a:xfrm>
          <a:off x="9639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59689</xdr:rowOff>
    </xdr:from>
    <xdr:to>
      <xdr:col>46</xdr:col>
      <xdr:colOff>38100</xdr:colOff>
      <xdr:row>86</xdr:row>
      <xdr:rowOff>161289</xdr:rowOff>
    </xdr:to>
    <xdr:sp macro="" textlink="">
      <xdr:nvSpPr>
        <xdr:cNvPr id="363" name="楕円 362"/>
        <xdr:cNvSpPr/>
      </xdr:nvSpPr>
      <xdr:spPr>
        <a:xfrm>
          <a:off x="869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110489</xdr:rowOff>
    </xdr:from>
    <xdr:to>
      <xdr:col>50</xdr:col>
      <xdr:colOff>114300</xdr:colOff>
      <xdr:row>86</xdr:row>
      <xdr:rowOff>110489</xdr:rowOff>
    </xdr:to>
    <xdr:cxnSp macro="">
      <xdr:nvCxnSpPr>
        <xdr:cNvPr id="364" name="直線コネクタ 363"/>
        <xdr:cNvCxnSpPr/>
      </xdr:nvCxnSpPr>
      <xdr:spPr>
        <a:xfrm>
          <a:off x="875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59689</xdr:rowOff>
    </xdr:from>
    <xdr:to>
      <xdr:col>41</xdr:col>
      <xdr:colOff>101600</xdr:colOff>
      <xdr:row>86</xdr:row>
      <xdr:rowOff>161289</xdr:rowOff>
    </xdr:to>
    <xdr:sp macro="" textlink="">
      <xdr:nvSpPr>
        <xdr:cNvPr id="365" name="楕円 364"/>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110489</xdr:rowOff>
    </xdr:from>
    <xdr:to>
      <xdr:col>45</xdr:col>
      <xdr:colOff>177800</xdr:colOff>
      <xdr:row>86</xdr:row>
      <xdr:rowOff>110489</xdr:rowOff>
    </xdr:to>
    <xdr:cxnSp macro="">
      <xdr:nvCxnSpPr>
        <xdr:cNvPr id="366" name="直線コネクタ 365"/>
        <xdr:cNvCxnSpPr/>
      </xdr:nvCxnSpPr>
      <xdr:spPr>
        <a:xfrm>
          <a:off x="7861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59689</xdr:rowOff>
    </xdr:from>
    <xdr:to>
      <xdr:col>36</xdr:col>
      <xdr:colOff>165100</xdr:colOff>
      <xdr:row>86</xdr:row>
      <xdr:rowOff>161289</xdr:rowOff>
    </xdr:to>
    <xdr:sp macro="" textlink="">
      <xdr:nvSpPr>
        <xdr:cNvPr id="367" name="楕円 366"/>
        <xdr:cNvSpPr/>
      </xdr:nvSpPr>
      <xdr:spPr>
        <a:xfrm>
          <a:off x="6921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110489</xdr:rowOff>
    </xdr:from>
    <xdr:to>
      <xdr:col>41</xdr:col>
      <xdr:colOff>50800</xdr:colOff>
      <xdr:row>86</xdr:row>
      <xdr:rowOff>110489</xdr:rowOff>
    </xdr:to>
    <xdr:cxnSp macro="">
      <xdr:nvCxnSpPr>
        <xdr:cNvPr id="368" name="直線コネクタ 367"/>
        <xdr:cNvCxnSpPr/>
      </xdr:nvCxnSpPr>
      <xdr:spPr>
        <a:xfrm>
          <a:off x="6972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73" name="n_1mainValue【公営住宅】&#10;一人当たり面積"/>
        <xdr:cNvSpPr txBox="1"/>
      </xdr:nvSpPr>
      <xdr:spPr>
        <a:xfrm>
          <a:off x="9391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152416</xdr:rowOff>
    </xdr:from>
    <xdr:ext cx="469744" cy="259045"/>
    <xdr:sp macro="" textlink="">
      <xdr:nvSpPr>
        <xdr:cNvPr id="374" name="n_2mainValue【公営住宅】&#10;一人当たり面積"/>
        <xdr:cNvSpPr txBox="1"/>
      </xdr:nvSpPr>
      <xdr:spPr>
        <a:xfrm>
          <a:off x="8515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75"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152416</xdr:rowOff>
    </xdr:from>
    <xdr:ext cx="469744" cy="259045"/>
    <xdr:sp macro="" textlink="">
      <xdr:nvSpPr>
        <xdr:cNvPr id="376" name="n_4mainValue【公営住宅】&#10;一人当たり面積"/>
        <xdr:cNvSpPr txBox="1"/>
      </xdr:nvSpPr>
      <xdr:spPr>
        <a:xfrm>
          <a:off x="6737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111125</xdr:rowOff>
    </xdr:from>
    <xdr:to>
      <xdr:col>85</xdr:col>
      <xdr:colOff>177800</xdr:colOff>
      <xdr:row>37</xdr:row>
      <xdr:rowOff>41275</xdr:rowOff>
    </xdr:to>
    <xdr:sp macro="" textlink="">
      <xdr:nvSpPr>
        <xdr:cNvPr id="433" name="楕円 432"/>
        <xdr:cNvSpPr/>
      </xdr:nvSpPr>
      <xdr:spPr>
        <a:xfrm>
          <a:off x="16268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134002</xdr:rowOff>
    </xdr:from>
    <xdr:ext cx="405111" cy="259045"/>
    <xdr:sp macro="" textlink="">
      <xdr:nvSpPr>
        <xdr:cNvPr id="434" name="【認定こども園・幼稚園・保育所】&#10;有形固定資産減価償却率該当値テキスト"/>
        <xdr:cNvSpPr txBox="1"/>
      </xdr:nvSpPr>
      <xdr:spPr>
        <a:xfrm>
          <a:off x="16357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5" name="楕円 434"/>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36</xdr:row>
      <xdr:rowOff>161925</xdr:rowOff>
    </xdr:to>
    <xdr:cxnSp macro="">
      <xdr:nvCxnSpPr>
        <xdr:cNvPr id="436" name="直線コネクタ 435"/>
        <xdr:cNvCxnSpPr/>
      </xdr:nvCxnSpPr>
      <xdr:spPr>
        <a:xfrm>
          <a:off x="15481300" y="63169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37" name="楕円 436"/>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9525</xdr:rowOff>
    </xdr:to>
    <xdr:cxnSp macro="">
      <xdr:nvCxnSpPr>
        <xdr:cNvPr id="438" name="直線コネクタ 437"/>
        <xdr:cNvCxnSpPr/>
      </xdr:nvCxnSpPr>
      <xdr:spPr>
        <a:xfrm flipV="1">
          <a:off x="14592300" y="6316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39" name="楕円 438"/>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39</xdr:row>
      <xdr:rowOff>93345</xdr:rowOff>
    </xdr:to>
    <xdr:cxnSp macro="">
      <xdr:nvCxnSpPr>
        <xdr:cNvPr id="440" name="直線コネクタ 439"/>
        <xdr:cNvCxnSpPr/>
      </xdr:nvCxnSpPr>
      <xdr:spPr>
        <a:xfrm flipV="1">
          <a:off x="13703300" y="635317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80645</xdr:rowOff>
    </xdr:from>
    <xdr:to>
      <xdr:col>67</xdr:col>
      <xdr:colOff>101600</xdr:colOff>
      <xdr:row>35</xdr:row>
      <xdr:rowOff>10795</xdr:rowOff>
    </xdr:to>
    <xdr:sp macro="" textlink="">
      <xdr:nvSpPr>
        <xdr:cNvPr id="441" name="楕円 440"/>
        <xdr:cNvSpPr/>
      </xdr:nvSpPr>
      <xdr:spPr>
        <a:xfrm>
          <a:off x="12763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131445</xdr:rowOff>
    </xdr:from>
    <xdr:to>
      <xdr:col>71</xdr:col>
      <xdr:colOff>177800</xdr:colOff>
      <xdr:row>39</xdr:row>
      <xdr:rowOff>93345</xdr:rowOff>
    </xdr:to>
    <xdr:cxnSp macro="">
      <xdr:nvCxnSpPr>
        <xdr:cNvPr id="442" name="直線コネクタ 441"/>
        <xdr:cNvCxnSpPr/>
      </xdr:nvCxnSpPr>
      <xdr:spPr>
        <a:xfrm>
          <a:off x="12814300" y="5960745"/>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7"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8" name="n_2mainValue【認定こども園・幼稚園・保育所】&#10;有形固定資産減価償却率"/>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449" name="n_3mainValue【認定こども園・幼稚園・保育所】&#10;有形固定資産減価償却率"/>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27322</xdr:rowOff>
    </xdr:from>
    <xdr:ext cx="405111" cy="259045"/>
    <xdr:sp macro="" textlink="">
      <xdr:nvSpPr>
        <xdr:cNvPr id="450" name="n_4mainValue【認定こども園・幼稚園・保育所】&#10;有形固定資産減価償却率"/>
        <xdr:cNvSpPr txBox="1"/>
      </xdr:nvSpPr>
      <xdr:spPr>
        <a:xfrm>
          <a:off x="12611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0" name="楕円 489"/>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91" name="【認定こども園・幼稚園・保育所】&#10;一人当たり面積該当値テキスト"/>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492" name="楕円 491"/>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137160</xdr:rowOff>
    </xdr:from>
    <xdr:to>
      <xdr:col>116</xdr:col>
      <xdr:colOff>63500</xdr:colOff>
      <xdr:row>38</xdr:row>
      <xdr:rowOff>144780</xdr:rowOff>
    </xdr:to>
    <xdr:cxnSp macro="">
      <xdr:nvCxnSpPr>
        <xdr:cNvPr id="493" name="直線コネクタ 492"/>
        <xdr:cNvCxnSpPr/>
      </xdr:nvCxnSpPr>
      <xdr:spPr>
        <a:xfrm>
          <a:off x="21323300" y="6652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494" name="楕円 493"/>
        <xdr:cNvSpPr/>
      </xdr:nvSpPr>
      <xdr:spPr>
        <a:xfrm>
          <a:off x="2038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38</xdr:row>
      <xdr:rowOff>137160</xdr:rowOff>
    </xdr:to>
    <xdr:cxnSp macro="">
      <xdr:nvCxnSpPr>
        <xdr:cNvPr id="495" name="直線コネクタ 494"/>
        <xdr:cNvCxnSpPr/>
      </xdr:nvCxnSpPr>
      <xdr:spPr>
        <a:xfrm>
          <a:off x="20434300" y="665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6" name="楕円 495"/>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38</xdr:row>
      <xdr:rowOff>144780</xdr:rowOff>
    </xdr:to>
    <xdr:cxnSp macro="">
      <xdr:nvCxnSpPr>
        <xdr:cNvPr id="497" name="直線コネクタ 496"/>
        <xdr:cNvCxnSpPr/>
      </xdr:nvCxnSpPr>
      <xdr:spPr>
        <a:xfrm flipV="1">
          <a:off x="19545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498" name="楕円 497"/>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152400</xdr:rowOff>
    </xdr:to>
    <xdr:cxnSp macro="">
      <xdr:nvCxnSpPr>
        <xdr:cNvPr id="499" name="直線コネクタ 498"/>
        <xdr:cNvCxnSpPr/>
      </xdr:nvCxnSpPr>
      <xdr:spPr>
        <a:xfrm flipV="1">
          <a:off x="18656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504" name="n_1mainValue【認定こども園・幼稚園・保育所】&#10;一人当たり面積"/>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33037</xdr:rowOff>
    </xdr:from>
    <xdr:ext cx="469744" cy="259045"/>
    <xdr:sp macro="" textlink="">
      <xdr:nvSpPr>
        <xdr:cNvPr id="505" name="n_2mainValue【認定こども園・幼稚園・保育所】&#10;一人当たり面積"/>
        <xdr:cNvSpPr txBox="1"/>
      </xdr:nvSpPr>
      <xdr:spPr>
        <a:xfrm>
          <a:off x="20199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48277</xdr:rowOff>
    </xdr:from>
    <xdr:ext cx="469744" cy="259045"/>
    <xdr:sp macro="" textlink="">
      <xdr:nvSpPr>
        <xdr:cNvPr id="507" name="n_4mainValue【認定こども園・幼稚園・保育所】&#10;一人当たり面積"/>
        <xdr:cNvSpPr txBox="1"/>
      </xdr:nvSpPr>
      <xdr:spPr>
        <a:xfrm>
          <a:off x="18421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548" name="楕円 547"/>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549" name="【学校施設】&#10;有形固定資産減価償却率該当値テキスト"/>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50" name="楕円 549"/>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110490</xdr:rowOff>
    </xdr:from>
    <xdr:to>
      <xdr:col>85</xdr:col>
      <xdr:colOff>127000</xdr:colOff>
      <xdr:row>63</xdr:row>
      <xdr:rowOff>19050</xdr:rowOff>
    </xdr:to>
    <xdr:cxnSp macro="">
      <xdr:nvCxnSpPr>
        <xdr:cNvPr id="551" name="直線コネクタ 550"/>
        <xdr:cNvCxnSpPr/>
      </xdr:nvCxnSpPr>
      <xdr:spPr>
        <a:xfrm flipV="1">
          <a:off x="15481300" y="107403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552" name="楕円 551"/>
        <xdr:cNvSpPr/>
      </xdr:nvSpPr>
      <xdr:spPr>
        <a:xfrm>
          <a:off x="1454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41910</xdr:rowOff>
    </xdr:to>
    <xdr:cxnSp macro="">
      <xdr:nvCxnSpPr>
        <xdr:cNvPr id="553" name="直線コネクタ 552"/>
        <xdr:cNvCxnSpPr/>
      </xdr:nvCxnSpPr>
      <xdr:spPr>
        <a:xfrm flipV="1">
          <a:off x="14592300" y="10820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10160</xdr:rowOff>
    </xdr:from>
    <xdr:to>
      <xdr:col>72</xdr:col>
      <xdr:colOff>38100</xdr:colOff>
      <xdr:row>63</xdr:row>
      <xdr:rowOff>111760</xdr:rowOff>
    </xdr:to>
    <xdr:sp macro="" textlink="">
      <xdr:nvSpPr>
        <xdr:cNvPr id="554" name="楕円 553"/>
        <xdr:cNvSpPr/>
      </xdr:nvSpPr>
      <xdr:spPr>
        <a:xfrm>
          <a:off x="1365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41910</xdr:rowOff>
    </xdr:from>
    <xdr:to>
      <xdr:col>76</xdr:col>
      <xdr:colOff>114300</xdr:colOff>
      <xdr:row>63</xdr:row>
      <xdr:rowOff>60960</xdr:rowOff>
    </xdr:to>
    <xdr:cxnSp macro="">
      <xdr:nvCxnSpPr>
        <xdr:cNvPr id="555" name="直線コネクタ 554"/>
        <xdr:cNvCxnSpPr/>
      </xdr:nvCxnSpPr>
      <xdr:spPr>
        <a:xfrm flipV="1">
          <a:off x="13703300" y="10843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556" name="楕円 555"/>
        <xdr:cNvSpPr/>
      </xdr:nvSpPr>
      <xdr:spPr>
        <a:xfrm>
          <a:off x="1276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63</xdr:row>
      <xdr:rowOff>60960</xdr:rowOff>
    </xdr:to>
    <xdr:cxnSp macro="">
      <xdr:nvCxnSpPr>
        <xdr:cNvPr id="557" name="直線コネクタ 556"/>
        <xdr:cNvCxnSpPr/>
      </xdr:nvCxnSpPr>
      <xdr:spPr>
        <a:xfrm>
          <a:off x="12814300" y="10073640"/>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562" name="n_1mainValue【学校施設】&#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563" name="n_2mainValue【学校施設】&#10;有形固定資産減価償却率"/>
        <xdr:cNvSpPr txBox="1"/>
      </xdr:nvSpPr>
      <xdr:spPr>
        <a:xfrm>
          <a:off x="14389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102887</xdr:rowOff>
    </xdr:from>
    <xdr:ext cx="405111" cy="259045"/>
    <xdr:sp macro="" textlink="">
      <xdr:nvSpPr>
        <xdr:cNvPr id="564" name="n_3mainValue【学校施設】&#10;有形固定資産減価償却率"/>
        <xdr:cNvSpPr txBox="1"/>
      </xdr:nvSpPr>
      <xdr:spPr>
        <a:xfrm>
          <a:off x="13500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565" name="n_4mainValue【学校施設】&#10;有形固定資産減価償却率"/>
        <xdr:cNvSpPr txBox="1"/>
      </xdr:nvSpPr>
      <xdr:spPr>
        <a:xfrm>
          <a:off x="12611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608" name="楕円 607"/>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609" name="【学校施設】&#10;一人当たり面積該当値テキスト"/>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10" name="楕円 609"/>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137160</xdr:rowOff>
    </xdr:to>
    <xdr:cxnSp macro="">
      <xdr:nvCxnSpPr>
        <xdr:cNvPr id="611" name="直線コネクタ 610"/>
        <xdr:cNvCxnSpPr/>
      </xdr:nvCxnSpPr>
      <xdr:spPr>
        <a:xfrm flipV="1">
          <a:off x="21323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94524</xdr:rowOff>
    </xdr:from>
    <xdr:to>
      <xdr:col>107</xdr:col>
      <xdr:colOff>101600</xdr:colOff>
      <xdr:row>62</xdr:row>
      <xdr:rowOff>24674</xdr:rowOff>
    </xdr:to>
    <xdr:sp macro="" textlink="">
      <xdr:nvSpPr>
        <xdr:cNvPr id="612" name="楕円 611"/>
        <xdr:cNvSpPr/>
      </xdr:nvSpPr>
      <xdr:spPr>
        <a:xfrm>
          <a:off x="20383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145324</xdr:rowOff>
    </xdr:to>
    <xdr:cxnSp macro="">
      <xdr:nvCxnSpPr>
        <xdr:cNvPr id="613" name="直線コネクタ 612"/>
        <xdr:cNvCxnSpPr/>
      </xdr:nvCxnSpPr>
      <xdr:spPr>
        <a:xfrm flipV="1">
          <a:off x="20434300" y="105956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102688</xdr:rowOff>
    </xdr:from>
    <xdr:to>
      <xdr:col>102</xdr:col>
      <xdr:colOff>165100</xdr:colOff>
      <xdr:row>62</xdr:row>
      <xdr:rowOff>32838</xdr:rowOff>
    </xdr:to>
    <xdr:sp macro="" textlink="">
      <xdr:nvSpPr>
        <xdr:cNvPr id="614" name="楕円 613"/>
        <xdr:cNvSpPr/>
      </xdr:nvSpPr>
      <xdr:spPr>
        <a:xfrm>
          <a:off x="19494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145324</xdr:rowOff>
    </xdr:from>
    <xdr:to>
      <xdr:col>107</xdr:col>
      <xdr:colOff>50800</xdr:colOff>
      <xdr:row>61</xdr:row>
      <xdr:rowOff>153488</xdr:rowOff>
    </xdr:to>
    <xdr:cxnSp macro="">
      <xdr:nvCxnSpPr>
        <xdr:cNvPr id="615" name="直線コネクタ 614"/>
        <xdr:cNvCxnSpPr/>
      </xdr:nvCxnSpPr>
      <xdr:spPr>
        <a:xfrm flipV="1">
          <a:off x="19545300" y="106037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112485</xdr:rowOff>
    </xdr:from>
    <xdr:to>
      <xdr:col>98</xdr:col>
      <xdr:colOff>38100</xdr:colOff>
      <xdr:row>62</xdr:row>
      <xdr:rowOff>42635</xdr:rowOff>
    </xdr:to>
    <xdr:sp macro="" textlink="">
      <xdr:nvSpPr>
        <xdr:cNvPr id="616" name="楕円 615"/>
        <xdr:cNvSpPr/>
      </xdr:nvSpPr>
      <xdr:spPr>
        <a:xfrm>
          <a:off x="18605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153488</xdr:rowOff>
    </xdr:from>
    <xdr:to>
      <xdr:col>102</xdr:col>
      <xdr:colOff>114300</xdr:colOff>
      <xdr:row>61</xdr:row>
      <xdr:rowOff>163285</xdr:rowOff>
    </xdr:to>
    <xdr:cxnSp macro="">
      <xdr:nvCxnSpPr>
        <xdr:cNvPr id="617" name="直線コネクタ 616"/>
        <xdr:cNvCxnSpPr/>
      </xdr:nvCxnSpPr>
      <xdr:spPr>
        <a:xfrm flipV="1">
          <a:off x="18656300" y="106119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7637</xdr:rowOff>
    </xdr:from>
    <xdr:ext cx="469744" cy="259045"/>
    <xdr:sp macro="" textlink="">
      <xdr:nvSpPr>
        <xdr:cNvPr id="622" name="n_1main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15801</xdr:rowOff>
    </xdr:from>
    <xdr:ext cx="469744" cy="259045"/>
    <xdr:sp macro="" textlink="">
      <xdr:nvSpPr>
        <xdr:cNvPr id="623" name="n_2mainValue【学校施設】&#10;一人当たり面積"/>
        <xdr:cNvSpPr txBox="1"/>
      </xdr:nvSpPr>
      <xdr:spPr>
        <a:xfrm>
          <a:off x="20199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23965</xdr:rowOff>
    </xdr:from>
    <xdr:ext cx="469744" cy="259045"/>
    <xdr:sp macro="" textlink="">
      <xdr:nvSpPr>
        <xdr:cNvPr id="624" name="n_3mainValue【学校施設】&#10;一人当たり面積"/>
        <xdr:cNvSpPr txBox="1"/>
      </xdr:nvSpPr>
      <xdr:spPr>
        <a:xfrm>
          <a:off x="19310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33762</xdr:rowOff>
    </xdr:from>
    <xdr:ext cx="469744" cy="259045"/>
    <xdr:sp macro="" textlink="">
      <xdr:nvSpPr>
        <xdr:cNvPr id="625" name="n_4mainValue【学校施設】&#10;一人当たり面積"/>
        <xdr:cNvSpPr txBox="1"/>
      </xdr:nvSpPr>
      <xdr:spPr>
        <a:xfrm>
          <a:off x="18421427"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類似団体内平均値と比較して有形固定資産減価償却率が高い施設は、「道路」、「学校施設」であり、低い施設は、「認定</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ども園・幼稚園・保育所」、「橋りょう・トンネル」、「公営住宅」となっている。「道路」は平成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年度以前に建設されたアスファルト製道路の減価償却が終了したことなどにより</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97.9</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％と高い水準になっている</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策定</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長寿命化計画に基づき適切な維持管理を推進していく。「学校施設」の有形固定資産減価償却率については、建設から</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以上経過したものもあり老朽化が進んでいることから、類似団体内平均値と比較して高くなっているが、「枚方市学校施設整備計画」及び「枚方市市有建築物保全計画」に基づき学校施設や設備の改修を行い、長寿命化に取り組んでいる</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71.9</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％に減少した</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。「公営住宅」については、経年により老朽化が進んでいる。また一人当たりの面積についても、市営住宅が</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戸と少ないため類似団体内平均値を大きく下回っている。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43016</xdr:rowOff>
    </xdr:from>
    <xdr:ext cx="405111" cy="259045"/>
    <xdr:sp macro="" textlink="">
      <xdr:nvSpPr>
        <xdr:cNvPr id="75" name="【図書館】&#10;有形固定資産減価償却率該当値テキスト"/>
        <xdr:cNvSpPr txBox="1"/>
      </xdr:nvSpPr>
      <xdr:spPr>
        <a:xfrm>
          <a:off x="4673600"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115389</xdr:rowOff>
    </xdr:from>
    <xdr:to>
      <xdr:col>24</xdr:col>
      <xdr:colOff>63500</xdr:colOff>
      <xdr:row>37</xdr:row>
      <xdr:rowOff>154577</xdr:rowOff>
    </xdr:to>
    <xdr:cxnSp macro="">
      <xdr:nvCxnSpPr>
        <xdr:cNvPr id="77" name="直線コネクタ 76"/>
        <xdr:cNvCxnSpPr/>
      </xdr:nvCxnSpPr>
      <xdr:spPr>
        <a:xfrm flipV="1">
          <a:off x="3797300" y="645903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30480</xdr:rowOff>
    </xdr:to>
    <xdr:cxnSp macro="">
      <xdr:nvCxnSpPr>
        <xdr:cNvPr id="79" name="直線コネクタ 78"/>
        <xdr:cNvCxnSpPr/>
      </xdr:nvCxnSpPr>
      <xdr:spPr>
        <a:xfrm flipV="1">
          <a:off x="2908300" y="64982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30480</xdr:rowOff>
    </xdr:to>
    <xdr:cxnSp macro="">
      <xdr:nvCxnSpPr>
        <xdr:cNvPr id="81" name="直線コネクタ 80"/>
        <xdr:cNvCxnSpPr/>
      </xdr:nvCxnSpPr>
      <xdr:spPr>
        <a:xfrm>
          <a:off x="2019300" y="65145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170906</xdr:rowOff>
    </xdr:to>
    <xdr:cxnSp macro="">
      <xdr:nvCxnSpPr>
        <xdr:cNvPr id="83" name="直線コネクタ 82"/>
        <xdr:cNvCxnSpPr/>
      </xdr:nvCxnSpPr>
      <xdr:spPr>
        <a:xfrm>
          <a:off x="1130300" y="644434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25054</xdr:rowOff>
    </xdr:from>
    <xdr:ext cx="405111" cy="259045"/>
    <xdr:sp macro="" textlink="">
      <xdr:nvSpPr>
        <xdr:cNvPr id="88" name="n_1main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9" name="n_2mainValue【図書館】&#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90" name="n_3mainValue【図書館】&#10;有形固定資産減価償却率"/>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9" name="楕円 128"/>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0"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31" name="楕円 130"/>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144780</xdr:rowOff>
    </xdr:to>
    <xdr:cxnSp macro="">
      <xdr:nvCxnSpPr>
        <xdr:cNvPr id="132" name="直線コネクタ 131"/>
        <xdr:cNvCxnSpPr/>
      </xdr:nvCxnSpPr>
      <xdr:spPr>
        <a:xfrm flipV="1">
          <a:off x="9639300" y="6248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3" name="楕円 132"/>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144780</xdr:rowOff>
    </xdr:to>
    <xdr:cxnSp macro="">
      <xdr:nvCxnSpPr>
        <xdr:cNvPr id="134" name="直線コネクタ 133"/>
        <xdr:cNvCxnSpPr/>
      </xdr:nvCxnSpPr>
      <xdr:spPr>
        <a:xfrm>
          <a:off x="8750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128270</xdr:rowOff>
    </xdr:from>
    <xdr:to>
      <xdr:col>41</xdr:col>
      <xdr:colOff>101600</xdr:colOff>
      <xdr:row>36</xdr:row>
      <xdr:rowOff>58420</xdr:rowOff>
    </xdr:to>
    <xdr:sp macro="" textlink="">
      <xdr:nvSpPr>
        <xdr:cNvPr id="135" name="楕円 134"/>
        <xdr:cNvSpPr/>
      </xdr:nvSpPr>
      <xdr:spPr>
        <a:xfrm>
          <a:off x="781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xdr:rowOff>
    </xdr:from>
    <xdr:to>
      <xdr:col>45</xdr:col>
      <xdr:colOff>177800</xdr:colOff>
      <xdr:row>36</xdr:row>
      <xdr:rowOff>99060</xdr:rowOff>
    </xdr:to>
    <xdr:cxnSp macro="">
      <xdr:nvCxnSpPr>
        <xdr:cNvPr id="136" name="直線コネクタ 135"/>
        <xdr:cNvCxnSpPr/>
      </xdr:nvCxnSpPr>
      <xdr:spPr>
        <a:xfrm>
          <a:off x="7861300" y="6179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7" name="楕円 136"/>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xdr:rowOff>
    </xdr:from>
    <xdr:to>
      <xdr:col>41</xdr:col>
      <xdr:colOff>50800</xdr:colOff>
      <xdr:row>36</xdr:row>
      <xdr:rowOff>99060</xdr:rowOff>
    </xdr:to>
    <xdr:cxnSp macro="">
      <xdr:nvCxnSpPr>
        <xdr:cNvPr id="138" name="直線コネクタ 137"/>
        <xdr:cNvCxnSpPr/>
      </xdr:nvCxnSpPr>
      <xdr:spPr>
        <a:xfrm flipV="1">
          <a:off x="6972300" y="6179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43"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44"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74947</xdr:rowOff>
    </xdr:from>
    <xdr:ext cx="469744" cy="259045"/>
    <xdr:sp macro="" textlink="">
      <xdr:nvSpPr>
        <xdr:cNvPr id="145" name="n_3mainValue【図書館】&#10;一人当たり面積"/>
        <xdr:cNvSpPr txBox="1"/>
      </xdr:nvSpPr>
      <xdr:spPr>
        <a:xfrm>
          <a:off x="7626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6"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7" name="楕円 186"/>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88" name="【体育館・プール】&#10;有形固定資産減価償却率該当値テキスト"/>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9" name="楕円 188"/>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38100</xdr:rowOff>
    </xdr:to>
    <xdr:cxnSp macro="">
      <xdr:nvCxnSpPr>
        <xdr:cNvPr id="190" name="直線コネクタ 189"/>
        <xdr:cNvCxnSpPr/>
      </xdr:nvCxnSpPr>
      <xdr:spPr>
        <a:xfrm>
          <a:off x="3797300" y="104755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130175</xdr:rowOff>
    </xdr:from>
    <xdr:to>
      <xdr:col>15</xdr:col>
      <xdr:colOff>101600</xdr:colOff>
      <xdr:row>61</xdr:row>
      <xdr:rowOff>60325</xdr:rowOff>
    </xdr:to>
    <xdr:sp macro="" textlink="">
      <xdr:nvSpPr>
        <xdr:cNvPr id="191" name="楕円 190"/>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xdr:rowOff>
    </xdr:from>
    <xdr:to>
      <xdr:col>19</xdr:col>
      <xdr:colOff>177800</xdr:colOff>
      <xdr:row>61</xdr:row>
      <xdr:rowOff>17145</xdr:rowOff>
    </xdr:to>
    <xdr:cxnSp macro="">
      <xdr:nvCxnSpPr>
        <xdr:cNvPr id="192" name="直線コネクタ 191"/>
        <xdr:cNvCxnSpPr/>
      </xdr:nvCxnSpPr>
      <xdr:spPr>
        <a:xfrm>
          <a:off x="2908300" y="10467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3" name="楕円 192"/>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xdr:rowOff>
    </xdr:from>
    <xdr:to>
      <xdr:col>15</xdr:col>
      <xdr:colOff>50800</xdr:colOff>
      <xdr:row>61</xdr:row>
      <xdr:rowOff>11430</xdr:rowOff>
    </xdr:to>
    <xdr:cxnSp macro="">
      <xdr:nvCxnSpPr>
        <xdr:cNvPr id="194" name="直線コネクタ 193"/>
        <xdr:cNvCxnSpPr/>
      </xdr:nvCxnSpPr>
      <xdr:spPr>
        <a:xfrm flipV="1">
          <a:off x="2019300" y="10467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5" name="楕円 194"/>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61</xdr:row>
      <xdr:rowOff>11430</xdr:rowOff>
    </xdr:to>
    <xdr:cxnSp macro="">
      <xdr:nvCxnSpPr>
        <xdr:cNvPr id="196" name="直線コネクタ 195"/>
        <xdr:cNvCxnSpPr/>
      </xdr:nvCxnSpPr>
      <xdr:spPr>
        <a:xfrm>
          <a:off x="1130300" y="102489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1"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202" name="n_2mainValue【体育館・プール】&#10;有形固定資産減価償却率"/>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3" name="n_3mainValue【体育館・プー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4" name="n_4main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2" name="楕円 241"/>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3"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4" name="楕円 243"/>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5" name="直線コネクタ 244"/>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46" name="楕円 245"/>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54864</xdr:rowOff>
    </xdr:to>
    <xdr:cxnSp macro="">
      <xdr:nvCxnSpPr>
        <xdr:cNvPr id="247" name="直線コネクタ 246"/>
        <xdr:cNvCxnSpPr/>
      </xdr:nvCxnSpPr>
      <xdr:spPr>
        <a:xfrm flipV="1">
          <a:off x="8750300" y="1085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48" name="楕円 247"/>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54864</xdr:rowOff>
    </xdr:to>
    <xdr:cxnSp macro="">
      <xdr:nvCxnSpPr>
        <xdr:cNvPr id="249" name="直線コネクタ 248"/>
        <xdr:cNvCxnSpPr/>
      </xdr:nvCxnSpPr>
      <xdr:spPr>
        <a:xfrm>
          <a:off x="7861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50" name="楕円 249"/>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54864</xdr:rowOff>
    </xdr:to>
    <xdr:cxnSp macro="">
      <xdr:nvCxnSpPr>
        <xdr:cNvPr id="251" name="直線コネクタ 250"/>
        <xdr:cNvCxnSpPr/>
      </xdr:nvCxnSpPr>
      <xdr:spPr>
        <a:xfrm>
          <a:off x="6972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6"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57" name="n_2mainValue【体育館・プール】&#10;一人当たり面積"/>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96791</xdr:rowOff>
    </xdr:from>
    <xdr:ext cx="469744" cy="259045"/>
    <xdr:sp macro="" textlink="">
      <xdr:nvSpPr>
        <xdr:cNvPr id="258" name="n_3mainValue【体育館・プール】&#10;一人当たり面積"/>
        <xdr:cNvSpPr txBox="1"/>
      </xdr:nvSpPr>
      <xdr:spPr>
        <a:xfrm>
          <a:off x="7626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9"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19304</xdr:rowOff>
    </xdr:from>
    <xdr:to>
      <xdr:col>24</xdr:col>
      <xdr:colOff>114300</xdr:colOff>
      <xdr:row>79</xdr:row>
      <xdr:rowOff>120904</xdr:rowOff>
    </xdr:to>
    <xdr:sp macro="" textlink="">
      <xdr:nvSpPr>
        <xdr:cNvPr id="298" name="楕円 297"/>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42181</xdr:rowOff>
    </xdr:from>
    <xdr:ext cx="405111" cy="259045"/>
    <xdr:sp macro="" textlink="">
      <xdr:nvSpPr>
        <xdr:cNvPr id="299" name="【福祉施設】&#10;有形固定資産減価償却率該当値テキスト"/>
        <xdr:cNvSpPr txBox="1"/>
      </xdr:nvSpPr>
      <xdr:spPr>
        <a:xfrm>
          <a:off x="4673600" y="134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126746</xdr:rowOff>
    </xdr:from>
    <xdr:to>
      <xdr:col>20</xdr:col>
      <xdr:colOff>38100</xdr:colOff>
      <xdr:row>79</xdr:row>
      <xdr:rowOff>56896</xdr:rowOff>
    </xdr:to>
    <xdr:sp macro="" textlink="">
      <xdr:nvSpPr>
        <xdr:cNvPr id="300" name="楕円 299"/>
        <xdr:cNvSpPr/>
      </xdr:nvSpPr>
      <xdr:spPr>
        <a:xfrm>
          <a:off x="3746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xdr:rowOff>
    </xdr:from>
    <xdr:to>
      <xdr:col>24</xdr:col>
      <xdr:colOff>63500</xdr:colOff>
      <xdr:row>79</xdr:row>
      <xdr:rowOff>70104</xdr:rowOff>
    </xdr:to>
    <xdr:cxnSp macro="">
      <xdr:nvCxnSpPr>
        <xdr:cNvPr id="301" name="直線コネクタ 300"/>
        <xdr:cNvCxnSpPr/>
      </xdr:nvCxnSpPr>
      <xdr:spPr>
        <a:xfrm>
          <a:off x="3797300" y="1355064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76454</xdr:rowOff>
    </xdr:from>
    <xdr:to>
      <xdr:col>15</xdr:col>
      <xdr:colOff>101600</xdr:colOff>
      <xdr:row>82</xdr:row>
      <xdr:rowOff>6604</xdr:rowOff>
    </xdr:to>
    <xdr:sp macro="" textlink="">
      <xdr:nvSpPr>
        <xdr:cNvPr id="302" name="楕円 301"/>
        <xdr:cNvSpPr/>
      </xdr:nvSpPr>
      <xdr:spPr>
        <a:xfrm>
          <a:off x="2857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xdr:rowOff>
    </xdr:from>
    <xdr:to>
      <xdr:col>19</xdr:col>
      <xdr:colOff>177800</xdr:colOff>
      <xdr:row>81</xdr:row>
      <xdr:rowOff>127254</xdr:rowOff>
    </xdr:to>
    <xdr:cxnSp macro="">
      <xdr:nvCxnSpPr>
        <xdr:cNvPr id="303" name="直線コネクタ 302"/>
        <xdr:cNvCxnSpPr/>
      </xdr:nvCxnSpPr>
      <xdr:spPr>
        <a:xfrm flipV="1">
          <a:off x="2908300" y="13550646"/>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304" name="楕円 303"/>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127254</xdr:rowOff>
    </xdr:to>
    <xdr:cxnSp macro="">
      <xdr:nvCxnSpPr>
        <xdr:cNvPr id="305" name="直線コネクタ 304"/>
        <xdr:cNvCxnSpPr/>
      </xdr:nvCxnSpPr>
      <xdr:spPr>
        <a:xfrm>
          <a:off x="2019300" y="139644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7874</xdr:rowOff>
    </xdr:from>
    <xdr:to>
      <xdr:col>6</xdr:col>
      <xdr:colOff>38100</xdr:colOff>
      <xdr:row>79</xdr:row>
      <xdr:rowOff>109474</xdr:rowOff>
    </xdr:to>
    <xdr:sp macro="" textlink="">
      <xdr:nvSpPr>
        <xdr:cNvPr id="306" name="楕円 305"/>
        <xdr:cNvSpPr/>
      </xdr:nvSpPr>
      <xdr:spPr>
        <a:xfrm>
          <a:off x="1079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58674</xdr:rowOff>
    </xdr:from>
    <xdr:to>
      <xdr:col>10</xdr:col>
      <xdr:colOff>114300</xdr:colOff>
      <xdr:row>81</xdr:row>
      <xdr:rowOff>76963</xdr:rowOff>
    </xdr:to>
    <xdr:cxnSp macro="">
      <xdr:nvCxnSpPr>
        <xdr:cNvPr id="307" name="直線コネクタ 306"/>
        <xdr:cNvCxnSpPr/>
      </xdr:nvCxnSpPr>
      <xdr:spPr>
        <a:xfrm>
          <a:off x="1130300" y="13603224"/>
          <a:ext cx="889000" cy="3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73423</xdr:rowOff>
    </xdr:from>
    <xdr:ext cx="405111" cy="259045"/>
    <xdr:sp macro="" textlink="">
      <xdr:nvSpPr>
        <xdr:cNvPr id="312" name="n_1mainValue【福祉施設】&#10;有形固定資産減価償却率"/>
        <xdr:cNvSpPr txBox="1"/>
      </xdr:nvSpPr>
      <xdr:spPr>
        <a:xfrm>
          <a:off x="35820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169181</xdr:rowOff>
    </xdr:from>
    <xdr:ext cx="405111" cy="259045"/>
    <xdr:sp macro="" textlink="">
      <xdr:nvSpPr>
        <xdr:cNvPr id="313" name="n_2mainValue【福祉施設】&#10;有形固定資産減価償却率"/>
        <xdr:cNvSpPr txBox="1"/>
      </xdr:nvSpPr>
      <xdr:spPr>
        <a:xfrm>
          <a:off x="2705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118890</xdr:rowOff>
    </xdr:from>
    <xdr:ext cx="405111" cy="259045"/>
    <xdr:sp macro="" textlink="">
      <xdr:nvSpPr>
        <xdr:cNvPr id="314" name="n_3mainValue【福祉施設】&#10;有形固定資産減価償却率"/>
        <xdr:cNvSpPr txBox="1"/>
      </xdr:nvSpPr>
      <xdr:spPr>
        <a:xfrm>
          <a:off x="1816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126001</xdr:rowOff>
    </xdr:from>
    <xdr:ext cx="405111" cy="259045"/>
    <xdr:sp macro="" textlink="">
      <xdr:nvSpPr>
        <xdr:cNvPr id="315" name="n_4mainValue【福祉施設】&#10;有形固定資産減価償却率"/>
        <xdr:cNvSpPr txBox="1"/>
      </xdr:nvSpPr>
      <xdr:spPr>
        <a:xfrm>
          <a:off x="927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7" name="楕円 356"/>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8"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9" name="楕円 358"/>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119743</xdr:rowOff>
    </xdr:to>
    <xdr:cxnSp macro="">
      <xdr:nvCxnSpPr>
        <xdr:cNvPr id="360" name="直線コネクタ 359"/>
        <xdr:cNvCxnSpPr/>
      </xdr:nvCxnSpPr>
      <xdr:spPr>
        <a:xfrm>
          <a:off x="9639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61" name="楕円 360"/>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85</xdr:row>
      <xdr:rowOff>57150</xdr:rowOff>
    </xdr:to>
    <xdr:cxnSp macro="">
      <xdr:nvCxnSpPr>
        <xdr:cNvPr id="362" name="直線コネクタ 361"/>
        <xdr:cNvCxnSpPr/>
      </xdr:nvCxnSpPr>
      <xdr:spPr>
        <a:xfrm flipV="1">
          <a:off x="8750300" y="145215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63" name="楕円 362"/>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57150</xdr:rowOff>
    </xdr:to>
    <xdr:cxnSp macro="">
      <xdr:nvCxnSpPr>
        <xdr:cNvPr id="364" name="直線コネクタ 363"/>
        <xdr:cNvCxnSpPr/>
      </xdr:nvCxnSpPr>
      <xdr:spPr>
        <a:xfrm>
          <a:off x="7861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65" name="楕円 364"/>
        <xdr:cNvSpPr/>
      </xdr:nvSpPr>
      <xdr:spPr>
        <a:xfrm>
          <a:off x="692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57150</xdr:rowOff>
    </xdr:from>
    <xdr:to>
      <xdr:col>41</xdr:col>
      <xdr:colOff>50800</xdr:colOff>
      <xdr:row>85</xdr:row>
      <xdr:rowOff>57150</xdr:rowOff>
    </xdr:to>
    <xdr:cxnSp macro="">
      <xdr:nvCxnSpPr>
        <xdr:cNvPr id="366" name="直線コネクタ 365"/>
        <xdr:cNvCxnSpPr/>
      </xdr:nvCxnSpPr>
      <xdr:spPr>
        <a:xfrm>
          <a:off x="6972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1"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72" name="n_2mainValue【福祉施設】&#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73" name="n_3mainValue【福祉施設】&#10;一人当たり面積"/>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4" name="n_4mainValue【福祉施設】&#10;一人当たり面積"/>
        <xdr:cNvSpPr txBox="1"/>
      </xdr:nvSpPr>
      <xdr:spPr>
        <a:xfrm>
          <a:off x="6737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129902</xdr:rowOff>
    </xdr:from>
    <xdr:to>
      <xdr:col>24</xdr:col>
      <xdr:colOff>114300</xdr:colOff>
      <xdr:row>109</xdr:row>
      <xdr:rowOff>60052</xdr:rowOff>
    </xdr:to>
    <xdr:sp macro="" textlink="">
      <xdr:nvSpPr>
        <xdr:cNvPr id="416" name="楕円 415"/>
        <xdr:cNvSpPr/>
      </xdr:nvSpPr>
      <xdr:spPr>
        <a:xfrm>
          <a:off x="4584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44829</xdr:rowOff>
    </xdr:from>
    <xdr:ext cx="405111" cy="259045"/>
    <xdr:sp macro="" textlink="">
      <xdr:nvSpPr>
        <xdr:cNvPr id="417" name="【市民会館】&#10;有形固定資産減価償却率該当値テキスト"/>
        <xdr:cNvSpPr txBox="1"/>
      </xdr:nvSpPr>
      <xdr:spPr>
        <a:xfrm>
          <a:off x="4673600" y="1856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418" name="楕円 417"/>
        <xdr:cNvSpPr/>
      </xdr:nvSpPr>
      <xdr:spPr>
        <a:xfrm>
          <a:off x="3746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154577</xdr:rowOff>
    </xdr:from>
    <xdr:to>
      <xdr:col>24</xdr:col>
      <xdr:colOff>63500</xdr:colOff>
      <xdr:row>109</xdr:row>
      <xdr:rowOff>9252</xdr:rowOff>
    </xdr:to>
    <xdr:cxnSp macro="">
      <xdr:nvCxnSpPr>
        <xdr:cNvPr id="419" name="直線コネクタ 418"/>
        <xdr:cNvCxnSpPr/>
      </xdr:nvCxnSpPr>
      <xdr:spPr>
        <a:xfrm>
          <a:off x="3797300" y="186711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77651</xdr:rowOff>
    </xdr:from>
    <xdr:to>
      <xdr:col>15</xdr:col>
      <xdr:colOff>101600</xdr:colOff>
      <xdr:row>109</xdr:row>
      <xdr:rowOff>7801</xdr:rowOff>
    </xdr:to>
    <xdr:sp macro="" textlink="">
      <xdr:nvSpPr>
        <xdr:cNvPr id="420" name="楕円 419"/>
        <xdr:cNvSpPr/>
      </xdr:nvSpPr>
      <xdr:spPr>
        <a:xfrm>
          <a:off x="2857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128451</xdr:rowOff>
    </xdr:from>
    <xdr:to>
      <xdr:col>19</xdr:col>
      <xdr:colOff>177800</xdr:colOff>
      <xdr:row>108</xdr:row>
      <xdr:rowOff>154577</xdr:rowOff>
    </xdr:to>
    <xdr:cxnSp macro="">
      <xdr:nvCxnSpPr>
        <xdr:cNvPr id="421" name="直線コネクタ 420"/>
        <xdr:cNvCxnSpPr/>
      </xdr:nvCxnSpPr>
      <xdr:spPr>
        <a:xfrm>
          <a:off x="2908300" y="186450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51526</xdr:rowOff>
    </xdr:from>
    <xdr:to>
      <xdr:col>10</xdr:col>
      <xdr:colOff>165100</xdr:colOff>
      <xdr:row>108</xdr:row>
      <xdr:rowOff>153126</xdr:rowOff>
    </xdr:to>
    <xdr:sp macro="" textlink="">
      <xdr:nvSpPr>
        <xdr:cNvPr id="422" name="楕円 421"/>
        <xdr:cNvSpPr/>
      </xdr:nvSpPr>
      <xdr:spPr>
        <a:xfrm>
          <a:off x="1968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102326</xdr:rowOff>
    </xdr:from>
    <xdr:to>
      <xdr:col>15</xdr:col>
      <xdr:colOff>50800</xdr:colOff>
      <xdr:row>108</xdr:row>
      <xdr:rowOff>128451</xdr:rowOff>
    </xdr:to>
    <xdr:cxnSp macro="">
      <xdr:nvCxnSpPr>
        <xdr:cNvPr id="423" name="直線コネクタ 422"/>
        <xdr:cNvCxnSpPr/>
      </xdr:nvCxnSpPr>
      <xdr:spPr>
        <a:xfrm>
          <a:off x="2019300" y="18618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141332</xdr:rowOff>
    </xdr:from>
    <xdr:to>
      <xdr:col>6</xdr:col>
      <xdr:colOff>38100</xdr:colOff>
      <xdr:row>109</xdr:row>
      <xdr:rowOff>71482</xdr:rowOff>
    </xdr:to>
    <xdr:sp macro="" textlink="">
      <xdr:nvSpPr>
        <xdr:cNvPr id="424" name="楕円 423"/>
        <xdr:cNvSpPr/>
      </xdr:nvSpPr>
      <xdr:spPr>
        <a:xfrm>
          <a:off x="1079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102326</xdr:rowOff>
    </xdr:from>
    <xdr:to>
      <xdr:col>10</xdr:col>
      <xdr:colOff>114300</xdr:colOff>
      <xdr:row>109</xdr:row>
      <xdr:rowOff>20682</xdr:rowOff>
    </xdr:to>
    <xdr:cxnSp macro="">
      <xdr:nvCxnSpPr>
        <xdr:cNvPr id="425" name="直線コネクタ 424"/>
        <xdr:cNvCxnSpPr/>
      </xdr:nvCxnSpPr>
      <xdr:spPr>
        <a:xfrm flipV="1">
          <a:off x="1130300" y="18618926"/>
          <a:ext cx="889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25054</xdr:rowOff>
    </xdr:from>
    <xdr:ext cx="405111" cy="259045"/>
    <xdr:sp macro="" textlink="">
      <xdr:nvSpPr>
        <xdr:cNvPr id="430" name="n_1mainValue【市民会館】&#10;有形固定資産減価償却率"/>
        <xdr:cNvSpPr txBox="1"/>
      </xdr:nvSpPr>
      <xdr:spPr>
        <a:xfrm>
          <a:off x="3582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170378</xdr:rowOff>
    </xdr:from>
    <xdr:ext cx="405111" cy="259045"/>
    <xdr:sp macro="" textlink="">
      <xdr:nvSpPr>
        <xdr:cNvPr id="431" name="n_2mainValue【市民会館】&#10;有形固定資産減価償却率"/>
        <xdr:cNvSpPr txBox="1"/>
      </xdr:nvSpPr>
      <xdr:spPr>
        <a:xfrm>
          <a:off x="2705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144253</xdr:rowOff>
    </xdr:from>
    <xdr:ext cx="405111" cy="259045"/>
    <xdr:sp macro="" textlink="">
      <xdr:nvSpPr>
        <xdr:cNvPr id="432" name="n_3mainValue【市民会館】&#10;有形固定資産減価償却率"/>
        <xdr:cNvSpPr txBox="1"/>
      </xdr:nvSpPr>
      <xdr:spPr>
        <a:xfrm>
          <a:off x="1816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62609</xdr:rowOff>
    </xdr:from>
    <xdr:ext cx="405111" cy="259045"/>
    <xdr:sp macro="" textlink="">
      <xdr:nvSpPr>
        <xdr:cNvPr id="433" name="n_4mainValue【市民会館】&#10;有形固定資産減価償却率"/>
        <xdr:cNvSpPr txBox="1"/>
      </xdr:nvSpPr>
      <xdr:spPr>
        <a:xfrm>
          <a:off x="927744" y="1875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145414</xdr:rowOff>
    </xdr:from>
    <xdr:to>
      <xdr:col>55</xdr:col>
      <xdr:colOff>50800</xdr:colOff>
      <xdr:row>107</xdr:row>
      <xdr:rowOff>75564</xdr:rowOff>
    </xdr:to>
    <xdr:sp macro="" textlink="">
      <xdr:nvSpPr>
        <xdr:cNvPr id="469" name="楕円 468"/>
        <xdr:cNvSpPr/>
      </xdr:nvSpPr>
      <xdr:spPr>
        <a:xfrm>
          <a:off x="10426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60341</xdr:rowOff>
    </xdr:from>
    <xdr:ext cx="469744" cy="259045"/>
    <xdr:sp macro="" textlink="">
      <xdr:nvSpPr>
        <xdr:cNvPr id="470" name="【市民会館】&#10;一人当たり面積該当値テキスト"/>
        <xdr:cNvSpPr txBox="1"/>
      </xdr:nvSpPr>
      <xdr:spPr>
        <a:xfrm>
          <a:off x="10515600" y="18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1" name="楕円 470"/>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24764</xdr:rowOff>
    </xdr:from>
    <xdr:to>
      <xdr:col>55</xdr:col>
      <xdr:colOff>0</xdr:colOff>
      <xdr:row>107</xdr:row>
      <xdr:rowOff>30480</xdr:rowOff>
    </xdr:to>
    <xdr:cxnSp macro="">
      <xdr:nvCxnSpPr>
        <xdr:cNvPr id="472" name="直線コネクタ 471"/>
        <xdr:cNvCxnSpPr/>
      </xdr:nvCxnSpPr>
      <xdr:spPr>
        <a:xfrm flipV="1">
          <a:off x="9639300" y="183699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3" name="楕円 472"/>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74" name="直線コネクタ 473"/>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5" name="楕円 474"/>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76" name="直線コネクタ 475"/>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77" name="楕円 476"/>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78" name="直線コネクタ 477"/>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83"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84"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5"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86"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528" name="楕円 527"/>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529" name="【一般廃棄物処理施設】&#10;有形固定資産減価償却率該当値テキスト"/>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33565</xdr:rowOff>
    </xdr:from>
    <xdr:to>
      <xdr:col>81</xdr:col>
      <xdr:colOff>101600</xdr:colOff>
      <xdr:row>39</xdr:row>
      <xdr:rowOff>135165</xdr:rowOff>
    </xdr:to>
    <xdr:sp macro="" textlink="">
      <xdr:nvSpPr>
        <xdr:cNvPr id="530" name="楕円 529"/>
        <xdr:cNvSpPr/>
      </xdr:nvSpPr>
      <xdr:spPr>
        <a:xfrm>
          <a:off x="1543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84365</xdr:rowOff>
    </xdr:from>
    <xdr:to>
      <xdr:col>85</xdr:col>
      <xdr:colOff>127000</xdr:colOff>
      <xdr:row>39</xdr:row>
      <xdr:rowOff>103959</xdr:rowOff>
    </xdr:to>
    <xdr:cxnSp macro="">
      <xdr:nvCxnSpPr>
        <xdr:cNvPr id="531" name="直線コネクタ 530"/>
        <xdr:cNvCxnSpPr/>
      </xdr:nvCxnSpPr>
      <xdr:spPr>
        <a:xfrm>
          <a:off x="15481300" y="67709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532" name="楕円 531"/>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84365</xdr:rowOff>
    </xdr:from>
    <xdr:to>
      <xdr:col>81</xdr:col>
      <xdr:colOff>50800</xdr:colOff>
      <xdr:row>39</xdr:row>
      <xdr:rowOff>164374</xdr:rowOff>
    </xdr:to>
    <xdr:cxnSp macro="">
      <xdr:nvCxnSpPr>
        <xdr:cNvPr id="533" name="直線コネクタ 532"/>
        <xdr:cNvCxnSpPr/>
      </xdr:nvCxnSpPr>
      <xdr:spPr>
        <a:xfrm flipV="1">
          <a:off x="14592300" y="677091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27033</xdr:rowOff>
    </xdr:from>
    <xdr:to>
      <xdr:col>72</xdr:col>
      <xdr:colOff>38100</xdr:colOff>
      <xdr:row>39</xdr:row>
      <xdr:rowOff>128633</xdr:rowOff>
    </xdr:to>
    <xdr:sp macro="" textlink="">
      <xdr:nvSpPr>
        <xdr:cNvPr id="534" name="楕円 533"/>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77833</xdr:rowOff>
    </xdr:from>
    <xdr:to>
      <xdr:col>76</xdr:col>
      <xdr:colOff>114300</xdr:colOff>
      <xdr:row>39</xdr:row>
      <xdr:rowOff>164374</xdr:rowOff>
    </xdr:to>
    <xdr:cxnSp macro="">
      <xdr:nvCxnSpPr>
        <xdr:cNvPr id="535" name="直線コネクタ 534"/>
        <xdr:cNvCxnSpPr/>
      </xdr:nvCxnSpPr>
      <xdr:spPr>
        <a:xfrm>
          <a:off x="13703300" y="676438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536" name="楕円 535"/>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77833</xdr:rowOff>
    </xdr:from>
    <xdr:to>
      <xdr:col>71</xdr:col>
      <xdr:colOff>177800</xdr:colOff>
      <xdr:row>39</xdr:row>
      <xdr:rowOff>113756</xdr:rowOff>
    </xdr:to>
    <xdr:cxnSp macro="">
      <xdr:nvCxnSpPr>
        <xdr:cNvPr id="537" name="直線コネクタ 536"/>
        <xdr:cNvCxnSpPr/>
      </xdr:nvCxnSpPr>
      <xdr:spPr>
        <a:xfrm flipV="1">
          <a:off x="12814300" y="67643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126292</xdr:rowOff>
    </xdr:from>
    <xdr:ext cx="405111" cy="259045"/>
    <xdr:sp macro="" textlink="">
      <xdr:nvSpPr>
        <xdr:cNvPr id="542" name="n_1mainValue【一般廃棄物処理施設】&#10;有形固定資産減価償却率"/>
        <xdr:cNvSpPr txBox="1"/>
      </xdr:nvSpPr>
      <xdr:spPr>
        <a:xfrm>
          <a:off x="15266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543" name="n_2mainValue【一般廃棄物処理施設】&#10;有形固定資産減価償却率"/>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544" name="n_3mainValue【一般廃棄物処理施設】&#10;有形固定資産減価償却率"/>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545" name="n_4mainValue【一般廃棄物処理施設】&#10;有形固定資産減価償却率"/>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115591</xdr:rowOff>
    </xdr:from>
    <xdr:to>
      <xdr:col>116</xdr:col>
      <xdr:colOff>114300</xdr:colOff>
      <xdr:row>39</xdr:row>
      <xdr:rowOff>45741</xdr:rowOff>
    </xdr:to>
    <xdr:sp macro="" textlink="">
      <xdr:nvSpPr>
        <xdr:cNvPr id="585" name="楕円 584"/>
        <xdr:cNvSpPr/>
      </xdr:nvSpPr>
      <xdr:spPr>
        <a:xfrm>
          <a:off x="22110700" y="6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138468</xdr:rowOff>
    </xdr:from>
    <xdr:ext cx="534377" cy="259045"/>
    <xdr:sp macro="" textlink="">
      <xdr:nvSpPr>
        <xdr:cNvPr id="586" name="【一般廃棄物処理施設】&#10;一人当たり有形固定資産（償却資産）額該当値テキスト"/>
        <xdr:cNvSpPr txBox="1"/>
      </xdr:nvSpPr>
      <xdr:spPr>
        <a:xfrm>
          <a:off x="22199600" y="648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123538</xdr:rowOff>
    </xdr:from>
    <xdr:to>
      <xdr:col>112</xdr:col>
      <xdr:colOff>38100</xdr:colOff>
      <xdr:row>39</xdr:row>
      <xdr:rowOff>53688</xdr:rowOff>
    </xdr:to>
    <xdr:sp macro="" textlink="">
      <xdr:nvSpPr>
        <xdr:cNvPr id="587" name="楕円 586"/>
        <xdr:cNvSpPr/>
      </xdr:nvSpPr>
      <xdr:spPr>
        <a:xfrm>
          <a:off x="21272500" y="66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166391</xdr:rowOff>
    </xdr:from>
    <xdr:to>
      <xdr:col>116</xdr:col>
      <xdr:colOff>63500</xdr:colOff>
      <xdr:row>39</xdr:row>
      <xdr:rowOff>2888</xdr:rowOff>
    </xdr:to>
    <xdr:cxnSp macro="">
      <xdr:nvCxnSpPr>
        <xdr:cNvPr id="588" name="直線コネクタ 587"/>
        <xdr:cNvCxnSpPr/>
      </xdr:nvCxnSpPr>
      <xdr:spPr>
        <a:xfrm flipV="1">
          <a:off x="21323300" y="6681491"/>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157333</xdr:rowOff>
    </xdr:from>
    <xdr:to>
      <xdr:col>107</xdr:col>
      <xdr:colOff>101600</xdr:colOff>
      <xdr:row>39</xdr:row>
      <xdr:rowOff>87483</xdr:rowOff>
    </xdr:to>
    <xdr:sp macro="" textlink="">
      <xdr:nvSpPr>
        <xdr:cNvPr id="589" name="楕円 588"/>
        <xdr:cNvSpPr/>
      </xdr:nvSpPr>
      <xdr:spPr>
        <a:xfrm>
          <a:off x="20383500" y="6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2888</xdr:rowOff>
    </xdr:from>
    <xdr:to>
      <xdr:col>111</xdr:col>
      <xdr:colOff>177800</xdr:colOff>
      <xdr:row>39</xdr:row>
      <xdr:rowOff>36683</xdr:rowOff>
    </xdr:to>
    <xdr:cxnSp macro="">
      <xdr:nvCxnSpPr>
        <xdr:cNvPr id="590" name="直線コネクタ 589"/>
        <xdr:cNvCxnSpPr/>
      </xdr:nvCxnSpPr>
      <xdr:spPr>
        <a:xfrm flipV="1">
          <a:off x="20434300" y="668943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150094</xdr:rowOff>
    </xdr:from>
    <xdr:to>
      <xdr:col>102</xdr:col>
      <xdr:colOff>165100</xdr:colOff>
      <xdr:row>39</xdr:row>
      <xdr:rowOff>80244</xdr:rowOff>
    </xdr:to>
    <xdr:sp macro="" textlink="">
      <xdr:nvSpPr>
        <xdr:cNvPr id="591" name="楕円 590"/>
        <xdr:cNvSpPr/>
      </xdr:nvSpPr>
      <xdr:spPr>
        <a:xfrm>
          <a:off x="19494500" y="66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29444</xdr:rowOff>
    </xdr:from>
    <xdr:to>
      <xdr:col>107</xdr:col>
      <xdr:colOff>50800</xdr:colOff>
      <xdr:row>39</xdr:row>
      <xdr:rowOff>36683</xdr:rowOff>
    </xdr:to>
    <xdr:cxnSp macro="">
      <xdr:nvCxnSpPr>
        <xdr:cNvPr id="592" name="直線コネクタ 591"/>
        <xdr:cNvCxnSpPr/>
      </xdr:nvCxnSpPr>
      <xdr:spPr>
        <a:xfrm>
          <a:off x="19545300" y="67159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85720</xdr:rowOff>
    </xdr:from>
    <xdr:to>
      <xdr:col>98</xdr:col>
      <xdr:colOff>38100</xdr:colOff>
      <xdr:row>40</xdr:row>
      <xdr:rowOff>15870</xdr:rowOff>
    </xdr:to>
    <xdr:sp macro="" textlink="">
      <xdr:nvSpPr>
        <xdr:cNvPr id="593" name="楕円 592"/>
        <xdr:cNvSpPr/>
      </xdr:nvSpPr>
      <xdr:spPr>
        <a:xfrm>
          <a:off x="18605500" y="67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29444</xdr:rowOff>
    </xdr:from>
    <xdr:to>
      <xdr:col>102</xdr:col>
      <xdr:colOff>114300</xdr:colOff>
      <xdr:row>39</xdr:row>
      <xdr:rowOff>136520</xdr:rowOff>
    </xdr:to>
    <xdr:cxnSp macro="">
      <xdr:nvCxnSpPr>
        <xdr:cNvPr id="594" name="直線コネクタ 593"/>
        <xdr:cNvCxnSpPr/>
      </xdr:nvCxnSpPr>
      <xdr:spPr>
        <a:xfrm flipV="1">
          <a:off x="18656300" y="6715994"/>
          <a:ext cx="889000" cy="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70215</xdr:rowOff>
    </xdr:from>
    <xdr:ext cx="534377" cy="259045"/>
    <xdr:sp macro="" textlink="">
      <xdr:nvSpPr>
        <xdr:cNvPr id="599" name="n_1mainValue【一般廃棄物処理施設】&#10;一人当たり有形固定資産（償却資産）額"/>
        <xdr:cNvSpPr txBox="1"/>
      </xdr:nvSpPr>
      <xdr:spPr>
        <a:xfrm>
          <a:off x="21043411" y="64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104010</xdr:rowOff>
    </xdr:from>
    <xdr:ext cx="534377" cy="259045"/>
    <xdr:sp macro="" textlink="">
      <xdr:nvSpPr>
        <xdr:cNvPr id="600" name="n_2mainValue【一般廃棄物処理施設】&#10;一人当たり有形固定資産（償却資産）額"/>
        <xdr:cNvSpPr txBox="1"/>
      </xdr:nvSpPr>
      <xdr:spPr>
        <a:xfrm>
          <a:off x="20167111" y="64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96771</xdr:rowOff>
    </xdr:from>
    <xdr:ext cx="534377" cy="259045"/>
    <xdr:sp macro="" textlink="">
      <xdr:nvSpPr>
        <xdr:cNvPr id="601" name="n_3mainValue【一般廃棄物処理施設】&#10;一人当たり有形固定資産（償却資産）額"/>
        <xdr:cNvSpPr txBox="1"/>
      </xdr:nvSpPr>
      <xdr:spPr>
        <a:xfrm>
          <a:off x="19278111" y="64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6997</xdr:rowOff>
    </xdr:from>
    <xdr:ext cx="534377" cy="259045"/>
    <xdr:sp macro="" textlink="">
      <xdr:nvSpPr>
        <xdr:cNvPr id="602" name="n_4mainValue【一般廃棄物処理施設】&#10;一人当たり有形固定資産（償却資産）額"/>
        <xdr:cNvSpPr txBox="1"/>
      </xdr:nvSpPr>
      <xdr:spPr>
        <a:xfrm>
          <a:off x="18389111" y="68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161798</xdr:rowOff>
    </xdr:from>
    <xdr:to>
      <xdr:col>85</xdr:col>
      <xdr:colOff>177800</xdr:colOff>
      <xdr:row>61</xdr:row>
      <xdr:rowOff>91948</xdr:rowOff>
    </xdr:to>
    <xdr:sp macro="" textlink="">
      <xdr:nvSpPr>
        <xdr:cNvPr id="641" name="楕円 640"/>
        <xdr:cNvSpPr/>
      </xdr:nvSpPr>
      <xdr:spPr>
        <a:xfrm>
          <a:off x="162687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140225</xdr:rowOff>
    </xdr:from>
    <xdr:ext cx="405111" cy="259045"/>
    <xdr:sp macro="" textlink="">
      <xdr:nvSpPr>
        <xdr:cNvPr id="642" name="【保健センター・保健所】&#10;有形固定資産減価償却率該当値テキスト"/>
        <xdr:cNvSpPr txBox="1"/>
      </xdr:nvSpPr>
      <xdr:spPr>
        <a:xfrm>
          <a:off x="16357600"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111506</xdr:rowOff>
    </xdr:from>
    <xdr:to>
      <xdr:col>81</xdr:col>
      <xdr:colOff>101600</xdr:colOff>
      <xdr:row>61</xdr:row>
      <xdr:rowOff>41656</xdr:rowOff>
    </xdr:to>
    <xdr:sp macro="" textlink="">
      <xdr:nvSpPr>
        <xdr:cNvPr id="643" name="楕円 642"/>
        <xdr:cNvSpPr/>
      </xdr:nvSpPr>
      <xdr:spPr>
        <a:xfrm>
          <a:off x="15430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162306</xdr:rowOff>
    </xdr:from>
    <xdr:to>
      <xdr:col>85</xdr:col>
      <xdr:colOff>127000</xdr:colOff>
      <xdr:row>61</xdr:row>
      <xdr:rowOff>41148</xdr:rowOff>
    </xdr:to>
    <xdr:cxnSp macro="">
      <xdr:nvCxnSpPr>
        <xdr:cNvPr id="644" name="直線コネクタ 643"/>
        <xdr:cNvCxnSpPr/>
      </xdr:nvCxnSpPr>
      <xdr:spPr>
        <a:xfrm>
          <a:off x="15481300" y="104493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58928</xdr:rowOff>
    </xdr:from>
    <xdr:to>
      <xdr:col>76</xdr:col>
      <xdr:colOff>165100</xdr:colOff>
      <xdr:row>60</xdr:row>
      <xdr:rowOff>160528</xdr:rowOff>
    </xdr:to>
    <xdr:sp macro="" textlink="">
      <xdr:nvSpPr>
        <xdr:cNvPr id="645" name="楕円 644"/>
        <xdr:cNvSpPr/>
      </xdr:nvSpPr>
      <xdr:spPr>
        <a:xfrm>
          <a:off x="14541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162306</xdr:rowOff>
    </xdr:to>
    <xdr:cxnSp macro="">
      <xdr:nvCxnSpPr>
        <xdr:cNvPr id="646" name="直線コネクタ 645"/>
        <xdr:cNvCxnSpPr/>
      </xdr:nvCxnSpPr>
      <xdr:spPr>
        <a:xfrm>
          <a:off x="14592300" y="103967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647" name="楕円 646"/>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109728</xdr:rowOff>
    </xdr:to>
    <xdr:cxnSp macro="">
      <xdr:nvCxnSpPr>
        <xdr:cNvPr id="648" name="直線コネクタ 647"/>
        <xdr:cNvCxnSpPr/>
      </xdr:nvCxnSpPr>
      <xdr:spPr>
        <a:xfrm>
          <a:off x="13703300" y="103441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161798</xdr:rowOff>
    </xdr:from>
    <xdr:to>
      <xdr:col>67</xdr:col>
      <xdr:colOff>101600</xdr:colOff>
      <xdr:row>60</xdr:row>
      <xdr:rowOff>91948</xdr:rowOff>
    </xdr:to>
    <xdr:sp macro="" textlink="">
      <xdr:nvSpPr>
        <xdr:cNvPr id="649" name="楕円 648"/>
        <xdr:cNvSpPr/>
      </xdr:nvSpPr>
      <xdr:spPr>
        <a:xfrm>
          <a:off x="1276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41148</xdr:rowOff>
    </xdr:from>
    <xdr:to>
      <xdr:col>71</xdr:col>
      <xdr:colOff>177800</xdr:colOff>
      <xdr:row>60</xdr:row>
      <xdr:rowOff>57150</xdr:rowOff>
    </xdr:to>
    <xdr:cxnSp macro="">
      <xdr:nvCxnSpPr>
        <xdr:cNvPr id="650" name="直線コネクタ 649"/>
        <xdr:cNvCxnSpPr/>
      </xdr:nvCxnSpPr>
      <xdr:spPr>
        <a:xfrm>
          <a:off x="12814300" y="103281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32783</xdr:rowOff>
    </xdr:from>
    <xdr:ext cx="405111" cy="259045"/>
    <xdr:sp macro="" textlink="">
      <xdr:nvSpPr>
        <xdr:cNvPr id="655" name="n_1main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151655</xdr:rowOff>
    </xdr:from>
    <xdr:ext cx="405111" cy="259045"/>
    <xdr:sp macro="" textlink="">
      <xdr:nvSpPr>
        <xdr:cNvPr id="656" name="n_2mainValue【保健センター・保健所】&#10;有形固定資産減価償却率"/>
        <xdr:cNvSpPr txBox="1"/>
      </xdr:nvSpPr>
      <xdr:spPr>
        <a:xfrm>
          <a:off x="14389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657"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83075</xdr:rowOff>
    </xdr:from>
    <xdr:ext cx="405111" cy="259045"/>
    <xdr:sp macro="" textlink="">
      <xdr:nvSpPr>
        <xdr:cNvPr id="658" name="n_4mainValue【保健センター・保健所】&#10;有形固定資産減価償却率"/>
        <xdr:cNvSpPr txBox="1"/>
      </xdr:nvSpPr>
      <xdr:spPr>
        <a:xfrm>
          <a:off x="12611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98" name="楕円 697"/>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99"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0" name="楕円 699"/>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133350</xdr:rowOff>
    </xdr:to>
    <xdr:cxnSp macro="">
      <xdr:nvCxnSpPr>
        <xdr:cNvPr id="701" name="直線コネクタ 700"/>
        <xdr:cNvCxnSpPr/>
      </xdr:nvCxnSpPr>
      <xdr:spPr>
        <a:xfrm>
          <a:off x="21323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02" name="楕円 701"/>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703" name="直線コネクタ 702"/>
        <xdr:cNvCxnSpPr/>
      </xdr:nvCxnSpPr>
      <xdr:spPr>
        <a:xfrm>
          <a:off x="20434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04" name="楕円 703"/>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705" name="直線コネクタ 704"/>
        <xdr:cNvCxnSpPr/>
      </xdr:nvCxnSpPr>
      <xdr:spPr>
        <a:xfrm>
          <a:off x="19545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82550</xdr:rowOff>
    </xdr:from>
    <xdr:to>
      <xdr:col>98</xdr:col>
      <xdr:colOff>38100</xdr:colOff>
      <xdr:row>63</xdr:row>
      <xdr:rowOff>12700</xdr:rowOff>
    </xdr:to>
    <xdr:sp macro="" textlink="">
      <xdr:nvSpPr>
        <xdr:cNvPr id="706" name="楕円 705"/>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133350</xdr:rowOff>
    </xdr:to>
    <xdr:cxnSp macro="">
      <xdr:nvCxnSpPr>
        <xdr:cNvPr id="707" name="直線コネクタ 706"/>
        <xdr:cNvCxnSpPr/>
      </xdr:nvCxnSpPr>
      <xdr:spPr>
        <a:xfrm>
          <a:off x="18656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712"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13" name="n_2main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714" name="n_3main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5" name="n_4main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756" name="楕円 755"/>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64788</xdr:rowOff>
    </xdr:from>
    <xdr:ext cx="405111" cy="259045"/>
    <xdr:sp macro="" textlink="">
      <xdr:nvSpPr>
        <xdr:cNvPr id="757" name="【消防施設】&#10;有形固定資産減価償却率該当値テキスト"/>
        <xdr:cNvSpPr txBox="1"/>
      </xdr:nvSpPr>
      <xdr:spPr>
        <a:xfrm>
          <a:off x="1635760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758" name="楕円 757"/>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137161</xdr:rowOff>
    </xdr:to>
    <xdr:cxnSp macro="">
      <xdr:nvCxnSpPr>
        <xdr:cNvPr id="759" name="直線コネクタ 758"/>
        <xdr:cNvCxnSpPr/>
      </xdr:nvCxnSpPr>
      <xdr:spPr>
        <a:xfrm>
          <a:off x="15481300" y="139903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17780</xdr:rowOff>
    </xdr:from>
    <xdr:to>
      <xdr:col>76</xdr:col>
      <xdr:colOff>165100</xdr:colOff>
      <xdr:row>81</xdr:row>
      <xdr:rowOff>119380</xdr:rowOff>
    </xdr:to>
    <xdr:sp macro="" textlink="">
      <xdr:nvSpPr>
        <xdr:cNvPr id="760" name="楕円 759"/>
        <xdr:cNvSpPr/>
      </xdr:nvSpPr>
      <xdr:spPr>
        <a:xfrm>
          <a:off x="14541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102870</xdr:rowOff>
    </xdr:to>
    <xdr:cxnSp macro="">
      <xdr:nvCxnSpPr>
        <xdr:cNvPr id="761" name="直線コネクタ 760"/>
        <xdr:cNvCxnSpPr/>
      </xdr:nvCxnSpPr>
      <xdr:spPr>
        <a:xfrm>
          <a:off x="14592300" y="13956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151130</xdr:rowOff>
    </xdr:from>
    <xdr:to>
      <xdr:col>72</xdr:col>
      <xdr:colOff>38100</xdr:colOff>
      <xdr:row>81</xdr:row>
      <xdr:rowOff>81280</xdr:rowOff>
    </xdr:to>
    <xdr:sp macro="" textlink="">
      <xdr:nvSpPr>
        <xdr:cNvPr id="762" name="楕円 761"/>
        <xdr:cNvSpPr/>
      </xdr:nvSpPr>
      <xdr:spPr>
        <a:xfrm>
          <a:off x="13652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30480</xdr:rowOff>
    </xdr:from>
    <xdr:to>
      <xdr:col>76</xdr:col>
      <xdr:colOff>114300</xdr:colOff>
      <xdr:row>81</xdr:row>
      <xdr:rowOff>68580</xdr:rowOff>
    </xdr:to>
    <xdr:cxnSp macro="">
      <xdr:nvCxnSpPr>
        <xdr:cNvPr id="763" name="直線コネクタ 762"/>
        <xdr:cNvCxnSpPr/>
      </xdr:nvCxnSpPr>
      <xdr:spPr>
        <a:xfrm>
          <a:off x="13703300" y="1391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36830</xdr:rowOff>
    </xdr:from>
    <xdr:to>
      <xdr:col>67</xdr:col>
      <xdr:colOff>101600</xdr:colOff>
      <xdr:row>78</xdr:row>
      <xdr:rowOff>138430</xdr:rowOff>
    </xdr:to>
    <xdr:sp macro="" textlink="">
      <xdr:nvSpPr>
        <xdr:cNvPr id="764" name="楕円 763"/>
        <xdr:cNvSpPr/>
      </xdr:nvSpPr>
      <xdr:spPr>
        <a:xfrm>
          <a:off x="12763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87630</xdr:rowOff>
    </xdr:from>
    <xdr:to>
      <xdr:col>71</xdr:col>
      <xdr:colOff>177800</xdr:colOff>
      <xdr:row>81</xdr:row>
      <xdr:rowOff>30480</xdr:rowOff>
    </xdr:to>
    <xdr:cxnSp macro="">
      <xdr:nvCxnSpPr>
        <xdr:cNvPr id="765" name="直線コネクタ 764"/>
        <xdr:cNvCxnSpPr/>
      </xdr:nvCxnSpPr>
      <xdr:spPr>
        <a:xfrm>
          <a:off x="12814300" y="1346073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7"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68"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69"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144797</xdr:rowOff>
    </xdr:from>
    <xdr:ext cx="405111" cy="259045"/>
    <xdr:sp macro="" textlink="">
      <xdr:nvSpPr>
        <xdr:cNvPr id="770" name="n_1main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771" name="n_2mainValue【消防施設】&#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97807</xdr:rowOff>
    </xdr:from>
    <xdr:ext cx="405111" cy="259045"/>
    <xdr:sp macro="" textlink="">
      <xdr:nvSpPr>
        <xdr:cNvPr id="772" name="n_3mainValue【消防施設】&#10;有形固定資産減価償却率"/>
        <xdr:cNvSpPr txBox="1"/>
      </xdr:nvSpPr>
      <xdr:spPr>
        <a:xfrm>
          <a:off x="13500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154957</xdr:rowOff>
    </xdr:from>
    <xdr:ext cx="405111" cy="259045"/>
    <xdr:sp macro="" textlink="">
      <xdr:nvSpPr>
        <xdr:cNvPr id="773" name="n_4mainValue【消防施設】&#10;有形固定資産減価償却率"/>
        <xdr:cNvSpPr txBox="1"/>
      </xdr:nvSpPr>
      <xdr:spPr>
        <a:xfrm>
          <a:off x="12611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3" name="楕円 812"/>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4"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5" name="楕円 814"/>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6" name="直線コネクタ 815"/>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817" name="楕円 816"/>
        <xdr:cNvSpPr/>
      </xdr:nvSpPr>
      <xdr:spPr>
        <a:xfrm>
          <a:off x="2038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88900</xdr:rowOff>
    </xdr:to>
    <xdr:cxnSp macro="">
      <xdr:nvCxnSpPr>
        <xdr:cNvPr id="818" name="直線コネクタ 817"/>
        <xdr:cNvCxnSpPr/>
      </xdr:nvCxnSpPr>
      <xdr:spPr>
        <a:xfrm flipV="1">
          <a:off x="20434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9" name="楕円 818"/>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88900</xdr:rowOff>
    </xdr:to>
    <xdr:cxnSp macro="">
      <xdr:nvCxnSpPr>
        <xdr:cNvPr id="820" name="直線コネクタ 819"/>
        <xdr:cNvCxnSpPr/>
      </xdr:nvCxnSpPr>
      <xdr:spPr>
        <a:xfrm>
          <a:off x="19545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821" name="楕円 820"/>
        <xdr:cNvSpPr/>
      </xdr:nvSpPr>
      <xdr:spPr>
        <a:xfrm>
          <a:off x="18605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88900</xdr:rowOff>
    </xdr:to>
    <xdr:cxnSp macro="">
      <xdr:nvCxnSpPr>
        <xdr:cNvPr id="822" name="直線コネクタ 821"/>
        <xdr:cNvCxnSpPr/>
      </xdr:nvCxnSpPr>
      <xdr:spPr>
        <a:xfrm flipV="1">
          <a:off x="18656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7"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828" name="n_2mainValue【消防施設】&#10;一人当たり面積"/>
        <xdr:cNvSpPr txBox="1"/>
      </xdr:nvSpPr>
      <xdr:spPr>
        <a:xfrm>
          <a:off x="20199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29"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830" name="n_4mainValue【消防施設】&#10;一人当たり面積"/>
        <xdr:cNvSpPr txBox="1"/>
      </xdr:nvSpPr>
      <xdr:spPr>
        <a:xfrm>
          <a:off x="18421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872" name="楕円 871"/>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873" name="【庁舎】&#10;有形固定資産減価償却率該当値テキスト"/>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874" name="楕円 873"/>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27214</xdr:rowOff>
    </xdr:to>
    <xdr:cxnSp macro="">
      <xdr:nvCxnSpPr>
        <xdr:cNvPr id="875" name="直線コネクタ 874"/>
        <xdr:cNvCxnSpPr/>
      </xdr:nvCxnSpPr>
      <xdr:spPr>
        <a:xfrm>
          <a:off x="15481300" y="183478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876" name="楕円 875"/>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xdr:rowOff>
    </xdr:from>
    <xdr:to>
      <xdr:col>81</xdr:col>
      <xdr:colOff>50800</xdr:colOff>
      <xdr:row>107</xdr:row>
      <xdr:rowOff>12519</xdr:rowOff>
    </xdr:to>
    <xdr:cxnSp macro="">
      <xdr:nvCxnSpPr>
        <xdr:cNvPr id="877" name="直線コネクタ 876"/>
        <xdr:cNvCxnSpPr/>
      </xdr:nvCxnSpPr>
      <xdr:spPr>
        <a:xfrm flipV="1">
          <a:off x="14592300" y="183478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78" name="楕円 877"/>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107</xdr:row>
      <xdr:rowOff>12519</xdr:rowOff>
    </xdr:to>
    <xdr:cxnSp macro="">
      <xdr:nvCxnSpPr>
        <xdr:cNvPr id="879" name="直線コネクタ 878"/>
        <xdr:cNvCxnSpPr/>
      </xdr:nvCxnSpPr>
      <xdr:spPr>
        <a:xfrm>
          <a:off x="13703300" y="18326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142966</xdr:rowOff>
    </xdr:from>
    <xdr:to>
      <xdr:col>67</xdr:col>
      <xdr:colOff>101600</xdr:colOff>
      <xdr:row>105</xdr:row>
      <xdr:rowOff>73116</xdr:rowOff>
    </xdr:to>
    <xdr:sp macro="" textlink="">
      <xdr:nvSpPr>
        <xdr:cNvPr id="880" name="楕円 879"/>
        <xdr:cNvSpPr/>
      </xdr:nvSpPr>
      <xdr:spPr>
        <a:xfrm>
          <a:off x="1276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22316</xdr:rowOff>
    </xdr:from>
    <xdr:to>
      <xdr:col>71</xdr:col>
      <xdr:colOff>177800</xdr:colOff>
      <xdr:row>106</xdr:row>
      <xdr:rowOff>152944</xdr:rowOff>
    </xdr:to>
    <xdr:cxnSp macro="">
      <xdr:nvCxnSpPr>
        <xdr:cNvPr id="881" name="直線コネクタ 880"/>
        <xdr:cNvCxnSpPr/>
      </xdr:nvCxnSpPr>
      <xdr:spPr>
        <a:xfrm>
          <a:off x="12814300" y="18024566"/>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886" name="n_1mainValue【庁舎】&#10;有形固定資産減価償却率"/>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887" name="n_2mainValue【庁舎】&#10;有形固定資産減価償却率"/>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88" name="n_3mainValue【庁舎】&#10;有形固定資産減価償却率"/>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889" name="n_4mainValue【庁舎】&#10;有形固定資産減価償却率"/>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927" name="楕円 926"/>
        <xdr:cNvSpPr/>
      </xdr:nvSpPr>
      <xdr:spPr>
        <a:xfrm>
          <a:off x="221107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24401</xdr:rowOff>
    </xdr:from>
    <xdr:ext cx="469744" cy="259045"/>
    <xdr:sp macro="" textlink="">
      <xdr:nvSpPr>
        <xdr:cNvPr id="928" name="【庁舎】&#10;一人当たり面積該当値テキスト"/>
        <xdr:cNvSpPr txBox="1"/>
      </xdr:nvSpPr>
      <xdr:spPr>
        <a:xfrm>
          <a:off x="22199600"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45974</xdr:rowOff>
    </xdr:from>
    <xdr:to>
      <xdr:col>112</xdr:col>
      <xdr:colOff>38100</xdr:colOff>
      <xdr:row>105</xdr:row>
      <xdr:rowOff>147574</xdr:rowOff>
    </xdr:to>
    <xdr:sp macro="" textlink="">
      <xdr:nvSpPr>
        <xdr:cNvPr id="929" name="楕円 928"/>
        <xdr:cNvSpPr/>
      </xdr:nvSpPr>
      <xdr:spPr>
        <a:xfrm>
          <a:off x="21272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96774</xdr:rowOff>
    </xdr:from>
    <xdr:to>
      <xdr:col>116</xdr:col>
      <xdr:colOff>63500</xdr:colOff>
      <xdr:row>105</xdr:row>
      <xdr:rowOff>96774</xdr:rowOff>
    </xdr:to>
    <xdr:cxnSp macro="">
      <xdr:nvCxnSpPr>
        <xdr:cNvPr id="930" name="直線コネクタ 929"/>
        <xdr:cNvCxnSpPr/>
      </xdr:nvCxnSpPr>
      <xdr:spPr>
        <a:xfrm>
          <a:off x="21323300" y="18099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45974</xdr:rowOff>
    </xdr:from>
    <xdr:to>
      <xdr:col>107</xdr:col>
      <xdr:colOff>101600</xdr:colOff>
      <xdr:row>105</xdr:row>
      <xdr:rowOff>147574</xdr:rowOff>
    </xdr:to>
    <xdr:sp macro="" textlink="">
      <xdr:nvSpPr>
        <xdr:cNvPr id="931" name="楕円 930"/>
        <xdr:cNvSpPr/>
      </xdr:nvSpPr>
      <xdr:spPr>
        <a:xfrm>
          <a:off x="2038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96774</xdr:rowOff>
    </xdr:from>
    <xdr:to>
      <xdr:col>111</xdr:col>
      <xdr:colOff>177800</xdr:colOff>
      <xdr:row>105</xdr:row>
      <xdr:rowOff>96774</xdr:rowOff>
    </xdr:to>
    <xdr:cxnSp macro="">
      <xdr:nvCxnSpPr>
        <xdr:cNvPr id="932" name="直線コネクタ 931"/>
        <xdr:cNvCxnSpPr/>
      </xdr:nvCxnSpPr>
      <xdr:spPr>
        <a:xfrm>
          <a:off x="20434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45974</xdr:rowOff>
    </xdr:from>
    <xdr:to>
      <xdr:col>102</xdr:col>
      <xdr:colOff>165100</xdr:colOff>
      <xdr:row>105</xdr:row>
      <xdr:rowOff>147574</xdr:rowOff>
    </xdr:to>
    <xdr:sp macro="" textlink="">
      <xdr:nvSpPr>
        <xdr:cNvPr id="933" name="楕円 932"/>
        <xdr:cNvSpPr/>
      </xdr:nvSpPr>
      <xdr:spPr>
        <a:xfrm>
          <a:off x="19494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96774</xdr:rowOff>
    </xdr:from>
    <xdr:to>
      <xdr:col>107</xdr:col>
      <xdr:colOff>50800</xdr:colOff>
      <xdr:row>105</xdr:row>
      <xdr:rowOff>96774</xdr:rowOff>
    </xdr:to>
    <xdr:cxnSp macro="">
      <xdr:nvCxnSpPr>
        <xdr:cNvPr id="934" name="直線コネクタ 933"/>
        <xdr:cNvCxnSpPr/>
      </xdr:nvCxnSpPr>
      <xdr:spPr>
        <a:xfrm>
          <a:off x="19545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楕円 934"/>
        <xdr:cNvSpPr/>
      </xdr:nvSpPr>
      <xdr:spPr>
        <a:xfrm>
          <a:off x="18605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96774</xdr:rowOff>
    </xdr:from>
    <xdr:to>
      <xdr:col>102</xdr:col>
      <xdr:colOff>114300</xdr:colOff>
      <xdr:row>105</xdr:row>
      <xdr:rowOff>96774</xdr:rowOff>
    </xdr:to>
    <xdr:cxnSp macro="">
      <xdr:nvCxnSpPr>
        <xdr:cNvPr id="936" name="直線コネクタ 935"/>
        <xdr:cNvCxnSpPr/>
      </xdr:nvCxnSpPr>
      <xdr:spPr>
        <a:xfrm>
          <a:off x="18656300" y="1809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9"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0"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138701</xdr:rowOff>
    </xdr:from>
    <xdr:ext cx="469744" cy="259045"/>
    <xdr:sp macro="" textlink="">
      <xdr:nvSpPr>
        <xdr:cNvPr id="941" name="n_1mainValue【庁舎】&#10;一人当たり面積"/>
        <xdr:cNvSpPr txBox="1"/>
      </xdr:nvSpPr>
      <xdr:spPr>
        <a:xfrm>
          <a:off x="21075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138701</xdr:rowOff>
    </xdr:from>
    <xdr:ext cx="469744" cy="259045"/>
    <xdr:sp macro="" textlink="">
      <xdr:nvSpPr>
        <xdr:cNvPr id="942" name="n_2mainValue【庁舎】&#10;一人当たり面積"/>
        <xdr:cNvSpPr txBox="1"/>
      </xdr:nvSpPr>
      <xdr:spPr>
        <a:xfrm>
          <a:off x="20199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138701</xdr:rowOff>
    </xdr:from>
    <xdr:ext cx="469744" cy="259045"/>
    <xdr:sp macro="" textlink="">
      <xdr:nvSpPr>
        <xdr:cNvPr id="943" name="n_3mainValue【庁舎】&#10;一人当たり面積"/>
        <xdr:cNvSpPr txBox="1"/>
      </xdr:nvSpPr>
      <xdr:spPr>
        <a:xfrm>
          <a:off x="19310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44" name="n_4main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福祉施設において類似団体内平均値を下回っているものの、その他の施設については概ね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類似団体内平均値と比較して高くなっている。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建設された施設が多く、耐用年数に近づきつつあるためと考えられる。一人当たり面積については、「図書館」が類似団体内平均値を上回っているものの、その他の施設では類似団体内平均値を下回る結果となっ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月に策定した公共施設マネジメント推進計画に基づき、公共施設の老朽化に対応していく。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0.01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ポイント減となり、類似団体内平均値と同値となった。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今後も人口減少や少子高齢化の進展により、市税収入の増加は見込めない状況であるが、社会保障費などの増加が予測されることから、行財政改革プラン</a:t>
          </a:r>
          <a:r>
            <a:rPr kumimoji="1" lang="en-US" altLang="ja-JP" sz="1200">
              <a:solidFill>
                <a:srgbClr val="000000"/>
              </a:solidFill>
              <a:latin typeface="ＭＳ Ｐゴシック" panose="020B0600070205080204" pitchFamily="50" charset="-128"/>
              <a:ea typeface="ＭＳ Ｐゴシック" panose="020B0600070205080204" pitchFamily="50" charset="-128"/>
            </a:rPr>
            <a:t>2020</a:t>
          </a:r>
          <a:r>
            <a:rPr kumimoji="1" lang="ja-JP" altLang="en-US" sz="1200">
              <a:solidFill>
                <a:srgbClr val="000000"/>
              </a:solidFill>
              <a:latin typeface="ＭＳ Ｐゴシック" panose="020B0600070205080204" pitchFamily="50" charset="-128"/>
              <a:ea typeface="ＭＳ Ｐゴシック" panose="020B0600070205080204" pitchFamily="50" charset="-128"/>
            </a:rPr>
            <a:t>に掲げた自主財源の確保や受益者負担の適正化、事務事業等の見直し・最適化などに取り組むことで一定水準を維持できるよう努めていく。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経常収支比率は、前年度比で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1.5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ポイント増となった。要因としては、歳入では、地方消費税交付金や臨時財政対策債などが減になったことにより、経常一般財源の総額が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11</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a:t>
          </a:r>
          <a:r>
            <a:rPr kumimoji="1" lang="en-US" altLang="ja-JP" sz="1100">
              <a:solidFill>
                <a:srgbClr val="000000"/>
              </a:solidFill>
              <a:latin typeface="ＭＳ Ｐゴシック" panose="020B0600070205080204" pitchFamily="50" charset="-128"/>
              <a:ea typeface="ＭＳ Ｐゴシック" panose="020B0600070205080204" pitchFamily="50" charset="-128"/>
            </a:rPr>
            <a:t>5,800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万円の減となり、歳出では物件費や扶助費、繰出金が増となったことにより経常経費充当一般財源の総額が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a:t>
          </a:r>
          <a:r>
            <a:rPr kumimoji="1" lang="en-US" altLang="ja-JP" sz="1100">
              <a:solidFill>
                <a:srgbClr val="000000"/>
              </a:solidFill>
              <a:latin typeface="ＭＳ Ｐゴシック" panose="020B0600070205080204" pitchFamily="50" charset="-128"/>
              <a:ea typeface="ＭＳ Ｐゴシック" panose="020B0600070205080204" pitchFamily="50" charset="-128"/>
            </a:rPr>
            <a:t>4,200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万円の増となったことなどによるものである。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今後については、歳入で経常一般財源の増加が見込めず、歳出でも扶助費などの伸びが継続する見込みであることから、行財政改革プラン</a:t>
          </a:r>
          <a:r>
            <a:rPr kumimoji="1" lang="en-US" altLang="ja-JP" sz="1100">
              <a:solidFill>
                <a:srgbClr val="000000"/>
              </a:solidFill>
              <a:latin typeface="ＭＳ Ｐゴシック" panose="020B0600070205080204" pitchFamily="50" charset="-128"/>
              <a:ea typeface="ＭＳ Ｐゴシック" panose="020B0600070205080204" pitchFamily="50" charset="-128"/>
            </a:rPr>
            <a:t>2020</a:t>
          </a:r>
          <a:r>
            <a:rPr kumimoji="1" lang="ja-JP" altLang="en-US" sz="1100">
              <a:solidFill>
                <a:srgbClr val="000000"/>
              </a:solidFill>
              <a:latin typeface="ＭＳ Ｐゴシック" panose="020B0600070205080204" pitchFamily="50" charset="-128"/>
              <a:ea typeface="ＭＳ Ｐゴシック" panose="020B0600070205080204" pitchFamily="50" charset="-128"/>
            </a:rPr>
            <a:t>に掲げた自主財源の確保や受益者負担の適正化、事務事業等の見直し・最適化などに取り組むことで一定水準を維持できるよう努めていく。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66</xdr:row>
      <xdr:rowOff>14986</xdr:rowOff>
    </xdr:to>
    <xdr:cxnSp macro="">
      <xdr:nvCxnSpPr>
        <xdr:cNvPr id="130" name="直線コネクタ 129"/>
        <xdr:cNvCxnSpPr/>
      </xdr:nvCxnSpPr>
      <xdr:spPr>
        <a:xfrm>
          <a:off x="4114800" y="1125829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114046</xdr:rowOff>
    </xdr:to>
    <xdr:cxnSp macro="">
      <xdr:nvCxnSpPr>
        <xdr:cNvPr id="133" name="直線コネクタ 132"/>
        <xdr:cNvCxnSpPr/>
      </xdr:nvCxnSpPr>
      <xdr:spPr>
        <a:xfrm>
          <a:off x="3225800" y="1125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128524</xdr:rowOff>
    </xdr:to>
    <xdr:cxnSp macro="">
      <xdr:nvCxnSpPr>
        <xdr:cNvPr id="136" name="直線コネクタ 135"/>
        <xdr:cNvCxnSpPr/>
      </xdr:nvCxnSpPr>
      <xdr:spPr>
        <a:xfrm flipV="1">
          <a:off x="2336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128524</xdr:rowOff>
    </xdr:to>
    <xdr:cxnSp macro="">
      <xdr:nvCxnSpPr>
        <xdr:cNvPr id="139" name="直線コネクタ 138"/>
        <xdr:cNvCxnSpPr/>
      </xdr:nvCxnSpPr>
      <xdr:spPr>
        <a:xfrm>
          <a:off x="1447800" y="1103147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9" name="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0"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[89,660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人件費・物件費等決算額について、人件費が退職者数の減少に伴う退職手当の減などで減少となったが、固定資産税・都市計画税の賦課経費や幼児教育無償化対応経費の増などで物件費が増加したことにより、前年度比</a:t>
          </a:r>
          <a:r>
            <a:rPr kumimoji="1" lang="en-US" altLang="ja-JP" sz="1100">
              <a:solidFill>
                <a:srgbClr val="000000"/>
              </a:solidFill>
              <a:latin typeface="ＭＳ Ｐゴシック" panose="020B0600070205080204" pitchFamily="50" charset="-128"/>
              <a:ea typeface="ＭＳ Ｐゴシック" panose="020B0600070205080204" pitchFamily="50" charset="-128"/>
            </a:rPr>
            <a:t>617</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の増となった。しかし、類似団体内平均値は下回る結果となっている。これは職員定数基本方針に基づく取り組みを実施していることや、消防業務を一部事務組合において執行しているため、その決算額を補助費等に計上していることなどが挙げ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今後についても、職員定数基本方針に基づく総人件費の適正化や行財政改革プラン</a:t>
          </a:r>
          <a:r>
            <a:rPr kumimoji="1" lang="en-US" altLang="ja-JP" sz="1100">
              <a:solidFill>
                <a:srgbClr val="000000"/>
              </a:solidFill>
              <a:latin typeface="ＭＳ Ｐゴシック" panose="020B0600070205080204" pitchFamily="50" charset="-128"/>
              <a:ea typeface="ＭＳ Ｐゴシック" panose="020B0600070205080204" pitchFamily="50" charset="-128"/>
            </a:rPr>
            <a:t>2020</a:t>
          </a:r>
          <a:r>
            <a:rPr kumimoji="1" lang="ja-JP" altLang="en-US" sz="1100">
              <a:solidFill>
                <a:srgbClr val="000000"/>
              </a:solidFill>
              <a:latin typeface="ＭＳ Ｐゴシック" panose="020B0600070205080204" pitchFamily="50" charset="-128"/>
              <a:ea typeface="ＭＳ Ｐゴシック" panose="020B0600070205080204" pitchFamily="50" charset="-128"/>
            </a:rPr>
            <a:t>に掲げた事務事業等の見直し・最適化などに取り組んでいく。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11627</xdr:rowOff>
    </xdr:from>
    <xdr:to>
      <xdr:col>23</xdr:col>
      <xdr:colOff>133350</xdr:colOff>
      <xdr:row>81</xdr:row>
      <xdr:rowOff>22261</xdr:rowOff>
    </xdr:to>
    <xdr:cxnSp macro="">
      <xdr:nvCxnSpPr>
        <xdr:cNvPr id="195" name="直線コネクタ 194"/>
        <xdr:cNvCxnSpPr/>
      </xdr:nvCxnSpPr>
      <xdr:spPr>
        <a:xfrm>
          <a:off x="4114800" y="13899077"/>
          <a:ext cx="8382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134696</xdr:rowOff>
    </xdr:from>
    <xdr:to>
      <xdr:col>19</xdr:col>
      <xdr:colOff>133350</xdr:colOff>
      <xdr:row>81</xdr:row>
      <xdr:rowOff>11627</xdr:rowOff>
    </xdr:to>
    <xdr:cxnSp macro="">
      <xdr:nvCxnSpPr>
        <xdr:cNvPr id="198" name="直線コネクタ 197"/>
        <xdr:cNvCxnSpPr/>
      </xdr:nvCxnSpPr>
      <xdr:spPr>
        <a:xfrm>
          <a:off x="3225800" y="13850696"/>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100656</xdr:rowOff>
    </xdr:from>
    <xdr:to>
      <xdr:col>15</xdr:col>
      <xdr:colOff>82550</xdr:colOff>
      <xdr:row>80</xdr:row>
      <xdr:rowOff>134696</xdr:rowOff>
    </xdr:to>
    <xdr:cxnSp macro="">
      <xdr:nvCxnSpPr>
        <xdr:cNvPr id="201" name="直線コネクタ 200"/>
        <xdr:cNvCxnSpPr/>
      </xdr:nvCxnSpPr>
      <xdr:spPr>
        <a:xfrm>
          <a:off x="2336800" y="13816656"/>
          <a:ext cx="8890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100656</xdr:rowOff>
    </xdr:from>
    <xdr:to>
      <xdr:col>11</xdr:col>
      <xdr:colOff>31750</xdr:colOff>
      <xdr:row>80</xdr:row>
      <xdr:rowOff>130767</xdr:rowOff>
    </xdr:to>
    <xdr:cxnSp macro="">
      <xdr:nvCxnSpPr>
        <xdr:cNvPr id="204" name="直線コネクタ 203"/>
        <xdr:cNvCxnSpPr/>
      </xdr:nvCxnSpPr>
      <xdr:spPr>
        <a:xfrm flipV="1">
          <a:off x="1447800" y="13816656"/>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142911</xdr:rowOff>
    </xdr:from>
    <xdr:to>
      <xdr:col>23</xdr:col>
      <xdr:colOff>184150</xdr:colOff>
      <xdr:row>81</xdr:row>
      <xdr:rowOff>73061</xdr:rowOff>
    </xdr:to>
    <xdr:sp macro="" textlink="">
      <xdr:nvSpPr>
        <xdr:cNvPr id="214" name="楕円 213"/>
        <xdr:cNvSpPr/>
      </xdr:nvSpPr>
      <xdr:spPr>
        <a:xfrm>
          <a:off x="4902200" y="138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159438</xdr:rowOff>
    </xdr:from>
    <xdr:ext cx="762000" cy="259045"/>
    <xdr:sp macro="" textlink="">
      <xdr:nvSpPr>
        <xdr:cNvPr id="215" name="人件費・物件費等の状況該当値テキスト"/>
        <xdr:cNvSpPr txBox="1"/>
      </xdr:nvSpPr>
      <xdr:spPr>
        <a:xfrm>
          <a:off x="5041900" y="13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132277</xdr:rowOff>
    </xdr:from>
    <xdr:to>
      <xdr:col>19</xdr:col>
      <xdr:colOff>184150</xdr:colOff>
      <xdr:row>81</xdr:row>
      <xdr:rowOff>62427</xdr:rowOff>
    </xdr:to>
    <xdr:sp macro="" textlink="">
      <xdr:nvSpPr>
        <xdr:cNvPr id="216" name="楕円 215"/>
        <xdr:cNvSpPr/>
      </xdr:nvSpPr>
      <xdr:spPr>
        <a:xfrm>
          <a:off x="4064000" y="138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72604</xdr:rowOff>
    </xdr:from>
    <xdr:ext cx="736600" cy="259045"/>
    <xdr:sp macro="" textlink="">
      <xdr:nvSpPr>
        <xdr:cNvPr id="217" name="テキスト ボックス 216"/>
        <xdr:cNvSpPr txBox="1"/>
      </xdr:nvSpPr>
      <xdr:spPr>
        <a:xfrm>
          <a:off x="3733800" y="13617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83896</xdr:rowOff>
    </xdr:from>
    <xdr:to>
      <xdr:col>15</xdr:col>
      <xdr:colOff>133350</xdr:colOff>
      <xdr:row>81</xdr:row>
      <xdr:rowOff>14046</xdr:rowOff>
    </xdr:to>
    <xdr:sp macro="" textlink="">
      <xdr:nvSpPr>
        <xdr:cNvPr id="218" name="楕円 217"/>
        <xdr:cNvSpPr/>
      </xdr:nvSpPr>
      <xdr:spPr>
        <a:xfrm>
          <a:off x="3175000" y="137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24223</xdr:rowOff>
    </xdr:from>
    <xdr:ext cx="762000" cy="259045"/>
    <xdr:sp macro="" textlink="">
      <xdr:nvSpPr>
        <xdr:cNvPr id="219" name="テキスト ボックス 218"/>
        <xdr:cNvSpPr txBox="1"/>
      </xdr:nvSpPr>
      <xdr:spPr>
        <a:xfrm>
          <a:off x="2844800" y="135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49856</xdr:rowOff>
    </xdr:from>
    <xdr:to>
      <xdr:col>11</xdr:col>
      <xdr:colOff>82550</xdr:colOff>
      <xdr:row>80</xdr:row>
      <xdr:rowOff>151456</xdr:rowOff>
    </xdr:to>
    <xdr:sp macro="" textlink="">
      <xdr:nvSpPr>
        <xdr:cNvPr id="220" name="楕円 219"/>
        <xdr:cNvSpPr/>
      </xdr:nvSpPr>
      <xdr:spPr>
        <a:xfrm>
          <a:off x="2286000" y="137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161633</xdr:rowOff>
    </xdr:from>
    <xdr:ext cx="762000" cy="259045"/>
    <xdr:sp macro="" textlink="">
      <xdr:nvSpPr>
        <xdr:cNvPr id="221" name="テキスト ボックス 220"/>
        <xdr:cNvSpPr txBox="1"/>
      </xdr:nvSpPr>
      <xdr:spPr>
        <a:xfrm>
          <a:off x="1955800" y="135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79967</xdr:rowOff>
    </xdr:from>
    <xdr:to>
      <xdr:col>7</xdr:col>
      <xdr:colOff>31750</xdr:colOff>
      <xdr:row>81</xdr:row>
      <xdr:rowOff>10117</xdr:rowOff>
    </xdr:to>
    <xdr:sp macro="" textlink="">
      <xdr:nvSpPr>
        <xdr:cNvPr id="222" name="楕円 221"/>
        <xdr:cNvSpPr/>
      </xdr:nvSpPr>
      <xdr:spPr>
        <a:xfrm>
          <a:off x="1397000" y="13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20294</xdr:rowOff>
    </xdr:from>
    <xdr:ext cx="762000" cy="259045"/>
    <xdr:sp macro="" textlink="">
      <xdr:nvSpPr>
        <xdr:cNvPr id="223" name="テキスト ボックス 222"/>
        <xdr:cNvSpPr txBox="1"/>
      </xdr:nvSpPr>
      <xdr:spPr>
        <a:xfrm>
          <a:off x="1066800" y="1356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ラスパイレス指数は、前年度比で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ポイントの増となっている。主な要因としては、本市の時限的な給与減額措置がなくなったことによるものである。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給与水準については、今後も引き続き、国や他の自治体及び民間事業所等との均衡を図り、適正化に努めていく。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83</xdr:row>
      <xdr:rowOff>93134</xdr:rowOff>
    </xdr:to>
    <xdr:cxnSp macro="">
      <xdr:nvCxnSpPr>
        <xdr:cNvPr id="257" name="直線コネクタ 256"/>
        <xdr:cNvCxnSpPr/>
      </xdr:nvCxnSpPr>
      <xdr:spPr>
        <a:xfrm>
          <a:off x="16179800" y="13881100"/>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83</xdr:row>
      <xdr:rowOff>133350</xdr:rowOff>
    </xdr:to>
    <xdr:cxnSp macro="">
      <xdr:nvCxnSpPr>
        <xdr:cNvPr id="260" name="直線コネクタ 259"/>
        <xdr:cNvCxnSpPr/>
      </xdr:nvCxnSpPr>
      <xdr:spPr>
        <a:xfrm flipV="1">
          <a:off x="15290800" y="13881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3" name="直線コネクタ 262"/>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66" name="直線コネクタ 265"/>
        <xdr:cNvCxnSpPr/>
      </xdr:nvCxnSpPr>
      <xdr:spPr>
        <a:xfrm flipV="1">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8" name="楕円 277"/>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9" name="テキスト ボックス 278"/>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mn-lt"/>
              <a:ea typeface="+mn-ea"/>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職員数については、市立子ども発達支援センターの開設や、小規模保育施設の増設による民生部門の職員増員や、市独自の少人数学級編成及び幼稚園業務の拡充による教育部門の職員増員により、前年度比</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人増となった。今後も枚方市職員定数基本方針（計画期間、令和３年４月から令和８年４月の新たな方針を策定予定）に基づき、職員数と総人件費の適正化を図っていく。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44027</xdr:rowOff>
    </xdr:from>
    <xdr:to>
      <xdr:col>81</xdr:col>
      <xdr:colOff>44450</xdr:colOff>
      <xdr:row>59</xdr:row>
      <xdr:rowOff>52070</xdr:rowOff>
    </xdr:to>
    <xdr:cxnSp macro="">
      <xdr:nvCxnSpPr>
        <xdr:cNvPr id="320" name="直線コネクタ 319"/>
        <xdr:cNvCxnSpPr/>
      </xdr:nvCxnSpPr>
      <xdr:spPr>
        <a:xfrm>
          <a:off x="16179800" y="101595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44027</xdr:rowOff>
    </xdr:to>
    <xdr:cxnSp macro="">
      <xdr:nvCxnSpPr>
        <xdr:cNvPr id="323" name="直線コネクタ 322"/>
        <xdr:cNvCxnSpPr/>
      </xdr:nvCxnSpPr>
      <xdr:spPr>
        <a:xfrm>
          <a:off x="15290800" y="101394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40005</xdr:rowOff>
    </xdr:to>
    <xdr:cxnSp macro="">
      <xdr:nvCxnSpPr>
        <xdr:cNvPr id="326" name="直線コネクタ 325"/>
        <xdr:cNvCxnSpPr/>
      </xdr:nvCxnSpPr>
      <xdr:spPr>
        <a:xfrm flipV="1">
          <a:off x="14401800" y="101394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159173</xdr:rowOff>
    </xdr:from>
    <xdr:to>
      <xdr:col>68</xdr:col>
      <xdr:colOff>152400</xdr:colOff>
      <xdr:row>59</xdr:row>
      <xdr:rowOff>40005</xdr:rowOff>
    </xdr:to>
    <xdr:cxnSp macro="">
      <xdr:nvCxnSpPr>
        <xdr:cNvPr id="329" name="直線コネクタ 328"/>
        <xdr:cNvCxnSpPr/>
      </xdr:nvCxnSpPr>
      <xdr:spPr>
        <a:xfrm>
          <a:off x="13512800" y="1010327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39" name="楕円 338"/>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17797</xdr:rowOff>
    </xdr:from>
    <xdr:ext cx="762000" cy="259045"/>
    <xdr:sp macro="" textlink="">
      <xdr:nvSpPr>
        <xdr:cNvPr id="340" name="定員管理の状況該当値テキスト"/>
        <xdr:cNvSpPr txBox="1"/>
      </xdr:nvSpPr>
      <xdr:spPr>
        <a:xfrm>
          <a:off x="17106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41" name="楕円 340"/>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2" name="テキスト ボックス 341"/>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144569</xdr:rowOff>
    </xdr:from>
    <xdr:to>
      <xdr:col>73</xdr:col>
      <xdr:colOff>44450</xdr:colOff>
      <xdr:row>59</xdr:row>
      <xdr:rowOff>74719</xdr:rowOff>
    </xdr:to>
    <xdr:sp macro="" textlink="">
      <xdr:nvSpPr>
        <xdr:cNvPr id="343" name="楕円 342"/>
        <xdr:cNvSpPr/>
      </xdr:nvSpPr>
      <xdr:spPr>
        <a:xfrm>
          <a:off x="15240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84896</xdr:rowOff>
    </xdr:from>
    <xdr:ext cx="762000" cy="259045"/>
    <xdr:sp macro="" textlink="">
      <xdr:nvSpPr>
        <xdr:cNvPr id="344" name="テキスト ボックス 343"/>
        <xdr:cNvSpPr txBox="1"/>
      </xdr:nvSpPr>
      <xdr:spPr>
        <a:xfrm>
          <a:off x="14909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5" name="楕円 344"/>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6" name="テキスト ボックス 345"/>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108373</xdr:rowOff>
    </xdr:from>
    <xdr:to>
      <xdr:col>64</xdr:col>
      <xdr:colOff>152400</xdr:colOff>
      <xdr:row>59</xdr:row>
      <xdr:rowOff>38523</xdr:rowOff>
    </xdr:to>
    <xdr:sp macro="" textlink="">
      <xdr:nvSpPr>
        <xdr:cNvPr id="347" name="楕円 346"/>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48700</xdr:rowOff>
    </xdr:from>
    <xdr:ext cx="762000" cy="259045"/>
    <xdr:sp macro="" textlink="">
      <xdr:nvSpPr>
        <xdr:cNvPr id="348" name="テキスト ボックス 347"/>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実質公債費比率は、類似団体内平均値との比較においては前年度に引き続き下回り、前年度から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0.3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0.8</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単年度の実質公債費比率は、分母、分子ともに減になったことにより、前年度と比較し約</a:t>
          </a:r>
          <a:r>
            <a:rPr kumimoji="1" lang="en-US" altLang="ja-JP" sz="1100">
              <a:solidFill>
                <a:srgbClr val="000000"/>
              </a:solidFill>
              <a:latin typeface="ＭＳ Ｐゴシック" panose="020B0600070205080204" pitchFamily="50" charset="-128"/>
              <a:ea typeface="ＭＳ Ｐゴシック" panose="020B0600070205080204" pitchFamily="50" charset="-128"/>
            </a:rPr>
            <a:t>0.6</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の減となっている。分子の減の要因としては、下水道事業会計等に対する繰出金の減に伴い公営企業地方債償還充当分が減となったことなどによる。分母の減の要因としては、臨時財政対策債発行可能額の減少により標準財政規模が減となったことによ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引き続き、計画的な普通建設事業に取り組むことで公債費の抑制に努めていく。</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11684</xdr:rowOff>
    </xdr:from>
    <xdr:to>
      <xdr:col>81</xdr:col>
      <xdr:colOff>44450</xdr:colOff>
      <xdr:row>36</xdr:row>
      <xdr:rowOff>40640</xdr:rowOff>
    </xdr:to>
    <xdr:cxnSp macro="">
      <xdr:nvCxnSpPr>
        <xdr:cNvPr id="380" name="直線コネクタ 379"/>
        <xdr:cNvCxnSpPr/>
      </xdr:nvCxnSpPr>
      <xdr:spPr>
        <a:xfrm flipV="1">
          <a:off x="16179800" y="61838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59944</xdr:rowOff>
    </xdr:to>
    <xdr:cxnSp macro="">
      <xdr:nvCxnSpPr>
        <xdr:cNvPr id="383" name="直線コネクタ 382"/>
        <xdr:cNvCxnSpPr/>
      </xdr:nvCxnSpPr>
      <xdr:spPr>
        <a:xfrm flipV="1">
          <a:off x="15290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59944</xdr:rowOff>
    </xdr:from>
    <xdr:to>
      <xdr:col>72</xdr:col>
      <xdr:colOff>203200</xdr:colOff>
      <xdr:row>36</xdr:row>
      <xdr:rowOff>79248</xdr:rowOff>
    </xdr:to>
    <xdr:cxnSp macro="">
      <xdr:nvCxnSpPr>
        <xdr:cNvPr id="386" name="直線コネクタ 385"/>
        <xdr:cNvCxnSpPr/>
      </xdr:nvCxnSpPr>
      <xdr:spPr>
        <a:xfrm flipV="1">
          <a:off x="14401800" y="62321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127508</xdr:rowOff>
    </xdr:to>
    <xdr:cxnSp macro="">
      <xdr:nvCxnSpPr>
        <xdr:cNvPr id="389" name="直線コネクタ 388"/>
        <xdr:cNvCxnSpPr/>
      </xdr:nvCxnSpPr>
      <xdr:spPr>
        <a:xfrm flipV="1">
          <a:off x="13512800" y="62514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132334</xdr:rowOff>
    </xdr:from>
    <xdr:to>
      <xdr:col>81</xdr:col>
      <xdr:colOff>95250</xdr:colOff>
      <xdr:row>36</xdr:row>
      <xdr:rowOff>62484</xdr:rowOff>
    </xdr:to>
    <xdr:sp macro="" textlink="">
      <xdr:nvSpPr>
        <xdr:cNvPr id="399" name="楕円 398"/>
        <xdr:cNvSpPr/>
      </xdr:nvSpPr>
      <xdr:spPr>
        <a:xfrm>
          <a:off x="169672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53611</xdr:rowOff>
    </xdr:from>
    <xdr:ext cx="762000" cy="259045"/>
    <xdr:sp macro="" textlink="">
      <xdr:nvSpPr>
        <xdr:cNvPr id="400" name="公債費負担の状況該当値テキスト"/>
        <xdr:cNvSpPr txBox="1"/>
      </xdr:nvSpPr>
      <xdr:spPr>
        <a:xfrm>
          <a:off x="17106900" y="605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1" name="楕円 400"/>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2" name="テキスト ボックス 401"/>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9144</xdr:rowOff>
    </xdr:from>
    <xdr:to>
      <xdr:col>73</xdr:col>
      <xdr:colOff>44450</xdr:colOff>
      <xdr:row>36</xdr:row>
      <xdr:rowOff>110744</xdr:rowOff>
    </xdr:to>
    <xdr:sp macro="" textlink="">
      <xdr:nvSpPr>
        <xdr:cNvPr id="403" name="楕円 402"/>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120921</xdr:rowOff>
    </xdr:from>
    <xdr:ext cx="762000" cy="259045"/>
    <xdr:sp macro="" textlink="">
      <xdr:nvSpPr>
        <xdr:cNvPr id="404" name="テキスト ボックス 403"/>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5" name="楕円 404"/>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6" name="テキスト ボックス 405"/>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76708</xdr:rowOff>
    </xdr:from>
    <xdr:to>
      <xdr:col>64</xdr:col>
      <xdr:colOff>152400</xdr:colOff>
      <xdr:row>37</xdr:row>
      <xdr:rowOff>6858</xdr:rowOff>
    </xdr:to>
    <xdr:sp macro="" textlink="">
      <xdr:nvSpPr>
        <xdr:cNvPr id="407" name="楕円 406"/>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17035</xdr:rowOff>
    </xdr:from>
    <xdr:ext cx="762000" cy="259045"/>
    <xdr:sp macro="" textlink="">
      <xdr:nvSpPr>
        <xdr:cNvPr id="408" name="テキスト ボックス 407"/>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将来負担額は、</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退職手当の支給対象者の減少に伴う退職手当負担見込額が減少し</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たものの</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、京阪本線連続立体交差事業や学校施設整備事業に係る市債の増などによる地方債現在高の増などにより</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前年度から増加した</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しかし、充当可能財源等は</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都市計画事業に係る地方債残高が増になったことや充当可能基金等の増により、前年度から増加したため、将来負担比率については前年度比</a:t>
          </a:r>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ポイント減となった。なお、将来負担比率の算定では、充当可能財源等が将来負担額を上回り「</a:t>
          </a:r>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」となっている。引き続き、地方債残高をはじめとする将来負担額の抑制に努めていく。</a:t>
          </a:r>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経常収支比率における人件費の割合は、類似団体内平均値を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ポイント下回っており、前年度からは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ポイントの減となっている。これは、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人件費が退職者数の減少に伴う退職手当の減などで減少となった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ことにより割合が減少したものである。今後も職員定数基本方針に基づく総人件費の適正化に努めていく。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flipV="1">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8890</xdr:rowOff>
    </xdr:to>
    <xdr:cxnSp macro="">
      <xdr:nvCxnSpPr>
        <xdr:cNvPr id="69" name="直線コネクタ 68"/>
        <xdr:cNvCxnSpPr/>
      </xdr:nvCxnSpPr>
      <xdr:spPr>
        <a:xfrm flipV="1">
          <a:off x="3098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xdr:cNvCxnSpPr/>
      </xdr:nvCxnSpPr>
      <xdr:spPr>
        <a:xfrm flipV="1">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54610</xdr:rowOff>
    </xdr:to>
    <xdr:cxnSp macro="">
      <xdr:nvCxnSpPr>
        <xdr:cNvPr id="75" name="直線コネクタ 74"/>
        <xdr:cNvCxnSpPr/>
      </xdr:nvCxnSpPr>
      <xdr:spPr>
        <a:xfrm>
          <a:off x="1320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経常収支比率における物件費の割合は、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これは、各スポーツ施設、生涯学習センター・図書館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複合施設の指定管理料や、第一共同調理等業務委託料等の増によるものである。今後も引き続き、経常的経費の抑制に努めていく。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1814</xdr:rowOff>
    </xdr:to>
    <xdr:cxnSp macro="">
      <xdr:nvCxnSpPr>
        <xdr:cNvPr id="129" name="直線コネクタ 128"/>
        <xdr:cNvCxnSpPr/>
      </xdr:nvCxnSpPr>
      <xdr:spPr>
        <a:xfrm>
          <a:off x="15671800" y="2690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15</xdr:row>
      <xdr:rowOff>118836</xdr:rowOff>
    </xdr:to>
    <xdr:cxnSp macro="">
      <xdr:nvCxnSpPr>
        <xdr:cNvPr id="132" name="直線コネクタ 131"/>
        <xdr:cNvCxnSpPr/>
      </xdr:nvCxnSpPr>
      <xdr:spPr>
        <a:xfrm>
          <a:off x="14782800" y="25055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105229</xdr:rowOff>
    </xdr:to>
    <xdr:cxnSp macro="">
      <xdr:nvCxnSpPr>
        <xdr:cNvPr id="135" name="直線コネクタ 134"/>
        <xdr:cNvCxnSpPr/>
      </xdr:nvCxnSpPr>
      <xdr:spPr>
        <a:xfrm>
          <a:off x="13893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94343</xdr:rowOff>
    </xdr:to>
    <xdr:cxnSp macro="">
      <xdr:nvCxnSpPr>
        <xdr:cNvPr id="138" name="直線コネクタ 137"/>
        <xdr:cNvCxnSpPr/>
      </xdr:nvCxnSpPr>
      <xdr:spPr>
        <a:xfrm>
          <a:off x="13004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費の割合は、類似団体内平均値を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上回り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これは、障害者自立支援費、認定子ども園施設型給付費、子ども医療費負担金、児童扶養手当などの増によるものである。引き続き、行財政改革プラン</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に掲げた事務事業等の見直し・最適化に取り組んでいく。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83457</xdr:rowOff>
    </xdr:to>
    <xdr:cxnSp macro="">
      <xdr:nvCxnSpPr>
        <xdr:cNvPr id="192" name="直線コネクタ 191"/>
        <xdr:cNvCxnSpPr/>
      </xdr:nvCxnSpPr>
      <xdr:spPr>
        <a:xfrm>
          <a:off x="3987800" y="9907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135165</xdr:rowOff>
    </xdr:to>
    <xdr:cxnSp macro="">
      <xdr:nvCxnSpPr>
        <xdr:cNvPr id="195" name="直線コネクタ 194"/>
        <xdr:cNvCxnSpPr/>
      </xdr:nvCxnSpPr>
      <xdr:spPr>
        <a:xfrm>
          <a:off x="3098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124278</xdr:rowOff>
    </xdr:to>
    <xdr:cxnSp macro="">
      <xdr:nvCxnSpPr>
        <xdr:cNvPr id="198" name="直線コネクタ 197"/>
        <xdr:cNvCxnSpPr/>
      </xdr:nvCxnSpPr>
      <xdr:spPr>
        <a:xfrm>
          <a:off x="2209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80735</xdr:rowOff>
    </xdr:to>
    <xdr:cxnSp macro="">
      <xdr:nvCxnSpPr>
        <xdr:cNvPr id="201" name="直線コネクタ 200"/>
        <xdr:cNvCxnSpPr/>
      </xdr:nvCxnSpPr>
      <xdr:spPr>
        <a:xfrm>
          <a:off x="1320800" y="96792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11" name="楕円 210"/>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12"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5" name="楕円 214"/>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6" name="テキスト ボックス 215"/>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7" name="楕円 216"/>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8" name="テキスト ボックス 217"/>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経常収支比率におけるその他の割合は、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ポイントの増となっている。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その他の中で大きな割合を占めているのは、各特別会計への繰出金であり、前年度から比較すると国民健康保険特別会計への繰出金は減となったものの、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介護保険特別会計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への繰出金は増となった。引き続き、基準内も含めた総額抑制を図っていく。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139700</xdr:rowOff>
    </xdr:to>
    <xdr:cxnSp macro="">
      <xdr:nvCxnSpPr>
        <xdr:cNvPr id="253" name="直線コネクタ 252"/>
        <xdr:cNvCxnSpPr/>
      </xdr:nvCxnSpPr>
      <xdr:spPr>
        <a:xfrm>
          <a:off x="15671800" y="9994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50800</xdr:rowOff>
    </xdr:to>
    <xdr:cxnSp macro="">
      <xdr:nvCxnSpPr>
        <xdr:cNvPr id="256" name="直線コネクタ 255"/>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50800</xdr:rowOff>
    </xdr:to>
    <xdr:cxnSp macro="">
      <xdr:nvCxnSpPr>
        <xdr:cNvPr id="259" name="直線コネクタ 258"/>
        <xdr:cNvCxnSpPr/>
      </xdr:nvCxnSpPr>
      <xdr:spPr>
        <a:xfrm>
          <a:off x="13893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158750</xdr:rowOff>
    </xdr:to>
    <xdr:cxnSp macro="">
      <xdr:nvCxnSpPr>
        <xdr:cNvPr id="262" name="直線コネクタ 261"/>
        <xdr:cNvCxnSpPr/>
      </xdr:nvCxnSpPr>
      <xdr:spPr>
        <a:xfrm flipV="1">
          <a:off x="13004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7" name="テキスト ボックス 27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8" name="楕円 277"/>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9" name="テキスト ボックス 278"/>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80" name="楕円 279"/>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81" name="テキスト ボックス 280"/>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経常収支比率における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の割合は、前年度からは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ポイントの増となっている。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これは、枚方寝屋川消防組合への負担金や、私立幼稚園就園奨励費補助金の減などにより補助費等の総額は減となったが、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経常一般財源の総額が減とな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ったことにより減少したものである。また、病院事業会計・消防組合へ負担金を支出していることにより、類似団体内平均値を大きく上回っている。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今後についても引き続き行財政改革プラン</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に基づき、繰出金の抑制や補助金の見直しに取り組んでいく。</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54610</xdr:rowOff>
    </xdr:to>
    <xdr:cxnSp macro="">
      <xdr:nvCxnSpPr>
        <xdr:cNvPr id="314" name="直線コネクタ 313"/>
        <xdr:cNvCxnSpPr/>
      </xdr:nvCxnSpPr>
      <xdr:spPr>
        <a:xfrm>
          <a:off x="15671800" y="639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85090</xdr:rowOff>
    </xdr:to>
    <xdr:cxnSp macro="">
      <xdr:nvCxnSpPr>
        <xdr:cNvPr id="317" name="直線コネクタ 316"/>
        <xdr:cNvCxnSpPr/>
      </xdr:nvCxnSpPr>
      <xdr:spPr>
        <a:xfrm flipV="1">
          <a:off x="14782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37</xdr:row>
      <xdr:rowOff>138430</xdr:rowOff>
    </xdr:to>
    <xdr:cxnSp macro="">
      <xdr:nvCxnSpPr>
        <xdr:cNvPr id="320" name="直線コネクタ 319"/>
        <xdr:cNvCxnSpPr/>
      </xdr:nvCxnSpPr>
      <xdr:spPr>
        <a:xfrm flipV="1">
          <a:off x="13893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138430</xdr:rowOff>
    </xdr:to>
    <xdr:cxnSp macro="">
      <xdr:nvCxnSpPr>
        <xdr:cNvPr id="323" name="直線コネクタ 322"/>
        <xdr:cNvCxnSpPr/>
      </xdr:nvCxnSpPr>
      <xdr:spPr>
        <a:xfrm>
          <a:off x="13004800" y="6344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5" name="楕円 33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6" name="テキスト ボックス 33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7" name="楕円 336"/>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120667</xdr:rowOff>
    </xdr:from>
    <xdr:ext cx="762000" cy="259045"/>
    <xdr:sp macro="" textlink="">
      <xdr:nvSpPr>
        <xdr:cNvPr id="338" name="テキスト ボックス 337"/>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9" name="楕円 33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40" name="テキスト ボックス 33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1" name="楕円 34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2" name="テキスト ボックス 34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経常収支比率における公債費の割合は、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回り、前年度からも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これは、利率の高い元金の償還が順次進んでいることや、借入利率の低下によるものである。引き続き、減債基金を活用した地方債残高の抑制などにより、公債費の抑制に努めていく。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27939</xdr:rowOff>
    </xdr:to>
    <xdr:cxnSp macro="">
      <xdr:nvCxnSpPr>
        <xdr:cNvPr id="375" name="直線コネクタ 374"/>
        <xdr:cNvCxnSpPr/>
      </xdr:nvCxnSpPr>
      <xdr:spPr>
        <a:xfrm flipV="1">
          <a:off x="3987800" y="13035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73661</xdr:rowOff>
    </xdr:to>
    <xdr:cxnSp macro="">
      <xdr:nvCxnSpPr>
        <xdr:cNvPr id="378" name="直線コネクタ 377"/>
        <xdr:cNvCxnSpPr/>
      </xdr:nvCxnSpPr>
      <xdr:spPr>
        <a:xfrm flipV="1">
          <a:off x="3098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96520</xdr:rowOff>
    </xdr:to>
    <xdr:cxnSp macro="">
      <xdr:nvCxnSpPr>
        <xdr:cNvPr id="381" name="直線コネクタ 380"/>
        <xdr:cNvCxnSpPr/>
      </xdr:nvCxnSpPr>
      <xdr:spPr>
        <a:xfrm flipV="1">
          <a:off x="2209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96520</xdr:rowOff>
    </xdr:to>
    <xdr:cxnSp macro="">
      <xdr:nvCxnSpPr>
        <xdr:cNvPr id="384" name="直線コネクタ 383"/>
        <xdr:cNvCxnSpPr/>
      </xdr:nvCxnSpPr>
      <xdr:spPr>
        <a:xfrm>
          <a:off x="1320800" y="13088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4" name="楕円 393"/>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5"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6" name="楕円 395"/>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7" name="テキスト ボックス 396"/>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8" name="楕円 397"/>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9" name="テキスト ボックス 398"/>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0" name="楕円 39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1" name="テキスト ボックス 40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402" name="楕円 401"/>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403" name="テキスト ボックス 402"/>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経常収支比率における公債費以外の割合は、前年度比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ポイントの増となり、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を上回っている。引き続き、行財政改革プラン</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に掲げた自主財源の確保と受益者負担の適正化、事務事業の見直し・最適化などの実施に取り組んでいく。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79</xdr:row>
      <xdr:rowOff>147574</xdr:rowOff>
    </xdr:to>
    <xdr:cxnSp macro="">
      <xdr:nvCxnSpPr>
        <xdr:cNvPr id="434" name="直線コネクタ 433"/>
        <xdr:cNvCxnSpPr/>
      </xdr:nvCxnSpPr>
      <xdr:spPr>
        <a:xfrm>
          <a:off x="15671800" y="136098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65278</xdr:rowOff>
    </xdr:to>
    <xdr:cxnSp macro="">
      <xdr:nvCxnSpPr>
        <xdr:cNvPr id="437" name="直線コネクタ 436"/>
        <xdr:cNvCxnSpPr/>
      </xdr:nvCxnSpPr>
      <xdr:spPr>
        <a:xfrm>
          <a:off x="14782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37846</xdr:rowOff>
    </xdr:to>
    <xdr:cxnSp macro="">
      <xdr:nvCxnSpPr>
        <xdr:cNvPr id="440" name="直線コネクタ 439"/>
        <xdr:cNvCxnSpPr/>
      </xdr:nvCxnSpPr>
      <xdr:spPr>
        <a:xfrm flipV="1">
          <a:off x="13893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79</xdr:row>
      <xdr:rowOff>37846</xdr:rowOff>
    </xdr:to>
    <xdr:cxnSp macro="">
      <xdr:nvCxnSpPr>
        <xdr:cNvPr id="443" name="直線コネクタ 442"/>
        <xdr:cNvCxnSpPr/>
      </xdr:nvCxnSpPr>
      <xdr:spPr>
        <a:xfrm>
          <a:off x="13004800" y="133766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53" name="楕円 452"/>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5351</xdr:rowOff>
    </xdr:from>
    <xdr:ext cx="762000" cy="259045"/>
    <xdr:sp macro="" textlink="">
      <xdr:nvSpPr>
        <xdr:cNvPr id="454" name="公債費以外該当値テキスト"/>
        <xdr:cNvSpPr txBox="1"/>
      </xdr:nvSpPr>
      <xdr:spPr>
        <a:xfrm>
          <a:off x="16598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5" name="楕円 454"/>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6" name="テキスト ボックス 455"/>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7" name="楕円 456"/>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8" name="テキスト ボックス 457"/>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9" name="楕円 458"/>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60" name="テキスト ボックス 459"/>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1" name="楕円 46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2" name="テキスト ボックス 46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126939</xdr:rowOff>
    </xdr:from>
    <xdr:to>
      <xdr:col>29</xdr:col>
      <xdr:colOff>127000</xdr:colOff>
      <xdr:row>16</xdr:row>
      <xdr:rowOff>127716</xdr:rowOff>
    </xdr:to>
    <xdr:cxnSp macro="">
      <xdr:nvCxnSpPr>
        <xdr:cNvPr id="48" name="直線コネクタ 47"/>
        <xdr:cNvCxnSpPr/>
      </xdr:nvCxnSpPr>
      <xdr:spPr bwMode="auto">
        <a:xfrm>
          <a:off x="5003800" y="2917764"/>
          <a:ext cx="6477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92740</xdr:rowOff>
    </xdr:from>
    <xdr:to>
      <xdr:col>26</xdr:col>
      <xdr:colOff>50800</xdr:colOff>
      <xdr:row>16</xdr:row>
      <xdr:rowOff>126939</xdr:rowOff>
    </xdr:to>
    <xdr:cxnSp macro="">
      <xdr:nvCxnSpPr>
        <xdr:cNvPr id="51" name="直線コネクタ 50"/>
        <xdr:cNvCxnSpPr/>
      </xdr:nvCxnSpPr>
      <xdr:spPr bwMode="auto">
        <a:xfrm>
          <a:off x="4305300" y="2883565"/>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92740</xdr:rowOff>
    </xdr:from>
    <xdr:to>
      <xdr:col>22</xdr:col>
      <xdr:colOff>114300</xdr:colOff>
      <xdr:row>16</xdr:row>
      <xdr:rowOff>156520</xdr:rowOff>
    </xdr:to>
    <xdr:cxnSp macro="">
      <xdr:nvCxnSpPr>
        <xdr:cNvPr id="54" name="直線コネクタ 53"/>
        <xdr:cNvCxnSpPr/>
      </xdr:nvCxnSpPr>
      <xdr:spPr bwMode="auto">
        <a:xfrm flipV="1">
          <a:off x="3606800" y="2883565"/>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119487</xdr:rowOff>
    </xdr:from>
    <xdr:to>
      <xdr:col>18</xdr:col>
      <xdr:colOff>177800</xdr:colOff>
      <xdr:row>16</xdr:row>
      <xdr:rowOff>156520</xdr:rowOff>
    </xdr:to>
    <xdr:cxnSp macro="">
      <xdr:nvCxnSpPr>
        <xdr:cNvPr id="57" name="直線コネクタ 56"/>
        <xdr:cNvCxnSpPr/>
      </xdr:nvCxnSpPr>
      <xdr:spPr bwMode="auto">
        <a:xfrm>
          <a:off x="2908300" y="2910312"/>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76916</xdr:rowOff>
    </xdr:from>
    <xdr:to>
      <xdr:col>29</xdr:col>
      <xdr:colOff>177800</xdr:colOff>
      <xdr:row>17</xdr:row>
      <xdr:rowOff>7066</xdr:rowOff>
    </xdr:to>
    <xdr:sp macro="" textlink="">
      <xdr:nvSpPr>
        <xdr:cNvPr id="67" name="楕円 66"/>
        <xdr:cNvSpPr/>
      </xdr:nvSpPr>
      <xdr:spPr bwMode="auto">
        <a:xfrm>
          <a:off x="5600700" y="28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48993</xdr:rowOff>
    </xdr:from>
    <xdr:ext cx="762000" cy="259045"/>
    <xdr:sp macro="" textlink="">
      <xdr:nvSpPr>
        <xdr:cNvPr id="68" name="人口1人当たり決算額の推移該当値テキスト130"/>
        <xdr:cNvSpPr txBox="1"/>
      </xdr:nvSpPr>
      <xdr:spPr>
        <a:xfrm>
          <a:off x="5740400" y="283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76139</xdr:rowOff>
    </xdr:from>
    <xdr:to>
      <xdr:col>26</xdr:col>
      <xdr:colOff>101600</xdr:colOff>
      <xdr:row>17</xdr:row>
      <xdr:rowOff>6289</xdr:rowOff>
    </xdr:to>
    <xdr:sp macro="" textlink="">
      <xdr:nvSpPr>
        <xdr:cNvPr id="69" name="楕円 68"/>
        <xdr:cNvSpPr/>
      </xdr:nvSpPr>
      <xdr:spPr bwMode="auto">
        <a:xfrm>
          <a:off x="4953000" y="28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16466</xdr:rowOff>
    </xdr:from>
    <xdr:ext cx="736600" cy="259045"/>
    <xdr:sp macro="" textlink="">
      <xdr:nvSpPr>
        <xdr:cNvPr id="70" name="テキスト ボックス 69"/>
        <xdr:cNvSpPr txBox="1"/>
      </xdr:nvSpPr>
      <xdr:spPr>
        <a:xfrm>
          <a:off x="4622800" y="263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41940</xdr:rowOff>
    </xdr:from>
    <xdr:to>
      <xdr:col>22</xdr:col>
      <xdr:colOff>165100</xdr:colOff>
      <xdr:row>16</xdr:row>
      <xdr:rowOff>143540</xdr:rowOff>
    </xdr:to>
    <xdr:sp macro="" textlink="">
      <xdr:nvSpPr>
        <xdr:cNvPr id="71" name="楕円 70"/>
        <xdr:cNvSpPr/>
      </xdr:nvSpPr>
      <xdr:spPr bwMode="auto">
        <a:xfrm>
          <a:off x="4254500" y="283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153717</xdr:rowOff>
    </xdr:from>
    <xdr:ext cx="762000" cy="259045"/>
    <xdr:sp macro="" textlink="">
      <xdr:nvSpPr>
        <xdr:cNvPr id="72" name="テキスト ボックス 71"/>
        <xdr:cNvSpPr txBox="1"/>
      </xdr:nvSpPr>
      <xdr:spPr>
        <a:xfrm>
          <a:off x="3924300" y="260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105720</xdr:rowOff>
    </xdr:from>
    <xdr:to>
      <xdr:col>19</xdr:col>
      <xdr:colOff>38100</xdr:colOff>
      <xdr:row>17</xdr:row>
      <xdr:rowOff>35870</xdr:rowOff>
    </xdr:to>
    <xdr:sp macro="" textlink="">
      <xdr:nvSpPr>
        <xdr:cNvPr id="73" name="楕円 72"/>
        <xdr:cNvSpPr/>
      </xdr:nvSpPr>
      <xdr:spPr bwMode="auto">
        <a:xfrm>
          <a:off x="3556000" y="289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46047</xdr:rowOff>
    </xdr:from>
    <xdr:ext cx="762000" cy="259045"/>
    <xdr:sp macro="" textlink="">
      <xdr:nvSpPr>
        <xdr:cNvPr id="74" name="テキスト ボックス 73"/>
        <xdr:cNvSpPr txBox="1"/>
      </xdr:nvSpPr>
      <xdr:spPr>
        <a:xfrm>
          <a:off x="3225800" y="26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68687</xdr:rowOff>
    </xdr:from>
    <xdr:to>
      <xdr:col>15</xdr:col>
      <xdr:colOff>101600</xdr:colOff>
      <xdr:row>16</xdr:row>
      <xdr:rowOff>170287</xdr:rowOff>
    </xdr:to>
    <xdr:sp macro="" textlink="">
      <xdr:nvSpPr>
        <xdr:cNvPr id="75" name="楕円 74"/>
        <xdr:cNvSpPr/>
      </xdr:nvSpPr>
      <xdr:spPr bwMode="auto">
        <a:xfrm>
          <a:off x="2857500" y="285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9014</xdr:rowOff>
    </xdr:from>
    <xdr:ext cx="762000" cy="259045"/>
    <xdr:sp macro="" textlink="">
      <xdr:nvSpPr>
        <xdr:cNvPr id="76" name="テキスト ボックス 75"/>
        <xdr:cNvSpPr txBox="1"/>
      </xdr:nvSpPr>
      <xdr:spPr>
        <a:xfrm>
          <a:off x="2527300" y="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105173</xdr:rowOff>
    </xdr:from>
    <xdr:ext cx="762000" cy="259045"/>
    <xdr:sp macro="" textlink="">
      <xdr:nvSpPr>
        <xdr:cNvPr id="104" name="人口1人当たり決算額の推移最小値テキスト445"/>
        <xdr:cNvSpPr txBox="1"/>
      </xdr:nvSpPr>
      <xdr:spPr>
        <a:xfrm>
          <a:off x="5740400" y="75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46213</xdr:rowOff>
    </xdr:from>
    <xdr:to>
      <xdr:col>29</xdr:col>
      <xdr:colOff>127000</xdr:colOff>
      <xdr:row>38</xdr:row>
      <xdr:rowOff>94996</xdr:rowOff>
    </xdr:to>
    <xdr:cxnSp macro="">
      <xdr:nvCxnSpPr>
        <xdr:cNvPr id="108" name="直線コネクタ 107"/>
        <xdr:cNvCxnSpPr/>
      </xdr:nvCxnSpPr>
      <xdr:spPr bwMode="auto">
        <a:xfrm>
          <a:off x="5003800" y="7513813"/>
          <a:ext cx="647700" cy="4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46213</xdr:rowOff>
    </xdr:from>
    <xdr:to>
      <xdr:col>26</xdr:col>
      <xdr:colOff>50800</xdr:colOff>
      <xdr:row>38</xdr:row>
      <xdr:rowOff>83566</xdr:rowOff>
    </xdr:to>
    <xdr:cxnSp macro="">
      <xdr:nvCxnSpPr>
        <xdr:cNvPr id="111" name="直線コネクタ 110"/>
        <xdr:cNvCxnSpPr/>
      </xdr:nvCxnSpPr>
      <xdr:spPr bwMode="auto">
        <a:xfrm flipV="1">
          <a:off x="4305300" y="7513813"/>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45938</xdr:rowOff>
    </xdr:from>
    <xdr:to>
      <xdr:col>22</xdr:col>
      <xdr:colOff>114300</xdr:colOff>
      <xdr:row>38</xdr:row>
      <xdr:rowOff>83566</xdr:rowOff>
    </xdr:to>
    <xdr:cxnSp macro="">
      <xdr:nvCxnSpPr>
        <xdr:cNvPr id="114" name="直線コネクタ 113"/>
        <xdr:cNvCxnSpPr/>
      </xdr:nvCxnSpPr>
      <xdr:spPr bwMode="auto">
        <a:xfrm>
          <a:off x="3606800" y="7513538"/>
          <a:ext cx="698500" cy="3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332923</xdr:rowOff>
    </xdr:from>
    <xdr:to>
      <xdr:col>18</xdr:col>
      <xdr:colOff>177800</xdr:colOff>
      <xdr:row>38</xdr:row>
      <xdr:rowOff>45938</xdr:rowOff>
    </xdr:to>
    <xdr:cxnSp macro="">
      <xdr:nvCxnSpPr>
        <xdr:cNvPr id="117" name="直線コネクタ 116"/>
        <xdr:cNvCxnSpPr/>
      </xdr:nvCxnSpPr>
      <xdr:spPr bwMode="auto">
        <a:xfrm>
          <a:off x="2908300" y="7457623"/>
          <a:ext cx="698500" cy="5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44196</xdr:rowOff>
    </xdr:from>
    <xdr:to>
      <xdr:col>29</xdr:col>
      <xdr:colOff>177800</xdr:colOff>
      <xdr:row>38</xdr:row>
      <xdr:rowOff>145796</xdr:rowOff>
    </xdr:to>
    <xdr:sp macro="" textlink="">
      <xdr:nvSpPr>
        <xdr:cNvPr id="127" name="楕円 126"/>
        <xdr:cNvSpPr/>
      </xdr:nvSpPr>
      <xdr:spPr bwMode="auto">
        <a:xfrm>
          <a:off x="5600700" y="751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295673</xdr:rowOff>
    </xdr:from>
    <xdr:ext cx="762000" cy="259045"/>
    <xdr:sp macro="" textlink="">
      <xdr:nvSpPr>
        <xdr:cNvPr id="128" name="人口1人当たり決算額の推移該当値テキスト445"/>
        <xdr:cNvSpPr txBox="1"/>
      </xdr:nvSpPr>
      <xdr:spPr>
        <a:xfrm>
          <a:off x="5740400" y="742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338313</xdr:rowOff>
    </xdr:from>
    <xdr:to>
      <xdr:col>26</xdr:col>
      <xdr:colOff>101600</xdr:colOff>
      <xdr:row>38</xdr:row>
      <xdr:rowOff>97013</xdr:rowOff>
    </xdr:to>
    <xdr:sp macro="" textlink="">
      <xdr:nvSpPr>
        <xdr:cNvPr id="129" name="楕円 128"/>
        <xdr:cNvSpPr/>
      </xdr:nvSpPr>
      <xdr:spPr bwMode="auto">
        <a:xfrm>
          <a:off x="4953000" y="746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81790</xdr:rowOff>
    </xdr:from>
    <xdr:ext cx="736600" cy="259045"/>
    <xdr:sp macro="" textlink="">
      <xdr:nvSpPr>
        <xdr:cNvPr id="130" name="テキスト ボックス 129"/>
        <xdr:cNvSpPr txBox="1"/>
      </xdr:nvSpPr>
      <xdr:spPr>
        <a:xfrm>
          <a:off x="4622800" y="754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32766</xdr:rowOff>
    </xdr:from>
    <xdr:to>
      <xdr:col>22</xdr:col>
      <xdr:colOff>165100</xdr:colOff>
      <xdr:row>38</xdr:row>
      <xdr:rowOff>134366</xdr:rowOff>
    </xdr:to>
    <xdr:sp macro="" textlink="">
      <xdr:nvSpPr>
        <xdr:cNvPr id="131" name="楕円 130"/>
        <xdr:cNvSpPr/>
      </xdr:nvSpPr>
      <xdr:spPr bwMode="auto">
        <a:xfrm>
          <a:off x="4254500" y="750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119143</xdr:rowOff>
    </xdr:from>
    <xdr:ext cx="762000" cy="259045"/>
    <xdr:sp macro="" textlink="">
      <xdr:nvSpPr>
        <xdr:cNvPr id="132" name="テキスト ボックス 131"/>
        <xdr:cNvSpPr txBox="1"/>
      </xdr:nvSpPr>
      <xdr:spPr>
        <a:xfrm>
          <a:off x="3924300" y="758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338038</xdr:rowOff>
    </xdr:from>
    <xdr:to>
      <xdr:col>19</xdr:col>
      <xdr:colOff>38100</xdr:colOff>
      <xdr:row>38</xdr:row>
      <xdr:rowOff>96738</xdr:rowOff>
    </xdr:to>
    <xdr:sp macro="" textlink="">
      <xdr:nvSpPr>
        <xdr:cNvPr id="133" name="楕円 132"/>
        <xdr:cNvSpPr/>
      </xdr:nvSpPr>
      <xdr:spPr bwMode="auto">
        <a:xfrm>
          <a:off x="3556000" y="746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81515</xdr:rowOff>
    </xdr:from>
    <xdr:ext cx="762000" cy="259045"/>
    <xdr:sp macro="" textlink="">
      <xdr:nvSpPr>
        <xdr:cNvPr id="134" name="テキスト ボックス 133"/>
        <xdr:cNvSpPr txBox="1"/>
      </xdr:nvSpPr>
      <xdr:spPr>
        <a:xfrm>
          <a:off x="3225800" y="75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282123</xdr:rowOff>
    </xdr:from>
    <xdr:to>
      <xdr:col>15</xdr:col>
      <xdr:colOff>101600</xdr:colOff>
      <xdr:row>38</xdr:row>
      <xdr:rowOff>40823</xdr:rowOff>
    </xdr:to>
    <xdr:sp macro="" textlink="">
      <xdr:nvSpPr>
        <xdr:cNvPr id="135" name="楕円 134"/>
        <xdr:cNvSpPr/>
      </xdr:nvSpPr>
      <xdr:spPr bwMode="auto">
        <a:xfrm>
          <a:off x="2857500" y="7406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25600</xdr:rowOff>
    </xdr:from>
    <xdr:ext cx="762000" cy="259045"/>
    <xdr:sp macro="" textlink="">
      <xdr:nvSpPr>
        <xdr:cNvPr id="136" name="テキスト ボックス 135"/>
        <xdr:cNvSpPr txBox="1"/>
      </xdr:nvSpPr>
      <xdr:spPr>
        <a:xfrm>
          <a:off x="2527300" y="749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63271</xdr:rowOff>
    </xdr:from>
    <xdr:to>
      <xdr:col>24</xdr:col>
      <xdr:colOff>63500</xdr:colOff>
      <xdr:row>36</xdr:row>
      <xdr:rowOff>142519</xdr:rowOff>
    </xdr:to>
    <xdr:cxnSp macro="">
      <xdr:nvCxnSpPr>
        <xdr:cNvPr id="61" name="直線コネクタ 60"/>
        <xdr:cNvCxnSpPr/>
      </xdr:nvCxnSpPr>
      <xdr:spPr>
        <a:xfrm>
          <a:off x="3797300" y="6235471"/>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53861</xdr:rowOff>
    </xdr:from>
    <xdr:to>
      <xdr:col>19</xdr:col>
      <xdr:colOff>177800</xdr:colOff>
      <xdr:row>36</xdr:row>
      <xdr:rowOff>63271</xdr:rowOff>
    </xdr:to>
    <xdr:cxnSp macro="">
      <xdr:nvCxnSpPr>
        <xdr:cNvPr id="64" name="直線コネクタ 63"/>
        <xdr:cNvCxnSpPr/>
      </xdr:nvCxnSpPr>
      <xdr:spPr>
        <a:xfrm>
          <a:off x="2908300" y="6226061"/>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53861</xdr:rowOff>
    </xdr:from>
    <xdr:to>
      <xdr:col>15</xdr:col>
      <xdr:colOff>50800</xdr:colOff>
      <xdr:row>36</xdr:row>
      <xdr:rowOff>130099</xdr:rowOff>
    </xdr:to>
    <xdr:cxnSp macro="">
      <xdr:nvCxnSpPr>
        <xdr:cNvPr id="67" name="直線コネクタ 66"/>
        <xdr:cNvCxnSpPr/>
      </xdr:nvCxnSpPr>
      <xdr:spPr>
        <a:xfrm flipV="1">
          <a:off x="2019300" y="6226061"/>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56947</xdr:rowOff>
    </xdr:from>
    <xdr:to>
      <xdr:col>10</xdr:col>
      <xdr:colOff>114300</xdr:colOff>
      <xdr:row>36</xdr:row>
      <xdr:rowOff>130099</xdr:rowOff>
    </xdr:to>
    <xdr:cxnSp macro="">
      <xdr:nvCxnSpPr>
        <xdr:cNvPr id="70" name="直線コネクタ 69"/>
        <xdr:cNvCxnSpPr/>
      </xdr:nvCxnSpPr>
      <xdr:spPr>
        <a:xfrm>
          <a:off x="1130300" y="622914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91719</xdr:rowOff>
    </xdr:from>
    <xdr:to>
      <xdr:col>24</xdr:col>
      <xdr:colOff>114300</xdr:colOff>
      <xdr:row>37</xdr:row>
      <xdr:rowOff>21869</xdr:rowOff>
    </xdr:to>
    <xdr:sp macro="" textlink="">
      <xdr:nvSpPr>
        <xdr:cNvPr id="80" name="楕円 79"/>
        <xdr:cNvSpPr/>
      </xdr:nvSpPr>
      <xdr:spPr>
        <a:xfrm>
          <a:off x="4584700" y="62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70146</xdr:rowOff>
    </xdr:from>
    <xdr:ext cx="534377" cy="259045"/>
    <xdr:sp macro="" textlink="">
      <xdr:nvSpPr>
        <xdr:cNvPr id="81" name="人件費該当値テキスト"/>
        <xdr:cNvSpPr txBox="1"/>
      </xdr:nvSpPr>
      <xdr:spPr>
        <a:xfrm>
          <a:off x="4686300" y="62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12471</xdr:rowOff>
    </xdr:from>
    <xdr:to>
      <xdr:col>20</xdr:col>
      <xdr:colOff>38100</xdr:colOff>
      <xdr:row>36</xdr:row>
      <xdr:rowOff>114071</xdr:rowOff>
    </xdr:to>
    <xdr:sp macro="" textlink="">
      <xdr:nvSpPr>
        <xdr:cNvPr id="82" name="楕円 81"/>
        <xdr:cNvSpPr/>
      </xdr:nvSpPr>
      <xdr:spPr>
        <a:xfrm>
          <a:off x="3746500" y="61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105198</xdr:rowOff>
    </xdr:from>
    <xdr:ext cx="534377" cy="259045"/>
    <xdr:sp macro="" textlink="">
      <xdr:nvSpPr>
        <xdr:cNvPr id="83" name="テキスト ボックス 82"/>
        <xdr:cNvSpPr txBox="1"/>
      </xdr:nvSpPr>
      <xdr:spPr>
        <a:xfrm>
          <a:off x="3530111" y="62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3061</xdr:rowOff>
    </xdr:from>
    <xdr:to>
      <xdr:col>15</xdr:col>
      <xdr:colOff>101600</xdr:colOff>
      <xdr:row>36</xdr:row>
      <xdr:rowOff>104661</xdr:rowOff>
    </xdr:to>
    <xdr:sp macro="" textlink="">
      <xdr:nvSpPr>
        <xdr:cNvPr id="84" name="楕円 83"/>
        <xdr:cNvSpPr/>
      </xdr:nvSpPr>
      <xdr:spPr>
        <a:xfrm>
          <a:off x="2857500" y="61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95788</xdr:rowOff>
    </xdr:from>
    <xdr:ext cx="534377" cy="259045"/>
    <xdr:sp macro="" textlink="">
      <xdr:nvSpPr>
        <xdr:cNvPr id="85" name="テキスト ボックス 84"/>
        <xdr:cNvSpPr txBox="1"/>
      </xdr:nvSpPr>
      <xdr:spPr>
        <a:xfrm>
          <a:off x="2641111" y="62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79299</xdr:rowOff>
    </xdr:from>
    <xdr:to>
      <xdr:col>10</xdr:col>
      <xdr:colOff>165100</xdr:colOff>
      <xdr:row>37</xdr:row>
      <xdr:rowOff>9449</xdr:rowOff>
    </xdr:to>
    <xdr:sp macro="" textlink="">
      <xdr:nvSpPr>
        <xdr:cNvPr id="86" name="楕円 85"/>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576</xdr:rowOff>
    </xdr:from>
    <xdr:ext cx="534377" cy="259045"/>
    <xdr:sp macro="" textlink="">
      <xdr:nvSpPr>
        <xdr:cNvPr id="87" name="テキスト ボックス 86"/>
        <xdr:cNvSpPr txBox="1"/>
      </xdr:nvSpPr>
      <xdr:spPr>
        <a:xfrm>
          <a:off x="1752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6147</xdr:rowOff>
    </xdr:from>
    <xdr:to>
      <xdr:col>6</xdr:col>
      <xdr:colOff>38100</xdr:colOff>
      <xdr:row>36</xdr:row>
      <xdr:rowOff>107747</xdr:rowOff>
    </xdr:to>
    <xdr:sp macro="" textlink="">
      <xdr:nvSpPr>
        <xdr:cNvPr id="88" name="楕円 87"/>
        <xdr:cNvSpPr/>
      </xdr:nvSpPr>
      <xdr:spPr>
        <a:xfrm>
          <a:off x="1079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98874</xdr:rowOff>
    </xdr:from>
    <xdr:ext cx="534377" cy="259045"/>
    <xdr:sp macro="" textlink="">
      <xdr:nvSpPr>
        <xdr:cNvPr id="89" name="テキスト ボックス 88"/>
        <xdr:cNvSpPr txBox="1"/>
      </xdr:nvSpPr>
      <xdr:spPr>
        <a:xfrm>
          <a:off x="863111" y="62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51632</xdr:rowOff>
    </xdr:from>
    <xdr:to>
      <xdr:col>24</xdr:col>
      <xdr:colOff>63500</xdr:colOff>
      <xdr:row>57</xdr:row>
      <xdr:rowOff>64376</xdr:rowOff>
    </xdr:to>
    <xdr:cxnSp macro="">
      <xdr:nvCxnSpPr>
        <xdr:cNvPr id="119" name="直線コネクタ 118"/>
        <xdr:cNvCxnSpPr/>
      </xdr:nvCxnSpPr>
      <xdr:spPr>
        <a:xfrm flipV="1">
          <a:off x="3797300" y="9824282"/>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64376</xdr:rowOff>
    </xdr:from>
    <xdr:to>
      <xdr:col>19</xdr:col>
      <xdr:colOff>177800</xdr:colOff>
      <xdr:row>57</xdr:row>
      <xdr:rowOff>125755</xdr:rowOff>
    </xdr:to>
    <xdr:cxnSp macro="">
      <xdr:nvCxnSpPr>
        <xdr:cNvPr id="122" name="直線コネクタ 121"/>
        <xdr:cNvCxnSpPr/>
      </xdr:nvCxnSpPr>
      <xdr:spPr>
        <a:xfrm flipV="1">
          <a:off x="2908300" y="9837026"/>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125755</xdr:rowOff>
    </xdr:from>
    <xdr:to>
      <xdr:col>15</xdr:col>
      <xdr:colOff>50800</xdr:colOff>
      <xdr:row>57</xdr:row>
      <xdr:rowOff>142977</xdr:rowOff>
    </xdr:to>
    <xdr:cxnSp macro="">
      <xdr:nvCxnSpPr>
        <xdr:cNvPr id="125" name="直線コネクタ 124"/>
        <xdr:cNvCxnSpPr/>
      </xdr:nvCxnSpPr>
      <xdr:spPr>
        <a:xfrm flipV="1">
          <a:off x="2019300" y="9898405"/>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142977</xdr:rowOff>
    </xdr:from>
    <xdr:to>
      <xdr:col>10</xdr:col>
      <xdr:colOff>114300</xdr:colOff>
      <xdr:row>57</xdr:row>
      <xdr:rowOff>151549</xdr:rowOff>
    </xdr:to>
    <xdr:cxnSp macro="">
      <xdr:nvCxnSpPr>
        <xdr:cNvPr id="128" name="直線コネクタ 127"/>
        <xdr:cNvCxnSpPr/>
      </xdr:nvCxnSpPr>
      <xdr:spPr>
        <a:xfrm flipV="1">
          <a:off x="1130300" y="991562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832</xdr:rowOff>
    </xdr:from>
    <xdr:to>
      <xdr:col>24</xdr:col>
      <xdr:colOff>114300</xdr:colOff>
      <xdr:row>57</xdr:row>
      <xdr:rowOff>102432</xdr:rowOff>
    </xdr:to>
    <xdr:sp macro="" textlink="">
      <xdr:nvSpPr>
        <xdr:cNvPr id="138" name="楕円 137"/>
        <xdr:cNvSpPr/>
      </xdr:nvSpPr>
      <xdr:spPr>
        <a:xfrm>
          <a:off x="45847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87209</xdr:rowOff>
    </xdr:from>
    <xdr:ext cx="534377" cy="259045"/>
    <xdr:sp macro="" textlink="">
      <xdr:nvSpPr>
        <xdr:cNvPr id="139" name="物件費該当値テキスト"/>
        <xdr:cNvSpPr txBox="1"/>
      </xdr:nvSpPr>
      <xdr:spPr>
        <a:xfrm>
          <a:off x="4686300" y="968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13576</xdr:rowOff>
    </xdr:from>
    <xdr:to>
      <xdr:col>20</xdr:col>
      <xdr:colOff>38100</xdr:colOff>
      <xdr:row>57</xdr:row>
      <xdr:rowOff>115176</xdr:rowOff>
    </xdr:to>
    <xdr:sp macro="" textlink="">
      <xdr:nvSpPr>
        <xdr:cNvPr id="140" name="楕円 139"/>
        <xdr:cNvSpPr/>
      </xdr:nvSpPr>
      <xdr:spPr>
        <a:xfrm>
          <a:off x="3746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106303</xdr:rowOff>
    </xdr:from>
    <xdr:ext cx="534377" cy="259045"/>
    <xdr:sp macro="" textlink="">
      <xdr:nvSpPr>
        <xdr:cNvPr id="141" name="テキスト ボックス 140"/>
        <xdr:cNvSpPr txBox="1"/>
      </xdr:nvSpPr>
      <xdr:spPr>
        <a:xfrm>
          <a:off x="3530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74955</xdr:rowOff>
    </xdr:from>
    <xdr:to>
      <xdr:col>15</xdr:col>
      <xdr:colOff>101600</xdr:colOff>
      <xdr:row>58</xdr:row>
      <xdr:rowOff>5105</xdr:rowOff>
    </xdr:to>
    <xdr:sp macro="" textlink="">
      <xdr:nvSpPr>
        <xdr:cNvPr id="142" name="楕円 141"/>
        <xdr:cNvSpPr/>
      </xdr:nvSpPr>
      <xdr:spPr>
        <a:xfrm>
          <a:off x="2857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167682</xdr:rowOff>
    </xdr:from>
    <xdr:ext cx="534377" cy="259045"/>
    <xdr:sp macro="" textlink="">
      <xdr:nvSpPr>
        <xdr:cNvPr id="143" name="テキスト ボックス 142"/>
        <xdr:cNvSpPr txBox="1"/>
      </xdr:nvSpPr>
      <xdr:spPr>
        <a:xfrm>
          <a:off x="2641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92177</xdr:rowOff>
    </xdr:from>
    <xdr:to>
      <xdr:col>10</xdr:col>
      <xdr:colOff>165100</xdr:colOff>
      <xdr:row>58</xdr:row>
      <xdr:rowOff>22327</xdr:rowOff>
    </xdr:to>
    <xdr:sp macro="" textlink="">
      <xdr:nvSpPr>
        <xdr:cNvPr id="144" name="楕円 143"/>
        <xdr:cNvSpPr/>
      </xdr:nvSpPr>
      <xdr:spPr>
        <a:xfrm>
          <a:off x="1968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13454</xdr:rowOff>
    </xdr:from>
    <xdr:ext cx="534377" cy="259045"/>
    <xdr:sp macro="" textlink="">
      <xdr:nvSpPr>
        <xdr:cNvPr id="145" name="テキスト ボックス 144"/>
        <xdr:cNvSpPr txBox="1"/>
      </xdr:nvSpPr>
      <xdr:spPr>
        <a:xfrm>
          <a:off x="1752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100749</xdr:rowOff>
    </xdr:from>
    <xdr:to>
      <xdr:col>6</xdr:col>
      <xdr:colOff>38100</xdr:colOff>
      <xdr:row>58</xdr:row>
      <xdr:rowOff>30899</xdr:rowOff>
    </xdr:to>
    <xdr:sp macro="" textlink="">
      <xdr:nvSpPr>
        <xdr:cNvPr id="146" name="楕円 145"/>
        <xdr:cNvSpPr/>
      </xdr:nvSpPr>
      <xdr:spPr>
        <a:xfrm>
          <a:off x="1079500" y="98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22026</xdr:rowOff>
    </xdr:from>
    <xdr:ext cx="534377" cy="259045"/>
    <xdr:sp macro="" textlink="">
      <xdr:nvSpPr>
        <xdr:cNvPr id="147" name="テキスト ボックス 146"/>
        <xdr:cNvSpPr txBox="1"/>
      </xdr:nvSpPr>
      <xdr:spPr>
        <a:xfrm>
          <a:off x="863111" y="99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25527</xdr:rowOff>
    </xdr:from>
    <xdr:to>
      <xdr:col>24</xdr:col>
      <xdr:colOff>63500</xdr:colOff>
      <xdr:row>77</xdr:row>
      <xdr:rowOff>46989</xdr:rowOff>
    </xdr:to>
    <xdr:cxnSp macro="">
      <xdr:nvCxnSpPr>
        <xdr:cNvPr id="176" name="直線コネクタ 175"/>
        <xdr:cNvCxnSpPr/>
      </xdr:nvCxnSpPr>
      <xdr:spPr>
        <a:xfrm flipV="1">
          <a:off x="3797300" y="13227177"/>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44196</xdr:rowOff>
    </xdr:from>
    <xdr:to>
      <xdr:col>19</xdr:col>
      <xdr:colOff>177800</xdr:colOff>
      <xdr:row>77</xdr:row>
      <xdr:rowOff>46989</xdr:rowOff>
    </xdr:to>
    <xdr:cxnSp macro="">
      <xdr:nvCxnSpPr>
        <xdr:cNvPr id="179" name="直線コネクタ 178"/>
        <xdr:cNvCxnSpPr/>
      </xdr:nvCxnSpPr>
      <xdr:spPr>
        <a:xfrm>
          <a:off x="2908300" y="13245846"/>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43180</xdr:rowOff>
    </xdr:from>
    <xdr:to>
      <xdr:col>15</xdr:col>
      <xdr:colOff>50800</xdr:colOff>
      <xdr:row>77</xdr:row>
      <xdr:rowOff>44196</xdr:rowOff>
    </xdr:to>
    <xdr:cxnSp macro="">
      <xdr:nvCxnSpPr>
        <xdr:cNvPr id="182" name="直線コネクタ 181"/>
        <xdr:cNvCxnSpPr/>
      </xdr:nvCxnSpPr>
      <xdr:spPr>
        <a:xfrm>
          <a:off x="2019300" y="132448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57404</xdr:rowOff>
    </xdr:from>
    <xdr:to>
      <xdr:col>10</xdr:col>
      <xdr:colOff>114300</xdr:colOff>
      <xdr:row>77</xdr:row>
      <xdr:rowOff>43180</xdr:rowOff>
    </xdr:to>
    <xdr:cxnSp macro="">
      <xdr:nvCxnSpPr>
        <xdr:cNvPr id="185" name="直線コネクタ 184"/>
        <xdr:cNvCxnSpPr/>
      </xdr:nvCxnSpPr>
      <xdr:spPr>
        <a:xfrm>
          <a:off x="1130300" y="13087604"/>
          <a:ext cx="8890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146177</xdr:rowOff>
    </xdr:from>
    <xdr:to>
      <xdr:col>24</xdr:col>
      <xdr:colOff>114300</xdr:colOff>
      <xdr:row>77</xdr:row>
      <xdr:rowOff>76327</xdr:rowOff>
    </xdr:to>
    <xdr:sp macro="" textlink="">
      <xdr:nvSpPr>
        <xdr:cNvPr id="195" name="楕円 194"/>
        <xdr:cNvSpPr/>
      </xdr:nvSpPr>
      <xdr:spPr>
        <a:xfrm>
          <a:off x="4584700" y="131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124604</xdr:rowOff>
    </xdr:from>
    <xdr:ext cx="469744" cy="259045"/>
    <xdr:sp macro="" textlink="">
      <xdr:nvSpPr>
        <xdr:cNvPr id="196" name="維持補修費該当値テキスト"/>
        <xdr:cNvSpPr txBox="1"/>
      </xdr:nvSpPr>
      <xdr:spPr>
        <a:xfrm>
          <a:off x="4686300" y="131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167639</xdr:rowOff>
    </xdr:from>
    <xdr:to>
      <xdr:col>20</xdr:col>
      <xdr:colOff>38100</xdr:colOff>
      <xdr:row>77</xdr:row>
      <xdr:rowOff>97789</xdr:rowOff>
    </xdr:to>
    <xdr:sp macro="" textlink="">
      <xdr:nvSpPr>
        <xdr:cNvPr id="197" name="楕円 196"/>
        <xdr:cNvSpPr/>
      </xdr:nvSpPr>
      <xdr:spPr>
        <a:xfrm>
          <a:off x="37465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88916</xdr:rowOff>
    </xdr:from>
    <xdr:ext cx="469744" cy="259045"/>
    <xdr:sp macro="" textlink="">
      <xdr:nvSpPr>
        <xdr:cNvPr id="198" name="テキスト ボックス 197"/>
        <xdr:cNvSpPr txBox="1"/>
      </xdr:nvSpPr>
      <xdr:spPr>
        <a:xfrm>
          <a:off x="3562428"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164846</xdr:rowOff>
    </xdr:from>
    <xdr:to>
      <xdr:col>15</xdr:col>
      <xdr:colOff>101600</xdr:colOff>
      <xdr:row>77</xdr:row>
      <xdr:rowOff>94996</xdr:rowOff>
    </xdr:to>
    <xdr:sp macro="" textlink="">
      <xdr:nvSpPr>
        <xdr:cNvPr id="199" name="楕円 198"/>
        <xdr:cNvSpPr/>
      </xdr:nvSpPr>
      <xdr:spPr>
        <a:xfrm>
          <a:off x="2857500" y="131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86123</xdr:rowOff>
    </xdr:from>
    <xdr:ext cx="469744" cy="259045"/>
    <xdr:sp macro="" textlink="">
      <xdr:nvSpPr>
        <xdr:cNvPr id="200" name="テキスト ボックス 199"/>
        <xdr:cNvSpPr txBox="1"/>
      </xdr:nvSpPr>
      <xdr:spPr>
        <a:xfrm>
          <a:off x="2673428"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163830</xdr:rowOff>
    </xdr:from>
    <xdr:to>
      <xdr:col>10</xdr:col>
      <xdr:colOff>165100</xdr:colOff>
      <xdr:row>77</xdr:row>
      <xdr:rowOff>93980</xdr:rowOff>
    </xdr:to>
    <xdr:sp macro="" textlink="">
      <xdr:nvSpPr>
        <xdr:cNvPr id="201" name="楕円 200"/>
        <xdr:cNvSpPr/>
      </xdr:nvSpPr>
      <xdr:spPr>
        <a:xfrm>
          <a:off x="1968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85107</xdr:rowOff>
    </xdr:from>
    <xdr:ext cx="469744" cy="259045"/>
    <xdr:sp macro="" textlink="">
      <xdr:nvSpPr>
        <xdr:cNvPr id="202" name="テキスト ボックス 201"/>
        <xdr:cNvSpPr txBox="1"/>
      </xdr:nvSpPr>
      <xdr:spPr>
        <a:xfrm>
          <a:off x="1784428"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6604</xdr:rowOff>
    </xdr:from>
    <xdr:to>
      <xdr:col>6</xdr:col>
      <xdr:colOff>38100</xdr:colOff>
      <xdr:row>76</xdr:row>
      <xdr:rowOff>108204</xdr:rowOff>
    </xdr:to>
    <xdr:sp macro="" textlink="">
      <xdr:nvSpPr>
        <xdr:cNvPr id="203" name="楕円 202"/>
        <xdr:cNvSpPr/>
      </xdr:nvSpPr>
      <xdr:spPr>
        <a:xfrm>
          <a:off x="1079500" y="13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99331</xdr:rowOff>
    </xdr:from>
    <xdr:ext cx="469744" cy="259045"/>
    <xdr:sp macro="" textlink="">
      <xdr:nvSpPr>
        <xdr:cNvPr id="204" name="テキスト ボックス 203"/>
        <xdr:cNvSpPr txBox="1"/>
      </xdr:nvSpPr>
      <xdr:spPr>
        <a:xfrm>
          <a:off x="895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63551</xdr:rowOff>
    </xdr:from>
    <xdr:to>
      <xdr:col>24</xdr:col>
      <xdr:colOff>63500</xdr:colOff>
      <xdr:row>95</xdr:row>
      <xdr:rowOff>126136</xdr:rowOff>
    </xdr:to>
    <xdr:cxnSp macro="">
      <xdr:nvCxnSpPr>
        <xdr:cNvPr id="234" name="直線コネクタ 233"/>
        <xdr:cNvCxnSpPr/>
      </xdr:nvCxnSpPr>
      <xdr:spPr>
        <a:xfrm flipV="1">
          <a:off x="3797300" y="16351301"/>
          <a:ext cx="8382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115608</xdr:rowOff>
    </xdr:from>
    <xdr:to>
      <xdr:col>19</xdr:col>
      <xdr:colOff>177800</xdr:colOff>
      <xdr:row>95</xdr:row>
      <xdr:rowOff>126136</xdr:rowOff>
    </xdr:to>
    <xdr:cxnSp macro="">
      <xdr:nvCxnSpPr>
        <xdr:cNvPr id="237" name="直線コネクタ 236"/>
        <xdr:cNvCxnSpPr/>
      </xdr:nvCxnSpPr>
      <xdr:spPr>
        <a:xfrm>
          <a:off x="2908300" y="1640335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115608</xdr:rowOff>
    </xdr:from>
    <xdr:to>
      <xdr:col>15</xdr:col>
      <xdr:colOff>50800</xdr:colOff>
      <xdr:row>95</xdr:row>
      <xdr:rowOff>159499</xdr:rowOff>
    </xdr:to>
    <xdr:cxnSp macro="">
      <xdr:nvCxnSpPr>
        <xdr:cNvPr id="240" name="直線コネクタ 239"/>
        <xdr:cNvCxnSpPr/>
      </xdr:nvCxnSpPr>
      <xdr:spPr>
        <a:xfrm flipV="1">
          <a:off x="2019300" y="164033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159499</xdr:rowOff>
    </xdr:from>
    <xdr:to>
      <xdr:col>10</xdr:col>
      <xdr:colOff>114300</xdr:colOff>
      <xdr:row>96</xdr:row>
      <xdr:rowOff>54344</xdr:rowOff>
    </xdr:to>
    <xdr:cxnSp macro="">
      <xdr:nvCxnSpPr>
        <xdr:cNvPr id="243" name="直線コネクタ 242"/>
        <xdr:cNvCxnSpPr/>
      </xdr:nvCxnSpPr>
      <xdr:spPr>
        <a:xfrm flipV="1">
          <a:off x="1130300" y="16447249"/>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12751</xdr:rowOff>
    </xdr:from>
    <xdr:to>
      <xdr:col>24</xdr:col>
      <xdr:colOff>114300</xdr:colOff>
      <xdr:row>95</xdr:row>
      <xdr:rowOff>114351</xdr:rowOff>
    </xdr:to>
    <xdr:sp macro="" textlink="">
      <xdr:nvSpPr>
        <xdr:cNvPr id="253" name="楕円 252"/>
        <xdr:cNvSpPr/>
      </xdr:nvSpPr>
      <xdr:spPr>
        <a:xfrm>
          <a:off x="4584700" y="16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162628</xdr:rowOff>
    </xdr:from>
    <xdr:ext cx="599010" cy="259045"/>
    <xdr:sp macro="" textlink="">
      <xdr:nvSpPr>
        <xdr:cNvPr id="254" name="扶助費該当値テキスト"/>
        <xdr:cNvSpPr txBox="1"/>
      </xdr:nvSpPr>
      <xdr:spPr>
        <a:xfrm>
          <a:off x="4686300" y="1627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75336</xdr:rowOff>
    </xdr:from>
    <xdr:to>
      <xdr:col>20</xdr:col>
      <xdr:colOff>38100</xdr:colOff>
      <xdr:row>96</xdr:row>
      <xdr:rowOff>5486</xdr:rowOff>
    </xdr:to>
    <xdr:sp macro="" textlink="">
      <xdr:nvSpPr>
        <xdr:cNvPr id="255" name="楕円 254"/>
        <xdr:cNvSpPr/>
      </xdr:nvSpPr>
      <xdr:spPr>
        <a:xfrm>
          <a:off x="3746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168063</xdr:rowOff>
    </xdr:from>
    <xdr:ext cx="599010" cy="259045"/>
    <xdr:sp macro="" textlink="">
      <xdr:nvSpPr>
        <xdr:cNvPr id="256" name="テキスト ボックス 255"/>
        <xdr:cNvSpPr txBox="1"/>
      </xdr:nvSpPr>
      <xdr:spPr>
        <a:xfrm>
          <a:off x="3497795" y="164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64808</xdr:rowOff>
    </xdr:from>
    <xdr:to>
      <xdr:col>15</xdr:col>
      <xdr:colOff>101600</xdr:colOff>
      <xdr:row>95</xdr:row>
      <xdr:rowOff>166408</xdr:rowOff>
    </xdr:to>
    <xdr:sp macro="" textlink="">
      <xdr:nvSpPr>
        <xdr:cNvPr id="257" name="楕円 256"/>
        <xdr:cNvSpPr/>
      </xdr:nvSpPr>
      <xdr:spPr>
        <a:xfrm>
          <a:off x="2857500" y="163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157535</xdr:rowOff>
    </xdr:from>
    <xdr:ext cx="599010" cy="259045"/>
    <xdr:sp macro="" textlink="">
      <xdr:nvSpPr>
        <xdr:cNvPr id="258" name="テキスト ボックス 257"/>
        <xdr:cNvSpPr txBox="1"/>
      </xdr:nvSpPr>
      <xdr:spPr>
        <a:xfrm>
          <a:off x="2608795" y="1644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108699</xdr:rowOff>
    </xdr:from>
    <xdr:to>
      <xdr:col>10</xdr:col>
      <xdr:colOff>165100</xdr:colOff>
      <xdr:row>96</xdr:row>
      <xdr:rowOff>38849</xdr:rowOff>
    </xdr:to>
    <xdr:sp macro="" textlink="">
      <xdr:nvSpPr>
        <xdr:cNvPr id="259" name="楕円 258"/>
        <xdr:cNvSpPr/>
      </xdr:nvSpPr>
      <xdr:spPr>
        <a:xfrm>
          <a:off x="1968500" y="16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29976</xdr:rowOff>
    </xdr:from>
    <xdr:ext cx="599010" cy="259045"/>
    <xdr:sp macro="" textlink="">
      <xdr:nvSpPr>
        <xdr:cNvPr id="260" name="テキスト ボックス 259"/>
        <xdr:cNvSpPr txBox="1"/>
      </xdr:nvSpPr>
      <xdr:spPr>
        <a:xfrm>
          <a:off x="1719795" y="164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3544</xdr:rowOff>
    </xdr:from>
    <xdr:to>
      <xdr:col>6</xdr:col>
      <xdr:colOff>38100</xdr:colOff>
      <xdr:row>96</xdr:row>
      <xdr:rowOff>105144</xdr:rowOff>
    </xdr:to>
    <xdr:sp macro="" textlink="">
      <xdr:nvSpPr>
        <xdr:cNvPr id="261" name="楕円 260"/>
        <xdr:cNvSpPr/>
      </xdr:nvSpPr>
      <xdr:spPr>
        <a:xfrm>
          <a:off x="1079500" y="164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96271</xdr:rowOff>
    </xdr:from>
    <xdr:ext cx="534377" cy="259045"/>
    <xdr:sp macro="" textlink="">
      <xdr:nvSpPr>
        <xdr:cNvPr id="262" name="テキスト ボックス 261"/>
        <xdr:cNvSpPr txBox="1"/>
      </xdr:nvSpPr>
      <xdr:spPr>
        <a:xfrm>
          <a:off x="863111" y="165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55827</xdr:rowOff>
    </xdr:from>
    <xdr:to>
      <xdr:col>55</xdr:col>
      <xdr:colOff>0</xdr:colOff>
      <xdr:row>36</xdr:row>
      <xdr:rowOff>83258</xdr:rowOff>
    </xdr:to>
    <xdr:cxnSp macro="">
      <xdr:nvCxnSpPr>
        <xdr:cNvPr id="290" name="直線コネクタ 289"/>
        <xdr:cNvCxnSpPr/>
      </xdr:nvCxnSpPr>
      <xdr:spPr>
        <a:xfrm>
          <a:off x="9639300" y="622802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55827</xdr:rowOff>
    </xdr:from>
    <xdr:to>
      <xdr:col>50</xdr:col>
      <xdr:colOff>114300</xdr:colOff>
      <xdr:row>36</xdr:row>
      <xdr:rowOff>60444</xdr:rowOff>
    </xdr:to>
    <xdr:cxnSp macro="">
      <xdr:nvCxnSpPr>
        <xdr:cNvPr id="293" name="直線コネクタ 292"/>
        <xdr:cNvCxnSpPr/>
      </xdr:nvCxnSpPr>
      <xdr:spPr>
        <a:xfrm flipV="1">
          <a:off x="8750300" y="6228027"/>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102553</xdr:rowOff>
    </xdr:from>
    <xdr:to>
      <xdr:col>45</xdr:col>
      <xdr:colOff>177800</xdr:colOff>
      <xdr:row>36</xdr:row>
      <xdr:rowOff>60444</xdr:rowOff>
    </xdr:to>
    <xdr:cxnSp macro="">
      <xdr:nvCxnSpPr>
        <xdr:cNvPr id="296" name="直線コネクタ 295"/>
        <xdr:cNvCxnSpPr/>
      </xdr:nvCxnSpPr>
      <xdr:spPr>
        <a:xfrm>
          <a:off x="7861300" y="5931853"/>
          <a:ext cx="889000" cy="30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102553</xdr:rowOff>
    </xdr:from>
    <xdr:to>
      <xdr:col>41</xdr:col>
      <xdr:colOff>50800</xdr:colOff>
      <xdr:row>35</xdr:row>
      <xdr:rowOff>153759</xdr:rowOff>
    </xdr:to>
    <xdr:cxnSp macro="">
      <xdr:nvCxnSpPr>
        <xdr:cNvPr id="299" name="直線コネクタ 298"/>
        <xdr:cNvCxnSpPr/>
      </xdr:nvCxnSpPr>
      <xdr:spPr>
        <a:xfrm flipV="1">
          <a:off x="6972300" y="5931853"/>
          <a:ext cx="8890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32458</xdr:rowOff>
    </xdr:from>
    <xdr:to>
      <xdr:col>55</xdr:col>
      <xdr:colOff>50800</xdr:colOff>
      <xdr:row>36</xdr:row>
      <xdr:rowOff>134058</xdr:rowOff>
    </xdr:to>
    <xdr:sp macro="" textlink="">
      <xdr:nvSpPr>
        <xdr:cNvPr id="309" name="楕円 308"/>
        <xdr:cNvSpPr/>
      </xdr:nvSpPr>
      <xdr:spPr>
        <a:xfrm>
          <a:off x="10426700" y="62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55335</xdr:rowOff>
    </xdr:from>
    <xdr:ext cx="534377" cy="259045"/>
    <xdr:sp macro="" textlink="">
      <xdr:nvSpPr>
        <xdr:cNvPr id="310" name="補助費等該当値テキスト"/>
        <xdr:cNvSpPr txBox="1"/>
      </xdr:nvSpPr>
      <xdr:spPr>
        <a:xfrm>
          <a:off x="10528300" y="60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5027</xdr:rowOff>
    </xdr:from>
    <xdr:to>
      <xdr:col>50</xdr:col>
      <xdr:colOff>165100</xdr:colOff>
      <xdr:row>36</xdr:row>
      <xdr:rowOff>106627</xdr:rowOff>
    </xdr:to>
    <xdr:sp macro="" textlink="">
      <xdr:nvSpPr>
        <xdr:cNvPr id="311" name="楕円 310"/>
        <xdr:cNvSpPr/>
      </xdr:nvSpPr>
      <xdr:spPr>
        <a:xfrm>
          <a:off x="9588500" y="61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123154</xdr:rowOff>
    </xdr:from>
    <xdr:ext cx="534377" cy="259045"/>
    <xdr:sp macro="" textlink="">
      <xdr:nvSpPr>
        <xdr:cNvPr id="312" name="テキスト ボックス 311"/>
        <xdr:cNvSpPr txBox="1"/>
      </xdr:nvSpPr>
      <xdr:spPr>
        <a:xfrm>
          <a:off x="9372111" y="59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9644</xdr:rowOff>
    </xdr:from>
    <xdr:to>
      <xdr:col>46</xdr:col>
      <xdr:colOff>38100</xdr:colOff>
      <xdr:row>36</xdr:row>
      <xdr:rowOff>111244</xdr:rowOff>
    </xdr:to>
    <xdr:sp macro="" textlink="">
      <xdr:nvSpPr>
        <xdr:cNvPr id="313" name="楕円 312"/>
        <xdr:cNvSpPr/>
      </xdr:nvSpPr>
      <xdr:spPr>
        <a:xfrm>
          <a:off x="8699500" y="61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127771</xdr:rowOff>
    </xdr:from>
    <xdr:ext cx="534377" cy="259045"/>
    <xdr:sp macro="" textlink="">
      <xdr:nvSpPr>
        <xdr:cNvPr id="314" name="テキスト ボックス 313"/>
        <xdr:cNvSpPr txBox="1"/>
      </xdr:nvSpPr>
      <xdr:spPr>
        <a:xfrm>
          <a:off x="8483111" y="5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51753</xdr:rowOff>
    </xdr:from>
    <xdr:to>
      <xdr:col>41</xdr:col>
      <xdr:colOff>101600</xdr:colOff>
      <xdr:row>34</xdr:row>
      <xdr:rowOff>153353</xdr:rowOff>
    </xdr:to>
    <xdr:sp macro="" textlink="">
      <xdr:nvSpPr>
        <xdr:cNvPr id="315" name="楕円 314"/>
        <xdr:cNvSpPr/>
      </xdr:nvSpPr>
      <xdr:spPr>
        <a:xfrm>
          <a:off x="7810500" y="58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169880</xdr:rowOff>
    </xdr:from>
    <xdr:ext cx="534377" cy="259045"/>
    <xdr:sp macro="" textlink="">
      <xdr:nvSpPr>
        <xdr:cNvPr id="316" name="テキスト ボックス 315"/>
        <xdr:cNvSpPr txBox="1"/>
      </xdr:nvSpPr>
      <xdr:spPr>
        <a:xfrm>
          <a:off x="759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102959</xdr:rowOff>
    </xdr:from>
    <xdr:to>
      <xdr:col>36</xdr:col>
      <xdr:colOff>165100</xdr:colOff>
      <xdr:row>36</xdr:row>
      <xdr:rowOff>33109</xdr:rowOff>
    </xdr:to>
    <xdr:sp macro="" textlink="">
      <xdr:nvSpPr>
        <xdr:cNvPr id="317" name="楕円 316"/>
        <xdr:cNvSpPr/>
      </xdr:nvSpPr>
      <xdr:spPr>
        <a:xfrm>
          <a:off x="6921500" y="61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49636</xdr:rowOff>
    </xdr:from>
    <xdr:ext cx="534377" cy="259045"/>
    <xdr:sp macro="" textlink="">
      <xdr:nvSpPr>
        <xdr:cNvPr id="318" name="テキスト ボックス 317"/>
        <xdr:cNvSpPr txBox="1"/>
      </xdr:nvSpPr>
      <xdr:spPr>
        <a:xfrm>
          <a:off x="6705111" y="58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100642</xdr:rowOff>
    </xdr:from>
    <xdr:to>
      <xdr:col>55</xdr:col>
      <xdr:colOff>0</xdr:colOff>
      <xdr:row>58</xdr:row>
      <xdr:rowOff>136385</xdr:rowOff>
    </xdr:to>
    <xdr:cxnSp macro="">
      <xdr:nvCxnSpPr>
        <xdr:cNvPr id="350" name="直線コネクタ 349"/>
        <xdr:cNvCxnSpPr/>
      </xdr:nvCxnSpPr>
      <xdr:spPr>
        <a:xfrm flipV="1">
          <a:off x="9639300" y="10044742"/>
          <a:ext cx="8382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136385</xdr:rowOff>
    </xdr:from>
    <xdr:to>
      <xdr:col>50</xdr:col>
      <xdr:colOff>114300</xdr:colOff>
      <xdr:row>58</xdr:row>
      <xdr:rowOff>152224</xdr:rowOff>
    </xdr:to>
    <xdr:cxnSp macro="">
      <xdr:nvCxnSpPr>
        <xdr:cNvPr id="353" name="直線コネクタ 352"/>
        <xdr:cNvCxnSpPr/>
      </xdr:nvCxnSpPr>
      <xdr:spPr>
        <a:xfrm flipV="1">
          <a:off x="8750300" y="1008048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152224</xdr:rowOff>
    </xdr:from>
    <xdr:to>
      <xdr:col>45</xdr:col>
      <xdr:colOff>177800</xdr:colOff>
      <xdr:row>59</xdr:row>
      <xdr:rowOff>30070</xdr:rowOff>
    </xdr:to>
    <xdr:cxnSp macro="">
      <xdr:nvCxnSpPr>
        <xdr:cNvPr id="356" name="直線コネクタ 355"/>
        <xdr:cNvCxnSpPr/>
      </xdr:nvCxnSpPr>
      <xdr:spPr>
        <a:xfrm flipV="1">
          <a:off x="7861300" y="10096324"/>
          <a:ext cx="889000" cy="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114456</xdr:rowOff>
    </xdr:from>
    <xdr:to>
      <xdr:col>41</xdr:col>
      <xdr:colOff>50800</xdr:colOff>
      <xdr:row>59</xdr:row>
      <xdr:rowOff>30070</xdr:rowOff>
    </xdr:to>
    <xdr:cxnSp macro="">
      <xdr:nvCxnSpPr>
        <xdr:cNvPr id="359" name="直線コネクタ 358"/>
        <xdr:cNvCxnSpPr/>
      </xdr:nvCxnSpPr>
      <xdr:spPr>
        <a:xfrm>
          <a:off x="6972300" y="10058556"/>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49842</xdr:rowOff>
    </xdr:from>
    <xdr:to>
      <xdr:col>55</xdr:col>
      <xdr:colOff>50800</xdr:colOff>
      <xdr:row>58</xdr:row>
      <xdr:rowOff>151442</xdr:rowOff>
    </xdr:to>
    <xdr:sp macro="" textlink="">
      <xdr:nvSpPr>
        <xdr:cNvPr id="369" name="楕円 368"/>
        <xdr:cNvSpPr/>
      </xdr:nvSpPr>
      <xdr:spPr>
        <a:xfrm>
          <a:off x="10426700" y="99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28269</xdr:rowOff>
    </xdr:from>
    <xdr:ext cx="534377" cy="259045"/>
    <xdr:sp macro="" textlink="">
      <xdr:nvSpPr>
        <xdr:cNvPr id="370" name="普通建設事業費該当値テキスト"/>
        <xdr:cNvSpPr txBox="1"/>
      </xdr:nvSpPr>
      <xdr:spPr>
        <a:xfrm>
          <a:off x="10528300"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85585</xdr:rowOff>
    </xdr:from>
    <xdr:to>
      <xdr:col>50</xdr:col>
      <xdr:colOff>165100</xdr:colOff>
      <xdr:row>59</xdr:row>
      <xdr:rowOff>15735</xdr:rowOff>
    </xdr:to>
    <xdr:sp macro="" textlink="">
      <xdr:nvSpPr>
        <xdr:cNvPr id="371" name="楕円 370"/>
        <xdr:cNvSpPr/>
      </xdr:nvSpPr>
      <xdr:spPr>
        <a:xfrm>
          <a:off x="9588500" y="100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6862</xdr:rowOff>
    </xdr:from>
    <xdr:ext cx="534377" cy="259045"/>
    <xdr:sp macro="" textlink="">
      <xdr:nvSpPr>
        <xdr:cNvPr id="372" name="テキスト ボックス 371"/>
        <xdr:cNvSpPr txBox="1"/>
      </xdr:nvSpPr>
      <xdr:spPr>
        <a:xfrm>
          <a:off x="9372111" y="101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101424</xdr:rowOff>
    </xdr:from>
    <xdr:to>
      <xdr:col>46</xdr:col>
      <xdr:colOff>38100</xdr:colOff>
      <xdr:row>59</xdr:row>
      <xdr:rowOff>31574</xdr:rowOff>
    </xdr:to>
    <xdr:sp macro="" textlink="">
      <xdr:nvSpPr>
        <xdr:cNvPr id="373" name="楕円 372"/>
        <xdr:cNvSpPr/>
      </xdr:nvSpPr>
      <xdr:spPr>
        <a:xfrm>
          <a:off x="8699500" y="100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22701</xdr:rowOff>
    </xdr:from>
    <xdr:ext cx="534377" cy="259045"/>
    <xdr:sp macro="" textlink="">
      <xdr:nvSpPr>
        <xdr:cNvPr id="374" name="テキスト ボックス 373"/>
        <xdr:cNvSpPr txBox="1"/>
      </xdr:nvSpPr>
      <xdr:spPr>
        <a:xfrm>
          <a:off x="8483111" y="101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150720</xdr:rowOff>
    </xdr:from>
    <xdr:to>
      <xdr:col>41</xdr:col>
      <xdr:colOff>101600</xdr:colOff>
      <xdr:row>59</xdr:row>
      <xdr:rowOff>80870</xdr:rowOff>
    </xdr:to>
    <xdr:sp macro="" textlink="">
      <xdr:nvSpPr>
        <xdr:cNvPr id="375" name="楕円 374"/>
        <xdr:cNvSpPr/>
      </xdr:nvSpPr>
      <xdr:spPr>
        <a:xfrm>
          <a:off x="7810500" y="100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71997</xdr:rowOff>
    </xdr:from>
    <xdr:ext cx="534377" cy="259045"/>
    <xdr:sp macro="" textlink="">
      <xdr:nvSpPr>
        <xdr:cNvPr id="376" name="テキスト ボックス 375"/>
        <xdr:cNvSpPr txBox="1"/>
      </xdr:nvSpPr>
      <xdr:spPr>
        <a:xfrm>
          <a:off x="7594111" y="101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63656</xdr:rowOff>
    </xdr:from>
    <xdr:to>
      <xdr:col>36</xdr:col>
      <xdr:colOff>165100</xdr:colOff>
      <xdr:row>58</xdr:row>
      <xdr:rowOff>165256</xdr:rowOff>
    </xdr:to>
    <xdr:sp macro="" textlink="">
      <xdr:nvSpPr>
        <xdr:cNvPr id="377" name="楕円 376"/>
        <xdr:cNvSpPr/>
      </xdr:nvSpPr>
      <xdr:spPr>
        <a:xfrm>
          <a:off x="6921500" y="100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156383</xdr:rowOff>
    </xdr:from>
    <xdr:ext cx="534377" cy="259045"/>
    <xdr:sp macro="" textlink="">
      <xdr:nvSpPr>
        <xdr:cNvPr id="378" name="テキスト ボックス 377"/>
        <xdr:cNvSpPr txBox="1"/>
      </xdr:nvSpPr>
      <xdr:spPr>
        <a:xfrm>
          <a:off x="6705111"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71055</xdr:rowOff>
    </xdr:from>
    <xdr:to>
      <xdr:col>55</xdr:col>
      <xdr:colOff>0</xdr:colOff>
      <xdr:row>77</xdr:row>
      <xdr:rowOff>76279</xdr:rowOff>
    </xdr:to>
    <xdr:cxnSp macro="">
      <xdr:nvCxnSpPr>
        <xdr:cNvPr id="409" name="直線コネクタ 408"/>
        <xdr:cNvCxnSpPr/>
      </xdr:nvCxnSpPr>
      <xdr:spPr>
        <a:xfrm>
          <a:off x="9639300" y="13272705"/>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71055</xdr:rowOff>
    </xdr:from>
    <xdr:to>
      <xdr:col>50</xdr:col>
      <xdr:colOff>114300</xdr:colOff>
      <xdr:row>78</xdr:row>
      <xdr:rowOff>89081</xdr:rowOff>
    </xdr:to>
    <xdr:cxnSp macro="">
      <xdr:nvCxnSpPr>
        <xdr:cNvPr id="412" name="直線コネクタ 411"/>
        <xdr:cNvCxnSpPr/>
      </xdr:nvCxnSpPr>
      <xdr:spPr>
        <a:xfrm flipV="1">
          <a:off x="8750300" y="13272705"/>
          <a:ext cx="889000" cy="18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89081</xdr:rowOff>
    </xdr:from>
    <xdr:to>
      <xdr:col>45</xdr:col>
      <xdr:colOff>177800</xdr:colOff>
      <xdr:row>78</xdr:row>
      <xdr:rowOff>109035</xdr:rowOff>
    </xdr:to>
    <xdr:cxnSp macro="">
      <xdr:nvCxnSpPr>
        <xdr:cNvPr id="415" name="直線コネクタ 414"/>
        <xdr:cNvCxnSpPr/>
      </xdr:nvCxnSpPr>
      <xdr:spPr>
        <a:xfrm flipV="1">
          <a:off x="7861300" y="1346218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79153</xdr:rowOff>
    </xdr:from>
    <xdr:to>
      <xdr:col>41</xdr:col>
      <xdr:colOff>50800</xdr:colOff>
      <xdr:row>78</xdr:row>
      <xdr:rowOff>109035</xdr:rowOff>
    </xdr:to>
    <xdr:cxnSp macro="">
      <xdr:nvCxnSpPr>
        <xdr:cNvPr id="418" name="直線コネクタ 417"/>
        <xdr:cNvCxnSpPr/>
      </xdr:nvCxnSpPr>
      <xdr:spPr>
        <a:xfrm>
          <a:off x="6972300" y="13280803"/>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25479</xdr:rowOff>
    </xdr:from>
    <xdr:to>
      <xdr:col>55</xdr:col>
      <xdr:colOff>50800</xdr:colOff>
      <xdr:row>77</xdr:row>
      <xdr:rowOff>127079</xdr:rowOff>
    </xdr:to>
    <xdr:sp macro="" textlink="">
      <xdr:nvSpPr>
        <xdr:cNvPr id="428" name="楕円 427"/>
        <xdr:cNvSpPr/>
      </xdr:nvSpPr>
      <xdr:spPr>
        <a:xfrm>
          <a:off x="104267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3906</xdr:rowOff>
    </xdr:from>
    <xdr:ext cx="534377" cy="259045"/>
    <xdr:sp macro="" textlink="">
      <xdr:nvSpPr>
        <xdr:cNvPr id="429" name="普通建設事業費 （ うち新規整備　）該当値テキスト"/>
        <xdr:cNvSpPr txBox="1"/>
      </xdr:nvSpPr>
      <xdr:spPr>
        <a:xfrm>
          <a:off x="10528300" y="132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20255</xdr:rowOff>
    </xdr:from>
    <xdr:to>
      <xdr:col>50</xdr:col>
      <xdr:colOff>165100</xdr:colOff>
      <xdr:row>77</xdr:row>
      <xdr:rowOff>121855</xdr:rowOff>
    </xdr:to>
    <xdr:sp macro="" textlink="">
      <xdr:nvSpPr>
        <xdr:cNvPr id="430" name="楕円 429"/>
        <xdr:cNvSpPr/>
      </xdr:nvSpPr>
      <xdr:spPr>
        <a:xfrm>
          <a:off x="9588500" y="132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138382</xdr:rowOff>
    </xdr:from>
    <xdr:ext cx="534377" cy="259045"/>
    <xdr:sp macro="" textlink="">
      <xdr:nvSpPr>
        <xdr:cNvPr id="431" name="テキスト ボックス 430"/>
        <xdr:cNvSpPr txBox="1"/>
      </xdr:nvSpPr>
      <xdr:spPr>
        <a:xfrm>
          <a:off x="9372111" y="129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38281</xdr:rowOff>
    </xdr:from>
    <xdr:to>
      <xdr:col>46</xdr:col>
      <xdr:colOff>38100</xdr:colOff>
      <xdr:row>78</xdr:row>
      <xdr:rowOff>139881</xdr:rowOff>
    </xdr:to>
    <xdr:sp macro="" textlink="">
      <xdr:nvSpPr>
        <xdr:cNvPr id="432" name="楕円 431"/>
        <xdr:cNvSpPr/>
      </xdr:nvSpPr>
      <xdr:spPr>
        <a:xfrm>
          <a:off x="8699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131008</xdr:rowOff>
    </xdr:from>
    <xdr:ext cx="469744" cy="259045"/>
    <xdr:sp macro="" textlink="">
      <xdr:nvSpPr>
        <xdr:cNvPr id="433" name="テキスト ボックス 432"/>
        <xdr:cNvSpPr txBox="1"/>
      </xdr:nvSpPr>
      <xdr:spPr>
        <a:xfrm>
          <a:off x="8515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58235</xdr:rowOff>
    </xdr:from>
    <xdr:to>
      <xdr:col>41</xdr:col>
      <xdr:colOff>101600</xdr:colOff>
      <xdr:row>78</xdr:row>
      <xdr:rowOff>159835</xdr:rowOff>
    </xdr:to>
    <xdr:sp macro="" textlink="">
      <xdr:nvSpPr>
        <xdr:cNvPr id="434" name="楕円 433"/>
        <xdr:cNvSpPr/>
      </xdr:nvSpPr>
      <xdr:spPr>
        <a:xfrm>
          <a:off x="7810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150962</xdr:rowOff>
    </xdr:from>
    <xdr:ext cx="469744" cy="259045"/>
    <xdr:sp macro="" textlink="">
      <xdr:nvSpPr>
        <xdr:cNvPr id="435" name="テキスト ボックス 434"/>
        <xdr:cNvSpPr txBox="1"/>
      </xdr:nvSpPr>
      <xdr:spPr>
        <a:xfrm>
          <a:off x="7626428" y="1352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28353</xdr:rowOff>
    </xdr:from>
    <xdr:to>
      <xdr:col>36</xdr:col>
      <xdr:colOff>165100</xdr:colOff>
      <xdr:row>77</xdr:row>
      <xdr:rowOff>129953</xdr:rowOff>
    </xdr:to>
    <xdr:sp macro="" textlink="">
      <xdr:nvSpPr>
        <xdr:cNvPr id="436" name="楕円 435"/>
        <xdr:cNvSpPr/>
      </xdr:nvSpPr>
      <xdr:spPr>
        <a:xfrm>
          <a:off x="6921500" y="132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121080</xdr:rowOff>
    </xdr:from>
    <xdr:ext cx="534377" cy="259045"/>
    <xdr:sp macro="" textlink="">
      <xdr:nvSpPr>
        <xdr:cNvPr id="437" name="テキスト ボックス 436"/>
        <xdr:cNvSpPr txBox="1"/>
      </xdr:nvSpPr>
      <xdr:spPr>
        <a:xfrm>
          <a:off x="6705111" y="133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75616</xdr:rowOff>
    </xdr:from>
    <xdr:to>
      <xdr:col>55</xdr:col>
      <xdr:colOff>0</xdr:colOff>
      <xdr:row>98</xdr:row>
      <xdr:rowOff>77426</xdr:rowOff>
    </xdr:to>
    <xdr:cxnSp macro="">
      <xdr:nvCxnSpPr>
        <xdr:cNvPr id="466" name="直線コネクタ 465"/>
        <xdr:cNvCxnSpPr/>
      </xdr:nvCxnSpPr>
      <xdr:spPr>
        <a:xfrm>
          <a:off x="9639300" y="16877716"/>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31859</xdr:rowOff>
    </xdr:from>
    <xdr:to>
      <xdr:col>50</xdr:col>
      <xdr:colOff>114300</xdr:colOff>
      <xdr:row>98</xdr:row>
      <xdr:rowOff>75616</xdr:rowOff>
    </xdr:to>
    <xdr:cxnSp macro="">
      <xdr:nvCxnSpPr>
        <xdr:cNvPr id="469" name="直線コネクタ 468"/>
        <xdr:cNvCxnSpPr/>
      </xdr:nvCxnSpPr>
      <xdr:spPr>
        <a:xfrm>
          <a:off x="8750300" y="16833959"/>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31859</xdr:rowOff>
    </xdr:from>
    <xdr:to>
      <xdr:col>45</xdr:col>
      <xdr:colOff>177800</xdr:colOff>
      <xdr:row>98</xdr:row>
      <xdr:rowOff>45002</xdr:rowOff>
    </xdr:to>
    <xdr:cxnSp macro="">
      <xdr:nvCxnSpPr>
        <xdr:cNvPr id="472" name="直線コネクタ 471"/>
        <xdr:cNvCxnSpPr/>
      </xdr:nvCxnSpPr>
      <xdr:spPr>
        <a:xfrm flipV="1">
          <a:off x="7861300" y="16833959"/>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45002</xdr:rowOff>
    </xdr:from>
    <xdr:to>
      <xdr:col>41</xdr:col>
      <xdr:colOff>50800</xdr:colOff>
      <xdr:row>98</xdr:row>
      <xdr:rowOff>152540</xdr:rowOff>
    </xdr:to>
    <xdr:cxnSp macro="">
      <xdr:nvCxnSpPr>
        <xdr:cNvPr id="475" name="直線コネクタ 474"/>
        <xdr:cNvCxnSpPr/>
      </xdr:nvCxnSpPr>
      <xdr:spPr>
        <a:xfrm flipV="1">
          <a:off x="6972300" y="16847102"/>
          <a:ext cx="889000" cy="1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26626</xdr:rowOff>
    </xdr:from>
    <xdr:to>
      <xdr:col>55</xdr:col>
      <xdr:colOff>50800</xdr:colOff>
      <xdr:row>98</xdr:row>
      <xdr:rowOff>128226</xdr:rowOff>
    </xdr:to>
    <xdr:sp macro="" textlink="">
      <xdr:nvSpPr>
        <xdr:cNvPr id="485" name="楕円 484"/>
        <xdr:cNvSpPr/>
      </xdr:nvSpPr>
      <xdr:spPr>
        <a:xfrm>
          <a:off x="10426700" y="168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113003</xdr:rowOff>
    </xdr:from>
    <xdr:ext cx="469744" cy="259045"/>
    <xdr:sp macro="" textlink="">
      <xdr:nvSpPr>
        <xdr:cNvPr id="486" name="普通建設事業費 （ うち更新整備　）該当値テキスト"/>
        <xdr:cNvSpPr txBox="1"/>
      </xdr:nvSpPr>
      <xdr:spPr>
        <a:xfrm>
          <a:off x="10528300" y="167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24816</xdr:rowOff>
    </xdr:from>
    <xdr:to>
      <xdr:col>50</xdr:col>
      <xdr:colOff>165100</xdr:colOff>
      <xdr:row>98</xdr:row>
      <xdr:rowOff>126416</xdr:rowOff>
    </xdr:to>
    <xdr:sp macro="" textlink="">
      <xdr:nvSpPr>
        <xdr:cNvPr id="487" name="楕円 486"/>
        <xdr:cNvSpPr/>
      </xdr:nvSpPr>
      <xdr:spPr>
        <a:xfrm>
          <a:off x="95885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117543</xdr:rowOff>
    </xdr:from>
    <xdr:ext cx="469744" cy="259045"/>
    <xdr:sp macro="" textlink="">
      <xdr:nvSpPr>
        <xdr:cNvPr id="488" name="テキスト ボックス 487"/>
        <xdr:cNvSpPr txBox="1"/>
      </xdr:nvSpPr>
      <xdr:spPr>
        <a:xfrm>
          <a:off x="9404428" y="1691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152509</xdr:rowOff>
    </xdr:from>
    <xdr:to>
      <xdr:col>46</xdr:col>
      <xdr:colOff>38100</xdr:colOff>
      <xdr:row>98</xdr:row>
      <xdr:rowOff>82659</xdr:rowOff>
    </xdr:to>
    <xdr:sp macro="" textlink="">
      <xdr:nvSpPr>
        <xdr:cNvPr id="489" name="楕円 488"/>
        <xdr:cNvSpPr/>
      </xdr:nvSpPr>
      <xdr:spPr>
        <a:xfrm>
          <a:off x="8699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73786</xdr:rowOff>
    </xdr:from>
    <xdr:ext cx="469744" cy="259045"/>
    <xdr:sp macro="" textlink="">
      <xdr:nvSpPr>
        <xdr:cNvPr id="490" name="テキスト ボックス 489"/>
        <xdr:cNvSpPr txBox="1"/>
      </xdr:nvSpPr>
      <xdr:spPr>
        <a:xfrm>
          <a:off x="8515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165652</xdr:rowOff>
    </xdr:from>
    <xdr:to>
      <xdr:col>41</xdr:col>
      <xdr:colOff>101600</xdr:colOff>
      <xdr:row>98</xdr:row>
      <xdr:rowOff>95802</xdr:rowOff>
    </xdr:to>
    <xdr:sp macro="" textlink="">
      <xdr:nvSpPr>
        <xdr:cNvPr id="491" name="楕円 490"/>
        <xdr:cNvSpPr/>
      </xdr:nvSpPr>
      <xdr:spPr>
        <a:xfrm>
          <a:off x="7810500" y="167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86929</xdr:rowOff>
    </xdr:from>
    <xdr:ext cx="469744" cy="259045"/>
    <xdr:sp macro="" textlink="">
      <xdr:nvSpPr>
        <xdr:cNvPr id="492" name="テキスト ボックス 491"/>
        <xdr:cNvSpPr txBox="1"/>
      </xdr:nvSpPr>
      <xdr:spPr>
        <a:xfrm>
          <a:off x="7626428" y="168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101740</xdr:rowOff>
    </xdr:from>
    <xdr:to>
      <xdr:col>36</xdr:col>
      <xdr:colOff>165100</xdr:colOff>
      <xdr:row>99</xdr:row>
      <xdr:rowOff>31890</xdr:rowOff>
    </xdr:to>
    <xdr:sp macro="" textlink="">
      <xdr:nvSpPr>
        <xdr:cNvPr id="493" name="楕円 492"/>
        <xdr:cNvSpPr/>
      </xdr:nvSpPr>
      <xdr:spPr>
        <a:xfrm>
          <a:off x="6921500" y="169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23017</xdr:rowOff>
    </xdr:from>
    <xdr:ext cx="469744" cy="259045"/>
    <xdr:sp macro="" textlink="">
      <xdr:nvSpPr>
        <xdr:cNvPr id="494" name="テキスト ボックス 493"/>
        <xdr:cNvSpPr txBox="1"/>
      </xdr:nvSpPr>
      <xdr:spPr>
        <a:xfrm>
          <a:off x="6737428" y="169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10247</xdr:rowOff>
    </xdr:from>
    <xdr:to>
      <xdr:col>85</xdr:col>
      <xdr:colOff>127000</xdr:colOff>
      <xdr:row>39</xdr:row>
      <xdr:rowOff>25661</xdr:rowOff>
    </xdr:to>
    <xdr:cxnSp macro="">
      <xdr:nvCxnSpPr>
        <xdr:cNvPr id="525" name="直線コネクタ 524"/>
        <xdr:cNvCxnSpPr/>
      </xdr:nvCxnSpPr>
      <xdr:spPr>
        <a:xfrm>
          <a:off x="15481300" y="6696797"/>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10247</xdr:rowOff>
    </xdr:from>
    <xdr:to>
      <xdr:col>81</xdr:col>
      <xdr:colOff>50800</xdr:colOff>
      <xdr:row>39</xdr:row>
      <xdr:rowOff>98062</xdr:rowOff>
    </xdr:to>
    <xdr:cxnSp macro="">
      <xdr:nvCxnSpPr>
        <xdr:cNvPr id="528" name="直線コネクタ 527"/>
        <xdr:cNvCxnSpPr/>
      </xdr:nvCxnSpPr>
      <xdr:spPr>
        <a:xfrm flipV="1">
          <a:off x="14592300" y="6696797"/>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95515</xdr:rowOff>
    </xdr:from>
    <xdr:to>
      <xdr:col>76</xdr:col>
      <xdr:colOff>114300</xdr:colOff>
      <xdr:row>39</xdr:row>
      <xdr:rowOff>98062</xdr:rowOff>
    </xdr:to>
    <xdr:cxnSp macro="">
      <xdr:nvCxnSpPr>
        <xdr:cNvPr id="531" name="直線コネクタ 530"/>
        <xdr:cNvCxnSpPr/>
      </xdr:nvCxnSpPr>
      <xdr:spPr>
        <a:xfrm>
          <a:off x="13703300" y="678206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95515</xdr:rowOff>
    </xdr:from>
    <xdr:to>
      <xdr:col>71</xdr:col>
      <xdr:colOff>177800</xdr:colOff>
      <xdr:row>39</xdr:row>
      <xdr:rowOff>98552</xdr:rowOff>
    </xdr:to>
    <xdr:cxnSp macro="">
      <xdr:nvCxnSpPr>
        <xdr:cNvPr id="534" name="直線コネクタ 533"/>
        <xdr:cNvCxnSpPr/>
      </xdr:nvCxnSpPr>
      <xdr:spPr>
        <a:xfrm flipV="1">
          <a:off x="12814300" y="678206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146311</xdr:rowOff>
    </xdr:from>
    <xdr:to>
      <xdr:col>85</xdr:col>
      <xdr:colOff>177800</xdr:colOff>
      <xdr:row>39</xdr:row>
      <xdr:rowOff>76461</xdr:rowOff>
    </xdr:to>
    <xdr:sp macro="" textlink="">
      <xdr:nvSpPr>
        <xdr:cNvPr id="544" name="楕円 543"/>
        <xdr:cNvSpPr/>
      </xdr:nvSpPr>
      <xdr:spPr>
        <a:xfrm>
          <a:off x="16268700" y="6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130897</xdr:rowOff>
    </xdr:from>
    <xdr:to>
      <xdr:col>81</xdr:col>
      <xdr:colOff>101600</xdr:colOff>
      <xdr:row>39</xdr:row>
      <xdr:rowOff>61047</xdr:rowOff>
    </xdr:to>
    <xdr:sp macro="" textlink="">
      <xdr:nvSpPr>
        <xdr:cNvPr id="546" name="楕円 545"/>
        <xdr:cNvSpPr/>
      </xdr:nvSpPr>
      <xdr:spPr>
        <a:xfrm>
          <a:off x="15430500" y="66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77574</xdr:rowOff>
    </xdr:from>
    <xdr:ext cx="469744" cy="259045"/>
    <xdr:sp macro="" textlink="">
      <xdr:nvSpPr>
        <xdr:cNvPr id="547" name="テキスト ボックス 546"/>
        <xdr:cNvSpPr txBox="1"/>
      </xdr:nvSpPr>
      <xdr:spPr>
        <a:xfrm>
          <a:off x="15246428" y="64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47262</xdr:rowOff>
    </xdr:from>
    <xdr:to>
      <xdr:col>76</xdr:col>
      <xdr:colOff>165100</xdr:colOff>
      <xdr:row>39</xdr:row>
      <xdr:rowOff>148862</xdr:rowOff>
    </xdr:to>
    <xdr:sp macro="" textlink="">
      <xdr:nvSpPr>
        <xdr:cNvPr id="548" name="楕円 547"/>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139989</xdr:rowOff>
    </xdr:from>
    <xdr:ext cx="313932" cy="259045"/>
    <xdr:sp macro="" textlink="">
      <xdr:nvSpPr>
        <xdr:cNvPr id="549" name="テキスト ボックス 548"/>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44715</xdr:rowOff>
    </xdr:from>
    <xdr:to>
      <xdr:col>72</xdr:col>
      <xdr:colOff>38100</xdr:colOff>
      <xdr:row>39</xdr:row>
      <xdr:rowOff>146315</xdr:rowOff>
    </xdr:to>
    <xdr:sp macro="" textlink="">
      <xdr:nvSpPr>
        <xdr:cNvPr id="550" name="楕円 549"/>
        <xdr:cNvSpPr/>
      </xdr:nvSpPr>
      <xdr:spPr>
        <a:xfrm>
          <a:off x="13652500" y="67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137442</xdr:rowOff>
    </xdr:from>
    <xdr:ext cx="378565" cy="259045"/>
    <xdr:sp macro="" textlink="">
      <xdr:nvSpPr>
        <xdr:cNvPr id="551" name="テキスト ボックス 550"/>
        <xdr:cNvSpPr txBox="1"/>
      </xdr:nvSpPr>
      <xdr:spPr>
        <a:xfrm>
          <a:off x="13514017" y="682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47752</xdr:rowOff>
    </xdr:from>
    <xdr:to>
      <xdr:col>67</xdr:col>
      <xdr:colOff>101600</xdr:colOff>
      <xdr:row>39</xdr:row>
      <xdr:rowOff>149352</xdr:rowOff>
    </xdr:to>
    <xdr:sp macro="" textlink="">
      <xdr:nvSpPr>
        <xdr:cNvPr id="552" name="楕円 551"/>
        <xdr:cNvSpPr/>
      </xdr:nvSpPr>
      <xdr:spPr>
        <a:xfrm>
          <a:off x="1276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140479</xdr:rowOff>
    </xdr:from>
    <xdr:ext cx="313932" cy="259045"/>
    <xdr:sp macro="" textlink="">
      <xdr:nvSpPr>
        <xdr:cNvPr id="553" name="テキスト ボックス 552"/>
        <xdr:cNvSpPr txBox="1"/>
      </xdr:nvSpPr>
      <xdr:spPr>
        <a:xfrm>
          <a:off x="12657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22028</xdr:rowOff>
    </xdr:from>
    <xdr:to>
      <xdr:col>85</xdr:col>
      <xdr:colOff>127000</xdr:colOff>
      <xdr:row>77</xdr:row>
      <xdr:rowOff>60347</xdr:rowOff>
    </xdr:to>
    <xdr:cxnSp macro="">
      <xdr:nvCxnSpPr>
        <xdr:cNvPr id="636" name="直線コネクタ 635"/>
        <xdr:cNvCxnSpPr/>
      </xdr:nvCxnSpPr>
      <xdr:spPr>
        <a:xfrm>
          <a:off x="15481300" y="13223678"/>
          <a:ext cx="8382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103896</xdr:rowOff>
    </xdr:from>
    <xdr:to>
      <xdr:col>81</xdr:col>
      <xdr:colOff>50800</xdr:colOff>
      <xdr:row>77</xdr:row>
      <xdr:rowOff>22028</xdr:rowOff>
    </xdr:to>
    <xdr:cxnSp macro="">
      <xdr:nvCxnSpPr>
        <xdr:cNvPr id="639" name="直線コネクタ 638"/>
        <xdr:cNvCxnSpPr/>
      </xdr:nvCxnSpPr>
      <xdr:spPr>
        <a:xfrm>
          <a:off x="14592300" y="13134096"/>
          <a:ext cx="8890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103896</xdr:rowOff>
    </xdr:from>
    <xdr:to>
      <xdr:col>76</xdr:col>
      <xdr:colOff>114300</xdr:colOff>
      <xdr:row>77</xdr:row>
      <xdr:rowOff>16199</xdr:rowOff>
    </xdr:to>
    <xdr:cxnSp macro="">
      <xdr:nvCxnSpPr>
        <xdr:cNvPr id="642" name="直線コネクタ 641"/>
        <xdr:cNvCxnSpPr/>
      </xdr:nvCxnSpPr>
      <xdr:spPr>
        <a:xfrm flipV="1">
          <a:off x="13703300" y="13134096"/>
          <a:ext cx="889000" cy="8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153445</xdr:rowOff>
    </xdr:from>
    <xdr:to>
      <xdr:col>71</xdr:col>
      <xdr:colOff>177800</xdr:colOff>
      <xdr:row>77</xdr:row>
      <xdr:rowOff>16199</xdr:rowOff>
    </xdr:to>
    <xdr:cxnSp macro="">
      <xdr:nvCxnSpPr>
        <xdr:cNvPr id="645" name="直線コネクタ 644"/>
        <xdr:cNvCxnSpPr/>
      </xdr:nvCxnSpPr>
      <xdr:spPr>
        <a:xfrm>
          <a:off x="12814300" y="13183645"/>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9547</xdr:rowOff>
    </xdr:from>
    <xdr:to>
      <xdr:col>85</xdr:col>
      <xdr:colOff>177800</xdr:colOff>
      <xdr:row>77</xdr:row>
      <xdr:rowOff>111147</xdr:rowOff>
    </xdr:to>
    <xdr:sp macro="" textlink="">
      <xdr:nvSpPr>
        <xdr:cNvPr id="655" name="楕円 654"/>
        <xdr:cNvSpPr/>
      </xdr:nvSpPr>
      <xdr:spPr>
        <a:xfrm>
          <a:off x="16268700" y="132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159424</xdr:rowOff>
    </xdr:from>
    <xdr:ext cx="534377" cy="259045"/>
    <xdr:sp macro="" textlink="">
      <xdr:nvSpPr>
        <xdr:cNvPr id="656" name="公債費該当値テキスト"/>
        <xdr:cNvSpPr txBox="1"/>
      </xdr:nvSpPr>
      <xdr:spPr>
        <a:xfrm>
          <a:off x="16370300" y="131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142678</xdr:rowOff>
    </xdr:from>
    <xdr:to>
      <xdr:col>81</xdr:col>
      <xdr:colOff>101600</xdr:colOff>
      <xdr:row>77</xdr:row>
      <xdr:rowOff>72828</xdr:rowOff>
    </xdr:to>
    <xdr:sp macro="" textlink="">
      <xdr:nvSpPr>
        <xdr:cNvPr id="657" name="楕円 656"/>
        <xdr:cNvSpPr/>
      </xdr:nvSpPr>
      <xdr:spPr>
        <a:xfrm>
          <a:off x="15430500" y="131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63955</xdr:rowOff>
    </xdr:from>
    <xdr:ext cx="534377" cy="259045"/>
    <xdr:sp macro="" textlink="">
      <xdr:nvSpPr>
        <xdr:cNvPr id="658" name="テキスト ボックス 657"/>
        <xdr:cNvSpPr txBox="1"/>
      </xdr:nvSpPr>
      <xdr:spPr>
        <a:xfrm>
          <a:off x="15214111" y="13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53096</xdr:rowOff>
    </xdr:from>
    <xdr:to>
      <xdr:col>76</xdr:col>
      <xdr:colOff>165100</xdr:colOff>
      <xdr:row>76</xdr:row>
      <xdr:rowOff>154696</xdr:rowOff>
    </xdr:to>
    <xdr:sp macro="" textlink="">
      <xdr:nvSpPr>
        <xdr:cNvPr id="659" name="楕円 658"/>
        <xdr:cNvSpPr/>
      </xdr:nvSpPr>
      <xdr:spPr>
        <a:xfrm>
          <a:off x="14541500" y="130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145823</xdr:rowOff>
    </xdr:from>
    <xdr:ext cx="534377" cy="259045"/>
    <xdr:sp macro="" textlink="">
      <xdr:nvSpPr>
        <xdr:cNvPr id="660" name="テキスト ボックス 659"/>
        <xdr:cNvSpPr txBox="1"/>
      </xdr:nvSpPr>
      <xdr:spPr>
        <a:xfrm>
          <a:off x="14325111" y="131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136849</xdr:rowOff>
    </xdr:from>
    <xdr:to>
      <xdr:col>72</xdr:col>
      <xdr:colOff>38100</xdr:colOff>
      <xdr:row>77</xdr:row>
      <xdr:rowOff>66999</xdr:rowOff>
    </xdr:to>
    <xdr:sp macro="" textlink="">
      <xdr:nvSpPr>
        <xdr:cNvPr id="661" name="楕円 660"/>
        <xdr:cNvSpPr/>
      </xdr:nvSpPr>
      <xdr:spPr>
        <a:xfrm>
          <a:off x="13652500" y="13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58126</xdr:rowOff>
    </xdr:from>
    <xdr:ext cx="534377" cy="259045"/>
    <xdr:sp macro="" textlink="">
      <xdr:nvSpPr>
        <xdr:cNvPr id="662" name="テキスト ボックス 661"/>
        <xdr:cNvSpPr txBox="1"/>
      </xdr:nvSpPr>
      <xdr:spPr>
        <a:xfrm>
          <a:off x="13436111" y="132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102645</xdr:rowOff>
    </xdr:from>
    <xdr:to>
      <xdr:col>67</xdr:col>
      <xdr:colOff>101600</xdr:colOff>
      <xdr:row>77</xdr:row>
      <xdr:rowOff>32795</xdr:rowOff>
    </xdr:to>
    <xdr:sp macro="" textlink="">
      <xdr:nvSpPr>
        <xdr:cNvPr id="663" name="楕円 662"/>
        <xdr:cNvSpPr/>
      </xdr:nvSpPr>
      <xdr:spPr>
        <a:xfrm>
          <a:off x="12763500" y="131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23922</xdr:rowOff>
    </xdr:from>
    <xdr:ext cx="534377" cy="259045"/>
    <xdr:sp macro="" textlink="">
      <xdr:nvSpPr>
        <xdr:cNvPr id="664" name="テキスト ボックス 663"/>
        <xdr:cNvSpPr txBox="1"/>
      </xdr:nvSpPr>
      <xdr:spPr>
        <a:xfrm>
          <a:off x="12547111" y="132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56809</xdr:rowOff>
    </xdr:from>
    <xdr:to>
      <xdr:col>85</xdr:col>
      <xdr:colOff>127000</xdr:colOff>
      <xdr:row>97</xdr:row>
      <xdr:rowOff>160959</xdr:rowOff>
    </xdr:to>
    <xdr:cxnSp macro="">
      <xdr:nvCxnSpPr>
        <xdr:cNvPr id="691" name="直線コネクタ 690"/>
        <xdr:cNvCxnSpPr/>
      </xdr:nvCxnSpPr>
      <xdr:spPr>
        <a:xfrm flipV="1">
          <a:off x="15481300" y="16687459"/>
          <a:ext cx="838200" cy="1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43414</xdr:rowOff>
    </xdr:from>
    <xdr:to>
      <xdr:col>81</xdr:col>
      <xdr:colOff>50800</xdr:colOff>
      <xdr:row>97</xdr:row>
      <xdr:rowOff>160959</xdr:rowOff>
    </xdr:to>
    <xdr:cxnSp macro="">
      <xdr:nvCxnSpPr>
        <xdr:cNvPr id="694" name="直線コネクタ 693"/>
        <xdr:cNvCxnSpPr/>
      </xdr:nvCxnSpPr>
      <xdr:spPr>
        <a:xfrm>
          <a:off x="14592300" y="16674064"/>
          <a:ext cx="889000" cy="1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43414</xdr:rowOff>
    </xdr:from>
    <xdr:to>
      <xdr:col>76</xdr:col>
      <xdr:colOff>114300</xdr:colOff>
      <xdr:row>98</xdr:row>
      <xdr:rowOff>8713</xdr:rowOff>
    </xdr:to>
    <xdr:cxnSp macro="">
      <xdr:nvCxnSpPr>
        <xdr:cNvPr id="697" name="直線コネクタ 696"/>
        <xdr:cNvCxnSpPr/>
      </xdr:nvCxnSpPr>
      <xdr:spPr>
        <a:xfrm flipV="1">
          <a:off x="13703300" y="16674064"/>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52467</xdr:rowOff>
    </xdr:from>
    <xdr:to>
      <xdr:col>71</xdr:col>
      <xdr:colOff>177800</xdr:colOff>
      <xdr:row>98</xdr:row>
      <xdr:rowOff>8713</xdr:rowOff>
    </xdr:to>
    <xdr:cxnSp macro="">
      <xdr:nvCxnSpPr>
        <xdr:cNvPr id="700" name="直線コネクタ 699"/>
        <xdr:cNvCxnSpPr/>
      </xdr:nvCxnSpPr>
      <xdr:spPr>
        <a:xfrm>
          <a:off x="12814300" y="16683117"/>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6009</xdr:rowOff>
    </xdr:from>
    <xdr:to>
      <xdr:col>85</xdr:col>
      <xdr:colOff>177800</xdr:colOff>
      <xdr:row>97</xdr:row>
      <xdr:rowOff>107609</xdr:rowOff>
    </xdr:to>
    <xdr:sp macro="" textlink="">
      <xdr:nvSpPr>
        <xdr:cNvPr id="710" name="楕円 709"/>
        <xdr:cNvSpPr/>
      </xdr:nvSpPr>
      <xdr:spPr>
        <a:xfrm>
          <a:off x="16268700" y="166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155886</xdr:rowOff>
    </xdr:from>
    <xdr:ext cx="469744" cy="259045"/>
    <xdr:sp macro="" textlink="">
      <xdr:nvSpPr>
        <xdr:cNvPr id="711" name="積立金該当値テキスト"/>
        <xdr:cNvSpPr txBox="1"/>
      </xdr:nvSpPr>
      <xdr:spPr>
        <a:xfrm>
          <a:off x="16370300" y="166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110159</xdr:rowOff>
    </xdr:from>
    <xdr:to>
      <xdr:col>81</xdr:col>
      <xdr:colOff>101600</xdr:colOff>
      <xdr:row>98</xdr:row>
      <xdr:rowOff>40309</xdr:rowOff>
    </xdr:to>
    <xdr:sp macro="" textlink="">
      <xdr:nvSpPr>
        <xdr:cNvPr id="712" name="楕円 711"/>
        <xdr:cNvSpPr/>
      </xdr:nvSpPr>
      <xdr:spPr>
        <a:xfrm>
          <a:off x="154305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31436</xdr:rowOff>
    </xdr:from>
    <xdr:ext cx="469744" cy="259045"/>
    <xdr:sp macro="" textlink="">
      <xdr:nvSpPr>
        <xdr:cNvPr id="713" name="テキスト ボックス 712"/>
        <xdr:cNvSpPr txBox="1"/>
      </xdr:nvSpPr>
      <xdr:spPr>
        <a:xfrm>
          <a:off x="15246428" y="168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164064</xdr:rowOff>
    </xdr:from>
    <xdr:to>
      <xdr:col>76</xdr:col>
      <xdr:colOff>165100</xdr:colOff>
      <xdr:row>97</xdr:row>
      <xdr:rowOff>94214</xdr:rowOff>
    </xdr:to>
    <xdr:sp macro="" textlink="">
      <xdr:nvSpPr>
        <xdr:cNvPr id="714" name="楕円 713"/>
        <xdr:cNvSpPr/>
      </xdr:nvSpPr>
      <xdr:spPr>
        <a:xfrm>
          <a:off x="14541500" y="166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110741</xdr:rowOff>
    </xdr:from>
    <xdr:ext cx="469744" cy="259045"/>
    <xdr:sp macro="" textlink="">
      <xdr:nvSpPr>
        <xdr:cNvPr id="715" name="テキスト ボックス 714"/>
        <xdr:cNvSpPr txBox="1"/>
      </xdr:nvSpPr>
      <xdr:spPr>
        <a:xfrm>
          <a:off x="14357428" y="1639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129363</xdr:rowOff>
    </xdr:from>
    <xdr:to>
      <xdr:col>72</xdr:col>
      <xdr:colOff>38100</xdr:colOff>
      <xdr:row>98</xdr:row>
      <xdr:rowOff>59513</xdr:rowOff>
    </xdr:to>
    <xdr:sp macro="" textlink="">
      <xdr:nvSpPr>
        <xdr:cNvPr id="716" name="楕円 715"/>
        <xdr:cNvSpPr/>
      </xdr:nvSpPr>
      <xdr:spPr>
        <a:xfrm>
          <a:off x="13652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50640</xdr:rowOff>
    </xdr:from>
    <xdr:ext cx="469744" cy="259045"/>
    <xdr:sp macro="" textlink="">
      <xdr:nvSpPr>
        <xdr:cNvPr id="717" name="テキスト ボックス 716"/>
        <xdr:cNvSpPr txBox="1"/>
      </xdr:nvSpPr>
      <xdr:spPr>
        <a:xfrm>
          <a:off x="13468428" y="1685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xdr:rowOff>
    </xdr:from>
    <xdr:to>
      <xdr:col>67</xdr:col>
      <xdr:colOff>101600</xdr:colOff>
      <xdr:row>97</xdr:row>
      <xdr:rowOff>103267</xdr:rowOff>
    </xdr:to>
    <xdr:sp macro="" textlink="">
      <xdr:nvSpPr>
        <xdr:cNvPr id="718" name="楕円 717"/>
        <xdr:cNvSpPr/>
      </xdr:nvSpPr>
      <xdr:spPr>
        <a:xfrm>
          <a:off x="12763500" y="166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94394</xdr:rowOff>
    </xdr:from>
    <xdr:ext cx="469744" cy="259045"/>
    <xdr:sp macro="" textlink="">
      <xdr:nvSpPr>
        <xdr:cNvPr id="719" name="テキスト ボックス 718"/>
        <xdr:cNvSpPr txBox="1"/>
      </xdr:nvSpPr>
      <xdr:spPr>
        <a:xfrm>
          <a:off x="12579428" y="167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40386</xdr:rowOff>
    </xdr:from>
    <xdr:to>
      <xdr:col>107</xdr:col>
      <xdr:colOff>50800</xdr:colOff>
      <xdr:row>39</xdr:row>
      <xdr:rowOff>44450</xdr:rowOff>
    </xdr:to>
    <xdr:cxnSp macro="">
      <xdr:nvCxnSpPr>
        <xdr:cNvPr id="754" name="直線コネクタ 753"/>
        <xdr:cNvCxnSpPr/>
      </xdr:nvCxnSpPr>
      <xdr:spPr>
        <a:xfrm>
          <a:off x="19545300" y="672693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27305</xdr:rowOff>
    </xdr:from>
    <xdr:to>
      <xdr:col>102</xdr:col>
      <xdr:colOff>114300</xdr:colOff>
      <xdr:row>39</xdr:row>
      <xdr:rowOff>40386</xdr:rowOff>
    </xdr:to>
    <xdr:cxnSp macro="">
      <xdr:nvCxnSpPr>
        <xdr:cNvPr id="757" name="直線コネクタ 756"/>
        <xdr:cNvCxnSpPr/>
      </xdr:nvCxnSpPr>
      <xdr:spPr>
        <a:xfrm>
          <a:off x="18656300" y="6713855"/>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161036</xdr:rowOff>
    </xdr:from>
    <xdr:to>
      <xdr:col>102</xdr:col>
      <xdr:colOff>165100</xdr:colOff>
      <xdr:row>39</xdr:row>
      <xdr:rowOff>91186</xdr:rowOff>
    </xdr:to>
    <xdr:sp macro="" textlink="">
      <xdr:nvSpPr>
        <xdr:cNvPr id="773" name="楕円 772"/>
        <xdr:cNvSpPr/>
      </xdr:nvSpPr>
      <xdr:spPr>
        <a:xfrm>
          <a:off x="19494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82313</xdr:rowOff>
    </xdr:from>
    <xdr:ext cx="313932" cy="259045"/>
    <xdr:sp macro="" textlink="">
      <xdr:nvSpPr>
        <xdr:cNvPr id="774" name="テキスト ボックス 773"/>
        <xdr:cNvSpPr txBox="1"/>
      </xdr:nvSpPr>
      <xdr:spPr>
        <a:xfrm>
          <a:off x="19388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147955</xdr:rowOff>
    </xdr:from>
    <xdr:to>
      <xdr:col>98</xdr:col>
      <xdr:colOff>38100</xdr:colOff>
      <xdr:row>39</xdr:row>
      <xdr:rowOff>78105</xdr:rowOff>
    </xdr:to>
    <xdr:sp macro="" textlink="">
      <xdr:nvSpPr>
        <xdr:cNvPr id="775" name="楕円 774"/>
        <xdr:cNvSpPr/>
      </xdr:nvSpPr>
      <xdr:spPr>
        <a:xfrm>
          <a:off x="18605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69232</xdr:rowOff>
    </xdr:from>
    <xdr:ext cx="378565" cy="259045"/>
    <xdr:sp macro="" textlink="">
      <xdr:nvSpPr>
        <xdr:cNvPr id="776" name="テキスト ボックス 775"/>
        <xdr:cNvSpPr txBox="1"/>
      </xdr:nvSpPr>
      <xdr:spPr>
        <a:xfrm>
          <a:off x="18467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41669</xdr:rowOff>
    </xdr:from>
    <xdr:to>
      <xdr:col>116</xdr:col>
      <xdr:colOff>63500</xdr:colOff>
      <xdr:row>59</xdr:row>
      <xdr:rowOff>42049</xdr:rowOff>
    </xdr:to>
    <xdr:cxnSp macro="">
      <xdr:nvCxnSpPr>
        <xdr:cNvPr id="805" name="直線コネクタ 804"/>
        <xdr:cNvCxnSpPr/>
      </xdr:nvCxnSpPr>
      <xdr:spPr>
        <a:xfrm flipV="1">
          <a:off x="21323300" y="1015721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42049</xdr:rowOff>
    </xdr:from>
    <xdr:to>
      <xdr:col>111</xdr:col>
      <xdr:colOff>177800</xdr:colOff>
      <xdr:row>59</xdr:row>
      <xdr:rowOff>42469</xdr:rowOff>
    </xdr:to>
    <xdr:cxnSp macro="">
      <xdr:nvCxnSpPr>
        <xdr:cNvPr id="808" name="直線コネクタ 807"/>
        <xdr:cNvCxnSpPr/>
      </xdr:nvCxnSpPr>
      <xdr:spPr>
        <a:xfrm flipV="1">
          <a:off x="20434300" y="1015759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42469</xdr:rowOff>
    </xdr:from>
    <xdr:to>
      <xdr:col>107</xdr:col>
      <xdr:colOff>50800</xdr:colOff>
      <xdr:row>59</xdr:row>
      <xdr:rowOff>43269</xdr:rowOff>
    </xdr:to>
    <xdr:cxnSp macro="">
      <xdr:nvCxnSpPr>
        <xdr:cNvPr id="811" name="直線コネクタ 810"/>
        <xdr:cNvCxnSpPr/>
      </xdr:nvCxnSpPr>
      <xdr:spPr>
        <a:xfrm flipV="1">
          <a:off x="19545300" y="101580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43269</xdr:rowOff>
    </xdr:from>
    <xdr:to>
      <xdr:col>102</xdr:col>
      <xdr:colOff>114300</xdr:colOff>
      <xdr:row>59</xdr:row>
      <xdr:rowOff>43574</xdr:rowOff>
    </xdr:to>
    <xdr:cxnSp macro="">
      <xdr:nvCxnSpPr>
        <xdr:cNvPr id="814" name="直線コネクタ 813"/>
        <xdr:cNvCxnSpPr/>
      </xdr:nvCxnSpPr>
      <xdr:spPr>
        <a:xfrm flipV="1">
          <a:off x="18656300" y="101588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24" name="楕円 823"/>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25" name="貸付金該当値テキスト"/>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162699</xdr:rowOff>
    </xdr:from>
    <xdr:to>
      <xdr:col>112</xdr:col>
      <xdr:colOff>38100</xdr:colOff>
      <xdr:row>59</xdr:row>
      <xdr:rowOff>92849</xdr:rowOff>
    </xdr:to>
    <xdr:sp macro="" textlink="">
      <xdr:nvSpPr>
        <xdr:cNvPr id="826" name="楕円 825"/>
        <xdr:cNvSpPr/>
      </xdr:nvSpPr>
      <xdr:spPr>
        <a:xfrm>
          <a:off x="212725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83976</xdr:rowOff>
    </xdr:from>
    <xdr:ext cx="313932" cy="259045"/>
    <xdr:sp macro="" textlink="">
      <xdr:nvSpPr>
        <xdr:cNvPr id="827" name="テキスト ボックス 826"/>
        <xdr:cNvSpPr txBox="1"/>
      </xdr:nvSpPr>
      <xdr:spPr>
        <a:xfrm>
          <a:off x="21166333" y="10199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163119</xdr:rowOff>
    </xdr:from>
    <xdr:to>
      <xdr:col>107</xdr:col>
      <xdr:colOff>101600</xdr:colOff>
      <xdr:row>59</xdr:row>
      <xdr:rowOff>93269</xdr:rowOff>
    </xdr:to>
    <xdr:sp macro="" textlink="">
      <xdr:nvSpPr>
        <xdr:cNvPr id="828" name="楕円 827"/>
        <xdr:cNvSpPr/>
      </xdr:nvSpPr>
      <xdr:spPr>
        <a:xfrm>
          <a:off x="20383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84396</xdr:rowOff>
    </xdr:from>
    <xdr:ext cx="313932" cy="259045"/>
    <xdr:sp macro="" textlink="">
      <xdr:nvSpPr>
        <xdr:cNvPr id="829" name="テキスト ボックス 828"/>
        <xdr:cNvSpPr txBox="1"/>
      </xdr:nvSpPr>
      <xdr:spPr>
        <a:xfrm>
          <a:off x="20277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163919</xdr:rowOff>
    </xdr:from>
    <xdr:to>
      <xdr:col>102</xdr:col>
      <xdr:colOff>165100</xdr:colOff>
      <xdr:row>59</xdr:row>
      <xdr:rowOff>94069</xdr:rowOff>
    </xdr:to>
    <xdr:sp macro="" textlink="">
      <xdr:nvSpPr>
        <xdr:cNvPr id="830" name="楕円 829"/>
        <xdr:cNvSpPr/>
      </xdr:nvSpPr>
      <xdr:spPr>
        <a:xfrm>
          <a:off x="194945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85196</xdr:rowOff>
    </xdr:from>
    <xdr:ext cx="313932" cy="259045"/>
    <xdr:sp macro="" textlink="">
      <xdr:nvSpPr>
        <xdr:cNvPr id="831" name="テキスト ボックス 830"/>
        <xdr:cNvSpPr txBox="1"/>
      </xdr:nvSpPr>
      <xdr:spPr>
        <a:xfrm>
          <a:off x="19388333" y="1020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164224</xdr:rowOff>
    </xdr:from>
    <xdr:to>
      <xdr:col>98</xdr:col>
      <xdr:colOff>38100</xdr:colOff>
      <xdr:row>59</xdr:row>
      <xdr:rowOff>94374</xdr:rowOff>
    </xdr:to>
    <xdr:sp macro="" textlink="">
      <xdr:nvSpPr>
        <xdr:cNvPr id="832" name="楕円 831"/>
        <xdr:cNvSpPr/>
      </xdr:nvSpPr>
      <xdr:spPr>
        <a:xfrm>
          <a:off x="18605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85501</xdr:rowOff>
    </xdr:from>
    <xdr:ext cx="313932" cy="259045"/>
    <xdr:sp macro="" textlink="">
      <xdr:nvSpPr>
        <xdr:cNvPr id="833" name="テキスト ボックス 832"/>
        <xdr:cNvSpPr txBox="1"/>
      </xdr:nvSpPr>
      <xdr:spPr>
        <a:xfrm>
          <a:off x="18499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40625</xdr:rowOff>
    </xdr:from>
    <xdr:to>
      <xdr:col>116</xdr:col>
      <xdr:colOff>63500</xdr:colOff>
      <xdr:row>75</xdr:row>
      <xdr:rowOff>112908</xdr:rowOff>
    </xdr:to>
    <xdr:cxnSp macro="">
      <xdr:nvCxnSpPr>
        <xdr:cNvPr id="861" name="直線コネクタ 860"/>
        <xdr:cNvCxnSpPr/>
      </xdr:nvCxnSpPr>
      <xdr:spPr>
        <a:xfrm flipV="1">
          <a:off x="21323300" y="12899375"/>
          <a:ext cx="838200" cy="7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72217</xdr:rowOff>
    </xdr:from>
    <xdr:to>
      <xdr:col>111</xdr:col>
      <xdr:colOff>177800</xdr:colOff>
      <xdr:row>75</xdr:row>
      <xdr:rowOff>112908</xdr:rowOff>
    </xdr:to>
    <xdr:cxnSp macro="">
      <xdr:nvCxnSpPr>
        <xdr:cNvPr id="864" name="直線コネクタ 863"/>
        <xdr:cNvCxnSpPr/>
      </xdr:nvCxnSpPr>
      <xdr:spPr>
        <a:xfrm>
          <a:off x="20434300" y="1293096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72217</xdr:rowOff>
    </xdr:from>
    <xdr:to>
      <xdr:col>107</xdr:col>
      <xdr:colOff>50800</xdr:colOff>
      <xdr:row>76</xdr:row>
      <xdr:rowOff>1718</xdr:rowOff>
    </xdr:to>
    <xdr:cxnSp macro="">
      <xdr:nvCxnSpPr>
        <xdr:cNvPr id="867" name="直線コネクタ 866"/>
        <xdr:cNvCxnSpPr/>
      </xdr:nvCxnSpPr>
      <xdr:spPr>
        <a:xfrm flipV="1">
          <a:off x="19545300" y="12930967"/>
          <a:ext cx="889000" cy="10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34361</xdr:rowOff>
    </xdr:from>
    <xdr:to>
      <xdr:col>102</xdr:col>
      <xdr:colOff>114300</xdr:colOff>
      <xdr:row>76</xdr:row>
      <xdr:rowOff>1718</xdr:rowOff>
    </xdr:to>
    <xdr:cxnSp macro="">
      <xdr:nvCxnSpPr>
        <xdr:cNvPr id="870" name="直線コネクタ 869"/>
        <xdr:cNvCxnSpPr/>
      </xdr:nvCxnSpPr>
      <xdr:spPr>
        <a:xfrm>
          <a:off x="18656300" y="12893111"/>
          <a:ext cx="889000" cy="1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161275</xdr:rowOff>
    </xdr:from>
    <xdr:to>
      <xdr:col>116</xdr:col>
      <xdr:colOff>114300</xdr:colOff>
      <xdr:row>75</xdr:row>
      <xdr:rowOff>91425</xdr:rowOff>
    </xdr:to>
    <xdr:sp macro="" textlink="">
      <xdr:nvSpPr>
        <xdr:cNvPr id="880" name="楕円 879"/>
        <xdr:cNvSpPr/>
      </xdr:nvSpPr>
      <xdr:spPr>
        <a:xfrm>
          <a:off x="22110700" y="128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139702</xdr:rowOff>
    </xdr:from>
    <xdr:ext cx="534377" cy="259045"/>
    <xdr:sp macro="" textlink="">
      <xdr:nvSpPr>
        <xdr:cNvPr id="881" name="繰出金該当値テキスト"/>
        <xdr:cNvSpPr txBox="1"/>
      </xdr:nvSpPr>
      <xdr:spPr>
        <a:xfrm>
          <a:off x="22212300" y="128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62108</xdr:rowOff>
    </xdr:from>
    <xdr:to>
      <xdr:col>112</xdr:col>
      <xdr:colOff>38100</xdr:colOff>
      <xdr:row>75</xdr:row>
      <xdr:rowOff>163708</xdr:rowOff>
    </xdr:to>
    <xdr:sp macro="" textlink="">
      <xdr:nvSpPr>
        <xdr:cNvPr id="882" name="楕円 881"/>
        <xdr:cNvSpPr/>
      </xdr:nvSpPr>
      <xdr:spPr>
        <a:xfrm>
          <a:off x="21272500" y="129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154835</xdr:rowOff>
    </xdr:from>
    <xdr:ext cx="534377" cy="259045"/>
    <xdr:sp macro="" textlink="">
      <xdr:nvSpPr>
        <xdr:cNvPr id="883" name="テキスト ボックス 882"/>
        <xdr:cNvSpPr txBox="1"/>
      </xdr:nvSpPr>
      <xdr:spPr>
        <a:xfrm>
          <a:off x="21056111" y="130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21417</xdr:rowOff>
    </xdr:from>
    <xdr:to>
      <xdr:col>107</xdr:col>
      <xdr:colOff>101600</xdr:colOff>
      <xdr:row>75</xdr:row>
      <xdr:rowOff>123017</xdr:rowOff>
    </xdr:to>
    <xdr:sp macro="" textlink="">
      <xdr:nvSpPr>
        <xdr:cNvPr id="884" name="楕円 883"/>
        <xdr:cNvSpPr/>
      </xdr:nvSpPr>
      <xdr:spPr>
        <a:xfrm>
          <a:off x="20383500" y="12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114144</xdr:rowOff>
    </xdr:from>
    <xdr:ext cx="534377" cy="259045"/>
    <xdr:sp macro="" textlink="">
      <xdr:nvSpPr>
        <xdr:cNvPr id="885" name="テキスト ボックス 884"/>
        <xdr:cNvSpPr txBox="1"/>
      </xdr:nvSpPr>
      <xdr:spPr>
        <a:xfrm>
          <a:off x="20167111" y="1297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122367</xdr:rowOff>
    </xdr:from>
    <xdr:to>
      <xdr:col>102</xdr:col>
      <xdr:colOff>165100</xdr:colOff>
      <xdr:row>76</xdr:row>
      <xdr:rowOff>52518</xdr:rowOff>
    </xdr:to>
    <xdr:sp macro="" textlink="">
      <xdr:nvSpPr>
        <xdr:cNvPr id="886" name="楕円 885"/>
        <xdr:cNvSpPr/>
      </xdr:nvSpPr>
      <xdr:spPr>
        <a:xfrm>
          <a:off x="19494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43645</xdr:rowOff>
    </xdr:from>
    <xdr:ext cx="534377" cy="259045"/>
    <xdr:sp macro="" textlink="">
      <xdr:nvSpPr>
        <xdr:cNvPr id="887" name="テキスト ボックス 886"/>
        <xdr:cNvSpPr txBox="1"/>
      </xdr:nvSpPr>
      <xdr:spPr>
        <a:xfrm>
          <a:off x="19278111" y="1307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155011</xdr:rowOff>
    </xdr:from>
    <xdr:to>
      <xdr:col>98</xdr:col>
      <xdr:colOff>38100</xdr:colOff>
      <xdr:row>75</xdr:row>
      <xdr:rowOff>85161</xdr:rowOff>
    </xdr:to>
    <xdr:sp macro="" textlink="">
      <xdr:nvSpPr>
        <xdr:cNvPr id="888" name="楕円 887"/>
        <xdr:cNvSpPr/>
      </xdr:nvSpPr>
      <xdr:spPr>
        <a:xfrm>
          <a:off x="18605500" y="128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76288</xdr:rowOff>
    </xdr:from>
    <xdr:ext cx="534377" cy="259045"/>
    <xdr:sp macro="" textlink="">
      <xdr:nvSpPr>
        <xdr:cNvPr id="889" name="テキスト ボックス 888"/>
        <xdr:cNvSpPr txBox="1"/>
      </xdr:nvSpPr>
      <xdr:spPr>
        <a:xfrm>
          <a:off x="18389111" y="129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補助費等の住民一人当たりのコストは、類似団体内平均値と比較して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5,957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円高くなっており、前年度と比較する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となっている。補助費等の大きな割合を占めているのは、水道事業会計・病院事業会計・下水道事業会計への負担金・補助金等であり、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て減少している主な要因は、各企業会計に対する負担金等について、基準内も含めた総額の抑制を図っており、下水道事業会計や水道事業会計への負担金等は増となったものの、病院事業会計や枚方寝屋川消防組合への負担金等については昨年度より減小しているためである。類似団体内平均値が上昇傾向であるのに対し、本市は上昇の抑制を図っているため、類似団体内平均値との差は縮小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普通建設事業費の住民一人当たりのコストは、前年度と比較して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2,189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円増加しており、主な要因は、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学校施設整備事業や京阪本線連続立体交差事業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の増によるものである。普通建設事業費については、毎年概ね</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億円程度を基本としながら、今後予定される大規模事業については財政に与える影響を踏まえ計画的に実施していく。公債費の住民一人当たりのコストは、類似団体内平均値と比較して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12,634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円低く、前年度と比較すると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1,341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減少している。これは市債残高の減少や、借入利率の低下によるものである。引き続き、減債基金を活用した市債残高の抑制に努め、公債費の負担軽減を図っていく。扶助費の住民一人当たりのコストは、類似団体内平均値と同様に増加傾向に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国の幼児教育・保育の無償化や障害者自立支援費が増加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したことなどによるものである。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401,074
396,415
65.12
138,010,246
135,493,533
1,654,938
77,953,038
105,708,404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113030</xdr:rowOff>
    </xdr:from>
    <xdr:to>
      <xdr:col>24</xdr:col>
      <xdr:colOff>63500</xdr:colOff>
      <xdr:row>36</xdr:row>
      <xdr:rowOff>158750</xdr:rowOff>
    </xdr:to>
    <xdr:cxnSp macro="">
      <xdr:nvCxnSpPr>
        <xdr:cNvPr id="61" name="直線コネクタ 60"/>
        <xdr:cNvCxnSpPr/>
      </xdr:nvCxnSpPr>
      <xdr:spPr>
        <a:xfrm>
          <a:off x="3797300" y="6285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36</xdr:row>
      <xdr:rowOff>113030</xdr:rowOff>
    </xdr:to>
    <xdr:cxnSp macro="">
      <xdr:nvCxnSpPr>
        <xdr:cNvPr id="64" name="直線コネクタ 63"/>
        <xdr:cNvCxnSpPr/>
      </xdr:nvCxnSpPr>
      <xdr:spPr>
        <a:xfrm>
          <a:off x="2908300" y="6277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105410</xdr:rowOff>
    </xdr:to>
    <xdr:cxnSp macro="">
      <xdr:nvCxnSpPr>
        <xdr:cNvPr id="67" name="直線コネクタ 66"/>
        <xdr:cNvCxnSpPr/>
      </xdr:nvCxnSpPr>
      <xdr:spPr>
        <a:xfrm>
          <a:off x="2019300" y="627151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99314</xdr:rowOff>
    </xdr:to>
    <xdr:cxnSp macro="">
      <xdr:nvCxnSpPr>
        <xdr:cNvPr id="70" name="直線コネクタ 69"/>
        <xdr:cNvCxnSpPr/>
      </xdr:nvCxnSpPr>
      <xdr:spPr>
        <a:xfrm>
          <a:off x="1130300" y="616178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80" name="楕円 79"/>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469744" cy="259045"/>
    <xdr:sp macro="" textlink="">
      <xdr:nvSpPr>
        <xdr:cNvPr id="81" name="議会費該当値テキスト"/>
        <xdr:cNvSpPr txBox="1"/>
      </xdr:nvSpPr>
      <xdr:spPr>
        <a:xfrm>
          <a:off x="46863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62230</xdr:rowOff>
    </xdr:from>
    <xdr:to>
      <xdr:col>20</xdr:col>
      <xdr:colOff>38100</xdr:colOff>
      <xdr:row>36</xdr:row>
      <xdr:rowOff>163830</xdr:rowOff>
    </xdr:to>
    <xdr:sp macro="" textlink="">
      <xdr:nvSpPr>
        <xdr:cNvPr id="82" name="楕円 81"/>
        <xdr:cNvSpPr/>
      </xdr:nvSpPr>
      <xdr:spPr>
        <a:xfrm>
          <a:off x="3746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154957</xdr:rowOff>
    </xdr:from>
    <xdr:ext cx="469744" cy="259045"/>
    <xdr:sp macro="" textlink="">
      <xdr:nvSpPr>
        <xdr:cNvPr id="83" name="テキスト ボックス 82"/>
        <xdr:cNvSpPr txBox="1"/>
      </xdr:nvSpPr>
      <xdr:spPr>
        <a:xfrm>
          <a:off x="3562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54610</xdr:rowOff>
    </xdr:from>
    <xdr:to>
      <xdr:col>15</xdr:col>
      <xdr:colOff>101600</xdr:colOff>
      <xdr:row>36</xdr:row>
      <xdr:rowOff>156210</xdr:rowOff>
    </xdr:to>
    <xdr:sp macro="" textlink="">
      <xdr:nvSpPr>
        <xdr:cNvPr id="84" name="楕円 83"/>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147337</xdr:rowOff>
    </xdr:from>
    <xdr:ext cx="469744" cy="259045"/>
    <xdr:sp macro="" textlink="">
      <xdr:nvSpPr>
        <xdr:cNvPr id="85" name="テキスト ボックス 84"/>
        <xdr:cNvSpPr txBox="1"/>
      </xdr:nvSpPr>
      <xdr:spPr>
        <a:xfrm>
          <a:off x="2673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xdr:cNvSpPr/>
      </xdr:nvSpPr>
      <xdr:spPr>
        <a:xfrm>
          <a:off x="1079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89" name="テキスト ボックス 88"/>
        <xdr:cNvSpPr txBox="1"/>
      </xdr:nvSpPr>
      <xdr:spPr>
        <a:xfrm>
          <a:off x="895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17323</xdr:rowOff>
    </xdr:from>
    <xdr:to>
      <xdr:col>24</xdr:col>
      <xdr:colOff>63500</xdr:colOff>
      <xdr:row>58</xdr:row>
      <xdr:rowOff>33077</xdr:rowOff>
    </xdr:to>
    <xdr:cxnSp macro="">
      <xdr:nvCxnSpPr>
        <xdr:cNvPr id="119" name="直線コネクタ 118"/>
        <xdr:cNvCxnSpPr/>
      </xdr:nvCxnSpPr>
      <xdr:spPr>
        <a:xfrm flipV="1">
          <a:off x="3797300" y="9961423"/>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15113</xdr:rowOff>
    </xdr:from>
    <xdr:to>
      <xdr:col>19</xdr:col>
      <xdr:colOff>177800</xdr:colOff>
      <xdr:row>58</xdr:row>
      <xdr:rowOff>33077</xdr:rowOff>
    </xdr:to>
    <xdr:cxnSp macro="">
      <xdr:nvCxnSpPr>
        <xdr:cNvPr id="122" name="直線コネクタ 121"/>
        <xdr:cNvCxnSpPr/>
      </xdr:nvCxnSpPr>
      <xdr:spPr>
        <a:xfrm>
          <a:off x="2908300" y="995921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41593</xdr:rowOff>
    </xdr:from>
    <xdr:to>
      <xdr:col>15</xdr:col>
      <xdr:colOff>50800</xdr:colOff>
      <xdr:row>58</xdr:row>
      <xdr:rowOff>15113</xdr:rowOff>
    </xdr:to>
    <xdr:cxnSp macro="">
      <xdr:nvCxnSpPr>
        <xdr:cNvPr id="125" name="直線コネクタ 124"/>
        <xdr:cNvCxnSpPr/>
      </xdr:nvCxnSpPr>
      <xdr:spPr>
        <a:xfrm>
          <a:off x="2019300" y="9814243"/>
          <a:ext cx="889000" cy="1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41593</xdr:rowOff>
    </xdr:from>
    <xdr:to>
      <xdr:col>10</xdr:col>
      <xdr:colOff>114300</xdr:colOff>
      <xdr:row>58</xdr:row>
      <xdr:rowOff>1740</xdr:rowOff>
    </xdr:to>
    <xdr:cxnSp macro="">
      <xdr:nvCxnSpPr>
        <xdr:cNvPr id="128" name="直線コネクタ 127"/>
        <xdr:cNvCxnSpPr/>
      </xdr:nvCxnSpPr>
      <xdr:spPr>
        <a:xfrm flipV="1">
          <a:off x="1130300" y="9814243"/>
          <a:ext cx="8890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137973</xdr:rowOff>
    </xdr:from>
    <xdr:to>
      <xdr:col>24</xdr:col>
      <xdr:colOff>114300</xdr:colOff>
      <xdr:row>58</xdr:row>
      <xdr:rowOff>68123</xdr:rowOff>
    </xdr:to>
    <xdr:sp macro="" textlink="">
      <xdr:nvSpPr>
        <xdr:cNvPr id="138" name="楕円 137"/>
        <xdr:cNvSpPr/>
      </xdr:nvSpPr>
      <xdr:spPr>
        <a:xfrm>
          <a:off x="4584700" y="99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116400</xdr:rowOff>
    </xdr:from>
    <xdr:ext cx="534377" cy="259045"/>
    <xdr:sp macro="" textlink="">
      <xdr:nvSpPr>
        <xdr:cNvPr id="139" name="総務費該当値テキスト"/>
        <xdr:cNvSpPr txBox="1"/>
      </xdr:nvSpPr>
      <xdr:spPr>
        <a:xfrm>
          <a:off x="4686300" y="98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153727</xdr:rowOff>
    </xdr:from>
    <xdr:to>
      <xdr:col>20</xdr:col>
      <xdr:colOff>38100</xdr:colOff>
      <xdr:row>58</xdr:row>
      <xdr:rowOff>83877</xdr:rowOff>
    </xdr:to>
    <xdr:sp macro="" textlink="">
      <xdr:nvSpPr>
        <xdr:cNvPr id="140" name="楕円 139"/>
        <xdr:cNvSpPr/>
      </xdr:nvSpPr>
      <xdr:spPr>
        <a:xfrm>
          <a:off x="3746500" y="99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75004</xdr:rowOff>
    </xdr:from>
    <xdr:ext cx="534377" cy="259045"/>
    <xdr:sp macro="" textlink="">
      <xdr:nvSpPr>
        <xdr:cNvPr id="141" name="テキスト ボックス 140"/>
        <xdr:cNvSpPr txBox="1"/>
      </xdr:nvSpPr>
      <xdr:spPr>
        <a:xfrm>
          <a:off x="3530111" y="100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135763</xdr:rowOff>
    </xdr:from>
    <xdr:to>
      <xdr:col>15</xdr:col>
      <xdr:colOff>101600</xdr:colOff>
      <xdr:row>58</xdr:row>
      <xdr:rowOff>65913</xdr:rowOff>
    </xdr:to>
    <xdr:sp macro="" textlink="">
      <xdr:nvSpPr>
        <xdr:cNvPr id="142" name="楕円 141"/>
        <xdr:cNvSpPr/>
      </xdr:nvSpPr>
      <xdr:spPr>
        <a:xfrm>
          <a:off x="2857500" y="9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57040</xdr:rowOff>
    </xdr:from>
    <xdr:ext cx="534377" cy="259045"/>
    <xdr:sp macro="" textlink="">
      <xdr:nvSpPr>
        <xdr:cNvPr id="143" name="テキスト ボックス 142"/>
        <xdr:cNvSpPr txBox="1"/>
      </xdr:nvSpPr>
      <xdr:spPr>
        <a:xfrm>
          <a:off x="2641111" y="10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162243</xdr:rowOff>
    </xdr:from>
    <xdr:to>
      <xdr:col>10</xdr:col>
      <xdr:colOff>165100</xdr:colOff>
      <xdr:row>57</xdr:row>
      <xdr:rowOff>92393</xdr:rowOff>
    </xdr:to>
    <xdr:sp macro="" textlink="">
      <xdr:nvSpPr>
        <xdr:cNvPr id="144" name="楕円 143"/>
        <xdr:cNvSpPr/>
      </xdr:nvSpPr>
      <xdr:spPr>
        <a:xfrm>
          <a:off x="1968500" y="97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108920</xdr:rowOff>
    </xdr:from>
    <xdr:ext cx="534377" cy="259045"/>
    <xdr:sp macro="" textlink="">
      <xdr:nvSpPr>
        <xdr:cNvPr id="145" name="テキスト ボックス 144"/>
        <xdr:cNvSpPr txBox="1"/>
      </xdr:nvSpPr>
      <xdr:spPr>
        <a:xfrm>
          <a:off x="1752111" y="95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122390</xdr:rowOff>
    </xdr:from>
    <xdr:to>
      <xdr:col>6</xdr:col>
      <xdr:colOff>38100</xdr:colOff>
      <xdr:row>58</xdr:row>
      <xdr:rowOff>52540</xdr:rowOff>
    </xdr:to>
    <xdr:sp macro="" textlink="">
      <xdr:nvSpPr>
        <xdr:cNvPr id="146" name="楕円 145"/>
        <xdr:cNvSpPr/>
      </xdr:nvSpPr>
      <xdr:spPr>
        <a:xfrm>
          <a:off x="10795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43667</xdr:rowOff>
    </xdr:from>
    <xdr:ext cx="534377" cy="259045"/>
    <xdr:sp macro="" textlink="">
      <xdr:nvSpPr>
        <xdr:cNvPr id="147" name="テキスト ボックス 146"/>
        <xdr:cNvSpPr txBox="1"/>
      </xdr:nvSpPr>
      <xdr:spPr>
        <a:xfrm>
          <a:off x="863111" y="99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93104</xdr:rowOff>
    </xdr:from>
    <xdr:to>
      <xdr:col>24</xdr:col>
      <xdr:colOff>63500</xdr:colOff>
      <xdr:row>75</xdr:row>
      <xdr:rowOff>118034</xdr:rowOff>
    </xdr:to>
    <xdr:cxnSp macro="">
      <xdr:nvCxnSpPr>
        <xdr:cNvPr id="177" name="直線コネクタ 176"/>
        <xdr:cNvCxnSpPr/>
      </xdr:nvCxnSpPr>
      <xdr:spPr>
        <a:xfrm flipV="1">
          <a:off x="3797300" y="12951854"/>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118034</xdr:rowOff>
    </xdr:from>
    <xdr:to>
      <xdr:col>19</xdr:col>
      <xdr:colOff>177800</xdr:colOff>
      <xdr:row>75</xdr:row>
      <xdr:rowOff>144145</xdr:rowOff>
    </xdr:to>
    <xdr:cxnSp macro="">
      <xdr:nvCxnSpPr>
        <xdr:cNvPr id="180" name="直線コネクタ 179"/>
        <xdr:cNvCxnSpPr/>
      </xdr:nvCxnSpPr>
      <xdr:spPr>
        <a:xfrm flipV="1">
          <a:off x="2908300" y="12976784"/>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144145</xdr:rowOff>
    </xdr:from>
    <xdr:to>
      <xdr:col>15</xdr:col>
      <xdr:colOff>50800</xdr:colOff>
      <xdr:row>76</xdr:row>
      <xdr:rowOff>64072</xdr:rowOff>
    </xdr:to>
    <xdr:cxnSp macro="">
      <xdr:nvCxnSpPr>
        <xdr:cNvPr id="183" name="直線コネクタ 182"/>
        <xdr:cNvCxnSpPr/>
      </xdr:nvCxnSpPr>
      <xdr:spPr>
        <a:xfrm flipV="1">
          <a:off x="2019300" y="13002895"/>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64072</xdr:rowOff>
    </xdr:from>
    <xdr:to>
      <xdr:col>10</xdr:col>
      <xdr:colOff>114300</xdr:colOff>
      <xdr:row>76</xdr:row>
      <xdr:rowOff>67514</xdr:rowOff>
    </xdr:to>
    <xdr:cxnSp macro="">
      <xdr:nvCxnSpPr>
        <xdr:cNvPr id="186" name="直線コネクタ 185"/>
        <xdr:cNvCxnSpPr/>
      </xdr:nvCxnSpPr>
      <xdr:spPr>
        <a:xfrm flipV="1">
          <a:off x="1130300" y="13094272"/>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42304</xdr:rowOff>
    </xdr:from>
    <xdr:to>
      <xdr:col>24</xdr:col>
      <xdr:colOff>114300</xdr:colOff>
      <xdr:row>75</xdr:row>
      <xdr:rowOff>143904</xdr:rowOff>
    </xdr:to>
    <xdr:sp macro="" textlink="">
      <xdr:nvSpPr>
        <xdr:cNvPr id="196" name="楕円 195"/>
        <xdr:cNvSpPr/>
      </xdr:nvSpPr>
      <xdr:spPr>
        <a:xfrm>
          <a:off x="4584700" y="129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65181</xdr:rowOff>
    </xdr:from>
    <xdr:ext cx="599010" cy="259045"/>
    <xdr:sp macro="" textlink="">
      <xdr:nvSpPr>
        <xdr:cNvPr id="197" name="民生費該当値テキスト"/>
        <xdr:cNvSpPr txBox="1"/>
      </xdr:nvSpPr>
      <xdr:spPr>
        <a:xfrm>
          <a:off x="4686300" y="127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67234</xdr:rowOff>
    </xdr:from>
    <xdr:to>
      <xdr:col>20</xdr:col>
      <xdr:colOff>38100</xdr:colOff>
      <xdr:row>75</xdr:row>
      <xdr:rowOff>168833</xdr:rowOff>
    </xdr:to>
    <xdr:sp macro="" textlink="">
      <xdr:nvSpPr>
        <xdr:cNvPr id="198" name="楕円 197"/>
        <xdr:cNvSpPr/>
      </xdr:nvSpPr>
      <xdr:spPr>
        <a:xfrm>
          <a:off x="3746500" y="12925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13911</xdr:rowOff>
    </xdr:from>
    <xdr:ext cx="599010" cy="259045"/>
    <xdr:sp macro="" textlink="">
      <xdr:nvSpPr>
        <xdr:cNvPr id="199" name="テキスト ボックス 198"/>
        <xdr:cNvSpPr txBox="1"/>
      </xdr:nvSpPr>
      <xdr:spPr>
        <a:xfrm>
          <a:off x="3497795" y="127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93345</xdr:rowOff>
    </xdr:from>
    <xdr:to>
      <xdr:col>15</xdr:col>
      <xdr:colOff>101600</xdr:colOff>
      <xdr:row>76</xdr:row>
      <xdr:rowOff>23495</xdr:rowOff>
    </xdr:to>
    <xdr:sp macro="" textlink="">
      <xdr:nvSpPr>
        <xdr:cNvPr id="200" name="楕円 199"/>
        <xdr:cNvSpPr/>
      </xdr:nvSpPr>
      <xdr:spPr>
        <a:xfrm>
          <a:off x="28575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40022</xdr:rowOff>
    </xdr:from>
    <xdr:ext cx="599010" cy="259045"/>
    <xdr:sp macro="" textlink="">
      <xdr:nvSpPr>
        <xdr:cNvPr id="201" name="テキスト ボックス 200"/>
        <xdr:cNvSpPr txBox="1"/>
      </xdr:nvSpPr>
      <xdr:spPr>
        <a:xfrm>
          <a:off x="2608795" y="1272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13272</xdr:rowOff>
    </xdr:from>
    <xdr:to>
      <xdr:col>10</xdr:col>
      <xdr:colOff>165100</xdr:colOff>
      <xdr:row>76</xdr:row>
      <xdr:rowOff>114872</xdr:rowOff>
    </xdr:to>
    <xdr:sp macro="" textlink="">
      <xdr:nvSpPr>
        <xdr:cNvPr id="202" name="楕円 201"/>
        <xdr:cNvSpPr/>
      </xdr:nvSpPr>
      <xdr:spPr>
        <a:xfrm>
          <a:off x="1968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105999</xdr:rowOff>
    </xdr:from>
    <xdr:ext cx="599010" cy="259045"/>
    <xdr:sp macro="" textlink="">
      <xdr:nvSpPr>
        <xdr:cNvPr id="203" name="テキスト ボックス 202"/>
        <xdr:cNvSpPr txBox="1"/>
      </xdr:nvSpPr>
      <xdr:spPr>
        <a:xfrm>
          <a:off x="1719795" y="131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16714</xdr:rowOff>
    </xdr:from>
    <xdr:to>
      <xdr:col>6</xdr:col>
      <xdr:colOff>38100</xdr:colOff>
      <xdr:row>76</xdr:row>
      <xdr:rowOff>118314</xdr:rowOff>
    </xdr:to>
    <xdr:sp macro="" textlink="">
      <xdr:nvSpPr>
        <xdr:cNvPr id="204" name="楕円 203"/>
        <xdr:cNvSpPr/>
      </xdr:nvSpPr>
      <xdr:spPr>
        <a:xfrm>
          <a:off x="1079500" y="13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134840</xdr:rowOff>
    </xdr:from>
    <xdr:ext cx="599010" cy="259045"/>
    <xdr:sp macro="" textlink="">
      <xdr:nvSpPr>
        <xdr:cNvPr id="205" name="テキスト ボックス 204"/>
        <xdr:cNvSpPr txBox="1"/>
      </xdr:nvSpPr>
      <xdr:spPr>
        <a:xfrm>
          <a:off x="830795" y="128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122600</xdr:rowOff>
    </xdr:from>
    <xdr:to>
      <xdr:col>24</xdr:col>
      <xdr:colOff>63500</xdr:colOff>
      <xdr:row>97</xdr:row>
      <xdr:rowOff>149278</xdr:rowOff>
    </xdr:to>
    <xdr:cxnSp macro="">
      <xdr:nvCxnSpPr>
        <xdr:cNvPr id="233" name="直線コネクタ 232"/>
        <xdr:cNvCxnSpPr/>
      </xdr:nvCxnSpPr>
      <xdr:spPr>
        <a:xfrm>
          <a:off x="3797300" y="16753250"/>
          <a:ext cx="8382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122600</xdr:rowOff>
    </xdr:from>
    <xdr:to>
      <xdr:col>19</xdr:col>
      <xdr:colOff>177800</xdr:colOff>
      <xdr:row>97</xdr:row>
      <xdr:rowOff>124383</xdr:rowOff>
    </xdr:to>
    <xdr:cxnSp macro="">
      <xdr:nvCxnSpPr>
        <xdr:cNvPr id="236" name="直線コネクタ 235"/>
        <xdr:cNvCxnSpPr/>
      </xdr:nvCxnSpPr>
      <xdr:spPr>
        <a:xfrm flipV="1">
          <a:off x="2908300" y="1675325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109342</xdr:rowOff>
    </xdr:from>
    <xdr:to>
      <xdr:col>15</xdr:col>
      <xdr:colOff>50800</xdr:colOff>
      <xdr:row>97</xdr:row>
      <xdr:rowOff>124383</xdr:rowOff>
    </xdr:to>
    <xdr:cxnSp macro="">
      <xdr:nvCxnSpPr>
        <xdr:cNvPr id="239" name="直線コネクタ 238"/>
        <xdr:cNvCxnSpPr/>
      </xdr:nvCxnSpPr>
      <xdr:spPr>
        <a:xfrm>
          <a:off x="2019300" y="16739992"/>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109342</xdr:rowOff>
    </xdr:from>
    <xdr:to>
      <xdr:col>10</xdr:col>
      <xdr:colOff>114300</xdr:colOff>
      <xdr:row>97</xdr:row>
      <xdr:rowOff>121549</xdr:rowOff>
    </xdr:to>
    <xdr:cxnSp macro="">
      <xdr:nvCxnSpPr>
        <xdr:cNvPr id="242" name="直線コネクタ 241"/>
        <xdr:cNvCxnSpPr/>
      </xdr:nvCxnSpPr>
      <xdr:spPr>
        <a:xfrm flipV="1">
          <a:off x="1130300" y="16739992"/>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98478</xdr:rowOff>
    </xdr:from>
    <xdr:to>
      <xdr:col>24</xdr:col>
      <xdr:colOff>114300</xdr:colOff>
      <xdr:row>98</xdr:row>
      <xdr:rowOff>28628</xdr:rowOff>
    </xdr:to>
    <xdr:sp macro="" textlink="">
      <xdr:nvSpPr>
        <xdr:cNvPr id="252" name="楕円 251"/>
        <xdr:cNvSpPr/>
      </xdr:nvSpPr>
      <xdr:spPr>
        <a:xfrm>
          <a:off x="45847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76905</xdr:rowOff>
    </xdr:from>
    <xdr:ext cx="534377" cy="259045"/>
    <xdr:sp macro="" textlink="">
      <xdr:nvSpPr>
        <xdr:cNvPr id="253" name="衛生費該当値テキスト"/>
        <xdr:cNvSpPr txBox="1"/>
      </xdr:nvSpPr>
      <xdr:spPr>
        <a:xfrm>
          <a:off x="4686300" y="167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71800</xdr:rowOff>
    </xdr:from>
    <xdr:to>
      <xdr:col>20</xdr:col>
      <xdr:colOff>38100</xdr:colOff>
      <xdr:row>98</xdr:row>
      <xdr:rowOff>1950</xdr:rowOff>
    </xdr:to>
    <xdr:sp macro="" textlink="">
      <xdr:nvSpPr>
        <xdr:cNvPr id="254" name="楕円 253"/>
        <xdr:cNvSpPr/>
      </xdr:nvSpPr>
      <xdr:spPr>
        <a:xfrm>
          <a:off x="3746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164527</xdr:rowOff>
    </xdr:from>
    <xdr:ext cx="534377" cy="259045"/>
    <xdr:sp macro="" textlink="">
      <xdr:nvSpPr>
        <xdr:cNvPr id="255" name="テキスト ボックス 254"/>
        <xdr:cNvSpPr txBox="1"/>
      </xdr:nvSpPr>
      <xdr:spPr>
        <a:xfrm>
          <a:off x="3530111" y="16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73583</xdr:rowOff>
    </xdr:from>
    <xdr:to>
      <xdr:col>15</xdr:col>
      <xdr:colOff>101600</xdr:colOff>
      <xdr:row>98</xdr:row>
      <xdr:rowOff>3733</xdr:rowOff>
    </xdr:to>
    <xdr:sp macro="" textlink="">
      <xdr:nvSpPr>
        <xdr:cNvPr id="256" name="楕円 255"/>
        <xdr:cNvSpPr/>
      </xdr:nvSpPr>
      <xdr:spPr>
        <a:xfrm>
          <a:off x="28575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166310</xdr:rowOff>
    </xdr:from>
    <xdr:ext cx="534377" cy="259045"/>
    <xdr:sp macro="" textlink="">
      <xdr:nvSpPr>
        <xdr:cNvPr id="257" name="テキスト ボックス 256"/>
        <xdr:cNvSpPr txBox="1"/>
      </xdr:nvSpPr>
      <xdr:spPr>
        <a:xfrm>
          <a:off x="2641111" y="16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58542</xdr:rowOff>
    </xdr:from>
    <xdr:to>
      <xdr:col>10</xdr:col>
      <xdr:colOff>165100</xdr:colOff>
      <xdr:row>97</xdr:row>
      <xdr:rowOff>160142</xdr:rowOff>
    </xdr:to>
    <xdr:sp macro="" textlink="">
      <xdr:nvSpPr>
        <xdr:cNvPr id="258" name="楕円 257"/>
        <xdr:cNvSpPr/>
      </xdr:nvSpPr>
      <xdr:spPr>
        <a:xfrm>
          <a:off x="19685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151269</xdr:rowOff>
    </xdr:from>
    <xdr:ext cx="534377" cy="259045"/>
    <xdr:sp macro="" textlink="">
      <xdr:nvSpPr>
        <xdr:cNvPr id="259" name="テキスト ボックス 258"/>
        <xdr:cNvSpPr txBox="1"/>
      </xdr:nvSpPr>
      <xdr:spPr>
        <a:xfrm>
          <a:off x="1752111" y="1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70749</xdr:rowOff>
    </xdr:from>
    <xdr:to>
      <xdr:col>6</xdr:col>
      <xdr:colOff>38100</xdr:colOff>
      <xdr:row>98</xdr:row>
      <xdr:rowOff>899</xdr:rowOff>
    </xdr:to>
    <xdr:sp macro="" textlink="">
      <xdr:nvSpPr>
        <xdr:cNvPr id="260" name="楕円 259"/>
        <xdr:cNvSpPr/>
      </xdr:nvSpPr>
      <xdr:spPr>
        <a:xfrm>
          <a:off x="1079500" y="16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163476</xdr:rowOff>
    </xdr:from>
    <xdr:ext cx="534377" cy="259045"/>
    <xdr:sp macro="" textlink="">
      <xdr:nvSpPr>
        <xdr:cNvPr id="261" name="テキスト ボックス 260"/>
        <xdr:cNvSpPr txBox="1"/>
      </xdr:nvSpPr>
      <xdr:spPr>
        <a:xfrm>
          <a:off x="863111" y="167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11227</xdr:rowOff>
    </xdr:from>
    <xdr:to>
      <xdr:col>55</xdr:col>
      <xdr:colOff>0</xdr:colOff>
      <xdr:row>37</xdr:row>
      <xdr:rowOff>23114</xdr:rowOff>
    </xdr:to>
    <xdr:cxnSp macro="">
      <xdr:nvCxnSpPr>
        <xdr:cNvPr id="288" name="直線コネクタ 287"/>
        <xdr:cNvCxnSpPr/>
      </xdr:nvCxnSpPr>
      <xdr:spPr>
        <a:xfrm>
          <a:off x="9639300" y="635487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122784</xdr:rowOff>
    </xdr:from>
    <xdr:to>
      <xdr:col>50</xdr:col>
      <xdr:colOff>114300</xdr:colOff>
      <xdr:row>37</xdr:row>
      <xdr:rowOff>11227</xdr:rowOff>
    </xdr:to>
    <xdr:cxnSp macro="">
      <xdr:nvCxnSpPr>
        <xdr:cNvPr id="291" name="直線コネクタ 290"/>
        <xdr:cNvCxnSpPr/>
      </xdr:nvCxnSpPr>
      <xdr:spPr>
        <a:xfrm>
          <a:off x="8750300" y="6123534"/>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111354</xdr:rowOff>
    </xdr:from>
    <xdr:to>
      <xdr:col>45</xdr:col>
      <xdr:colOff>177800</xdr:colOff>
      <xdr:row>35</xdr:row>
      <xdr:rowOff>122784</xdr:rowOff>
    </xdr:to>
    <xdr:cxnSp macro="">
      <xdr:nvCxnSpPr>
        <xdr:cNvPr id="294" name="直線コネクタ 293"/>
        <xdr:cNvCxnSpPr/>
      </xdr:nvCxnSpPr>
      <xdr:spPr>
        <a:xfrm>
          <a:off x="7861300" y="6112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111354</xdr:rowOff>
    </xdr:from>
    <xdr:to>
      <xdr:col>41</xdr:col>
      <xdr:colOff>50800</xdr:colOff>
      <xdr:row>35</xdr:row>
      <xdr:rowOff>137414</xdr:rowOff>
    </xdr:to>
    <xdr:cxnSp macro="">
      <xdr:nvCxnSpPr>
        <xdr:cNvPr id="297" name="直線コネクタ 296"/>
        <xdr:cNvCxnSpPr/>
      </xdr:nvCxnSpPr>
      <xdr:spPr>
        <a:xfrm flipV="1">
          <a:off x="6972300" y="61121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143764</xdr:rowOff>
    </xdr:from>
    <xdr:to>
      <xdr:col>55</xdr:col>
      <xdr:colOff>50800</xdr:colOff>
      <xdr:row>37</xdr:row>
      <xdr:rowOff>73914</xdr:rowOff>
    </xdr:to>
    <xdr:sp macro="" textlink="">
      <xdr:nvSpPr>
        <xdr:cNvPr id="307" name="楕円 306"/>
        <xdr:cNvSpPr/>
      </xdr:nvSpPr>
      <xdr:spPr>
        <a:xfrm>
          <a:off x="10426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122191</xdr:rowOff>
    </xdr:from>
    <xdr:ext cx="378565" cy="259045"/>
    <xdr:sp macro="" textlink="">
      <xdr:nvSpPr>
        <xdr:cNvPr id="308" name="労働費該当値テキスト"/>
        <xdr:cNvSpPr txBox="1"/>
      </xdr:nvSpPr>
      <xdr:spPr>
        <a:xfrm>
          <a:off x="10528300"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131877</xdr:rowOff>
    </xdr:from>
    <xdr:to>
      <xdr:col>50</xdr:col>
      <xdr:colOff>165100</xdr:colOff>
      <xdr:row>37</xdr:row>
      <xdr:rowOff>62027</xdr:rowOff>
    </xdr:to>
    <xdr:sp macro="" textlink="">
      <xdr:nvSpPr>
        <xdr:cNvPr id="309" name="楕円 308"/>
        <xdr:cNvSpPr/>
      </xdr:nvSpPr>
      <xdr:spPr>
        <a:xfrm>
          <a:off x="9588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78554</xdr:rowOff>
    </xdr:from>
    <xdr:ext cx="378565" cy="259045"/>
    <xdr:sp macro="" textlink="">
      <xdr:nvSpPr>
        <xdr:cNvPr id="310" name="テキスト ボックス 309"/>
        <xdr:cNvSpPr txBox="1"/>
      </xdr:nvSpPr>
      <xdr:spPr>
        <a:xfrm>
          <a:off x="9450017" y="607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71984</xdr:rowOff>
    </xdr:from>
    <xdr:to>
      <xdr:col>46</xdr:col>
      <xdr:colOff>38100</xdr:colOff>
      <xdr:row>36</xdr:row>
      <xdr:rowOff>2134</xdr:rowOff>
    </xdr:to>
    <xdr:sp macro="" textlink="">
      <xdr:nvSpPr>
        <xdr:cNvPr id="311" name="楕円 310"/>
        <xdr:cNvSpPr/>
      </xdr:nvSpPr>
      <xdr:spPr>
        <a:xfrm>
          <a:off x="869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18661</xdr:rowOff>
    </xdr:from>
    <xdr:ext cx="469744" cy="259045"/>
    <xdr:sp macro="" textlink="">
      <xdr:nvSpPr>
        <xdr:cNvPr id="312" name="テキスト ボックス 311"/>
        <xdr:cNvSpPr txBox="1"/>
      </xdr:nvSpPr>
      <xdr:spPr>
        <a:xfrm>
          <a:off x="8515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60554</xdr:rowOff>
    </xdr:from>
    <xdr:to>
      <xdr:col>41</xdr:col>
      <xdr:colOff>101600</xdr:colOff>
      <xdr:row>35</xdr:row>
      <xdr:rowOff>162154</xdr:rowOff>
    </xdr:to>
    <xdr:sp macro="" textlink="">
      <xdr:nvSpPr>
        <xdr:cNvPr id="313" name="楕円 312"/>
        <xdr:cNvSpPr/>
      </xdr:nvSpPr>
      <xdr:spPr>
        <a:xfrm>
          <a:off x="7810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7231</xdr:rowOff>
    </xdr:from>
    <xdr:ext cx="469744" cy="259045"/>
    <xdr:sp macro="" textlink="">
      <xdr:nvSpPr>
        <xdr:cNvPr id="314" name="テキスト ボックス 313"/>
        <xdr:cNvSpPr txBox="1"/>
      </xdr:nvSpPr>
      <xdr:spPr>
        <a:xfrm>
          <a:off x="7626428" y="5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86614</xdr:rowOff>
    </xdr:from>
    <xdr:to>
      <xdr:col>36</xdr:col>
      <xdr:colOff>165100</xdr:colOff>
      <xdr:row>36</xdr:row>
      <xdr:rowOff>16764</xdr:rowOff>
    </xdr:to>
    <xdr:sp macro="" textlink="">
      <xdr:nvSpPr>
        <xdr:cNvPr id="315" name="楕円 314"/>
        <xdr:cNvSpPr/>
      </xdr:nvSpPr>
      <xdr:spPr>
        <a:xfrm>
          <a:off x="6921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33291</xdr:rowOff>
    </xdr:from>
    <xdr:ext cx="469744" cy="259045"/>
    <xdr:sp macro="" textlink="">
      <xdr:nvSpPr>
        <xdr:cNvPr id="316" name="テキスト ボックス 315"/>
        <xdr:cNvSpPr txBox="1"/>
      </xdr:nvSpPr>
      <xdr:spPr>
        <a:xfrm>
          <a:off x="6737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5435</xdr:rowOff>
    </xdr:from>
    <xdr:to>
      <xdr:col>55</xdr:col>
      <xdr:colOff>0</xdr:colOff>
      <xdr:row>59</xdr:row>
      <xdr:rowOff>6197</xdr:rowOff>
    </xdr:to>
    <xdr:cxnSp macro="">
      <xdr:nvCxnSpPr>
        <xdr:cNvPr id="345" name="直線コネクタ 344"/>
        <xdr:cNvCxnSpPr/>
      </xdr:nvCxnSpPr>
      <xdr:spPr>
        <a:xfrm flipV="1">
          <a:off x="9639300" y="101209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6197</xdr:rowOff>
    </xdr:from>
    <xdr:to>
      <xdr:col>50</xdr:col>
      <xdr:colOff>114300</xdr:colOff>
      <xdr:row>59</xdr:row>
      <xdr:rowOff>8179</xdr:rowOff>
    </xdr:to>
    <xdr:cxnSp macro="">
      <xdr:nvCxnSpPr>
        <xdr:cNvPr id="348" name="直線コネクタ 347"/>
        <xdr:cNvCxnSpPr/>
      </xdr:nvCxnSpPr>
      <xdr:spPr>
        <a:xfrm flipV="1">
          <a:off x="8750300" y="10121747"/>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5359</xdr:rowOff>
    </xdr:from>
    <xdr:to>
      <xdr:col>45</xdr:col>
      <xdr:colOff>177800</xdr:colOff>
      <xdr:row>59</xdr:row>
      <xdr:rowOff>8179</xdr:rowOff>
    </xdr:to>
    <xdr:cxnSp macro="">
      <xdr:nvCxnSpPr>
        <xdr:cNvPr id="351" name="直線コネクタ 350"/>
        <xdr:cNvCxnSpPr/>
      </xdr:nvCxnSpPr>
      <xdr:spPr>
        <a:xfrm>
          <a:off x="7861300" y="10120909"/>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4597</xdr:rowOff>
    </xdr:from>
    <xdr:to>
      <xdr:col>41</xdr:col>
      <xdr:colOff>50800</xdr:colOff>
      <xdr:row>59</xdr:row>
      <xdr:rowOff>5359</xdr:rowOff>
    </xdr:to>
    <xdr:cxnSp macro="">
      <xdr:nvCxnSpPr>
        <xdr:cNvPr id="354" name="直線コネクタ 353"/>
        <xdr:cNvCxnSpPr/>
      </xdr:nvCxnSpPr>
      <xdr:spPr>
        <a:xfrm>
          <a:off x="6972300" y="101201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126085</xdr:rowOff>
    </xdr:from>
    <xdr:to>
      <xdr:col>55</xdr:col>
      <xdr:colOff>50800</xdr:colOff>
      <xdr:row>59</xdr:row>
      <xdr:rowOff>56235</xdr:rowOff>
    </xdr:to>
    <xdr:sp macro="" textlink="">
      <xdr:nvSpPr>
        <xdr:cNvPr id="364" name="楕円 363"/>
        <xdr:cNvSpPr/>
      </xdr:nvSpPr>
      <xdr:spPr>
        <a:xfrm>
          <a:off x="104267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41012</xdr:rowOff>
    </xdr:from>
    <xdr:ext cx="378565" cy="259045"/>
    <xdr:sp macro="" textlink="">
      <xdr:nvSpPr>
        <xdr:cNvPr id="365" name="農林水産業費該当値テキスト"/>
        <xdr:cNvSpPr txBox="1"/>
      </xdr:nvSpPr>
      <xdr:spPr>
        <a:xfrm>
          <a:off x="10528300" y="998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126847</xdr:rowOff>
    </xdr:from>
    <xdr:to>
      <xdr:col>50</xdr:col>
      <xdr:colOff>165100</xdr:colOff>
      <xdr:row>59</xdr:row>
      <xdr:rowOff>56997</xdr:rowOff>
    </xdr:to>
    <xdr:sp macro="" textlink="">
      <xdr:nvSpPr>
        <xdr:cNvPr id="366" name="楕円 365"/>
        <xdr:cNvSpPr/>
      </xdr:nvSpPr>
      <xdr:spPr>
        <a:xfrm>
          <a:off x="9588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48124</xdr:rowOff>
    </xdr:from>
    <xdr:ext cx="378565" cy="259045"/>
    <xdr:sp macro="" textlink="">
      <xdr:nvSpPr>
        <xdr:cNvPr id="367" name="テキスト ボックス 366"/>
        <xdr:cNvSpPr txBox="1"/>
      </xdr:nvSpPr>
      <xdr:spPr>
        <a:xfrm>
          <a:off x="9450017" y="101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128829</xdr:rowOff>
    </xdr:from>
    <xdr:to>
      <xdr:col>46</xdr:col>
      <xdr:colOff>38100</xdr:colOff>
      <xdr:row>59</xdr:row>
      <xdr:rowOff>58979</xdr:rowOff>
    </xdr:to>
    <xdr:sp macro="" textlink="">
      <xdr:nvSpPr>
        <xdr:cNvPr id="368" name="楕円 367"/>
        <xdr:cNvSpPr/>
      </xdr:nvSpPr>
      <xdr:spPr>
        <a:xfrm>
          <a:off x="8699500" y="100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50106</xdr:rowOff>
    </xdr:from>
    <xdr:ext cx="378565" cy="259045"/>
    <xdr:sp macro="" textlink="">
      <xdr:nvSpPr>
        <xdr:cNvPr id="369" name="テキスト ボックス 368"/>
        <xdr:cNvSpPr txBox="1"/>
      </xdr:nvSpPr>
      <xdr:spPr>
        <a:xfrm>
          <a:off x="8561017" y="1016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126009</xdr:rowOff>
    </xdr:from>
    <xdr:to>
      <xdr:col>41</xdr:col>
      <xdr:colOff>101600</xdr:colOff>
      <xdr:row>59</xdr:row>
      <xdr:rowOff>56159</xdr:rowOff>
    </xdr:to>
    <xdr:sp macro="" textlink="">
      <xdr:nvSpPr>
        <xdr:cNvPr id="370" name="楕円 369"/>
        <xdr:cNvSpPr/>
      </xdr:nvSpPr>
      <xdr:spPr>
        <a:xfrm>
          <a:off x="7810500" y="100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47286</xdr:rowOff>
    </xdr:from>
    <xdr:ext cx="378565" cy="259045"/>
    <xdr:sp macro="" textlink="">
      <xdr:nvSpPr>
        <xdr:cNvPr id="371" name="テキスト ボックス 370"/>
        <xdr:cNvSpPr txBox="1"/>
      </xdr:nvSpPr>
      <xdr:spPr>
        <a:xfrm>
          <a:off x="7672017" y="1016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125247</xdr:rowOff>
    </xdr:from>
    <xdr:to>
      <xdr:col>36</xdr:col>
      <xdr:colOff>165100</xdr:colOff>
      <xdr:row>59</xdr:row>
      <xdr:rowOff>55397</xdr:rowOff>
    </xdr:to>
    <xdr:sp macro="" textlink="">
      <xdr:nvSpPr>
        <xdr:cNvPr id="372" name="楕円 371"/>
        <xdr:cNvSpPr/>
      </xdr:nvSpPr>
      <xdr:spPr>
        <a:xfrm>
          <a:off x="6921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46524</xdr:rowOff>
    </xdr:from>
    <xdr:ext cx="378565" cy="259045"/>
    <xdr:sp macro="" textlink="">
      <xdr:nvSpPr>
        <xdr:cNvPr id="373" name="テキスト ボックス 372"/>
        <xdr:cNvSpPr txBox="1"/>
      </xdr:nvSpPr>
      <xdr:spPr>
        <a:xfrm>
          <a:off x="6783017" y="1016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45224</xdr:rowOff>
    </xdr:from>
    <xdr:to>
      <xdr:col>55</xdr:col>
      <xdr:colOff>0</xdr:colOff>
      <xdr:row>79</xdr:row>
      <xdr:rowOff>77946</xdr:rowOff>
    </xdr:to>
    <xdr:cxnSp macro="">
      <xdr:nvCxnSpPr>
        <xdr:cNvPr id="404" name="直線コネクタ 403"/>
        <xdr:cNvCxnSpPr/>
      </xdr:nvCxnSpPr>
      <xdr:spPr>
        <a:xfrm flipV="1">
          <a:off x="9639300" y="13589774"/>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76019</xdr:rowOff>
    </xdr:from>
    <xdr:to>
      <xdr:col>50</xdr:col>
      <xdr:colOff>114300</xdr:colOff>
      <xdr:row>79</xdr:row>
      <xdr:rowOff>77946</xdr:rowOff>
    </xdr:to>
    <xdr:cxnSp macro="">
      <xdr:nvCxnSpPr>
        <xdr:cNvPr id="407" name="直線コネクタ 406"/>
        <xdr:cNvCxnSpPr/>
      </xdr:nvCxnSpPr>
      <xdr:spPr>
        <a:xfrm>
          <a:off x="8750300" y="1362056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75398</xdr:rowOff>
    </xdr:from>
    <xdr:to>
      <xdr:col>45</xdr:col>
      <xdr:colOff>177800</xdr:colOff>
      <xdr:row>79</xdr:row>
      <xdr:rowOff>76019</xdr:rowOff>
    </xdr:to>
    <xdr:cxnSp macro="">
      <xdr:nvCxnSpPr>
        <xdr:cNvPr id="410" name="直線コネクタ 409"/>
        <xdr:cNvCxnSpPr/>
      </xdr:nvCxnSpPr>
      <xdr:spPr>
        <a:xfrm>
          <a:off x="7861300" y="1361994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47313</xdr:rowOff>
    </xdr:from>
    <xdr:to>
      <xdr:col>41</xdr:col>
      <xdr:colOff>50800</xdr:colOff>
      <xdr:row>79</xdr:row>
      <xdr:rowOff>75398</xdr:rowOff>
    </xdr:to>
    <xdr:cxnSp macro="">
      <xdr:nvCxnSpPr>
        <xdr:cNvPr id="413" name="直線コネクタ 412"/>
        <xdr:cNvCxnSpPr/>
      </xdr:nvCxnSpPr>
      <xdr:spPr>
        <a:xfrm>
          <a:off x="6972300" y="1359186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165874</xdr:rowOff>
    </xdr:from>
    <xdr:to>
      <xdr:col>55</xdr:col>
      <xdr:colOff>50800</xdr:colOff>
      <xdr:row>79</xdr:row>
      <xdr:rowOff>96024</xdr:rowOff>
    </xdr:to>
    <xdr:sp macro="" textlink="">
      <xdr:nvSpPr>
        <xdr:cNvPr id="423" name="楕円 422"/>
        <xdr:cNvSpPr/>
      </xdr:nvSpPr>
      <xdr:spPr>
        <a:xfrm>
          <a:off x="104267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80801</xdr:rowOff>
    </xdr:from>
    <xdr:ext cx="469744" cy="259045"/>
    <xdr:sp macro="" textlink="">
      <xdr:nvSpPr>
        <xdr:cNvPr id="424" name="商工費該当値テキスト"/>
        <xdr:cNvSpPr txBox="1"/>
      </xdr:nvSpPr>
      <xdr:spPr>
        <a:xfrm>
          <a:off x="10528300" y="1345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27146</xdr:rowOff>
    </xdr:from>
    <xdr:to>
      <xdr:col>50</xdr:col>
      <xdr:colOff>165100</xdr:colOff>
      <xdr:row>79</xdr:row>
      <xdr:rowOff>128746</xdr:rowOff>
    </xdr:to>
    <xdr:sp macro="" textlink="">
      <xdr:nvSpPr>
        <xdr:cNvPr id="425" name="楕円 424"/>
        <xdr:cNvSpPr/>
      </xdr:nvSpPr>
      <xdr:spPr>
        <a:xfrm>
          <a:off x="9588500" y="135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119873</xdr:rowOff>
    </xdr:from>
    <xdr:ext cx="378565" cy="259045"/>
    <xdr:sp macro="" textlink="">
      <xdr:nvSpPr>
        <xdr:cNvPr id="426" name="テキスト ボックス 425"/>
        <xdr:cNvSpPr txBox="1"/>
      </xdr:nvSpPr>
      <xdr:spPr>
        <a:xfrm>
          <a:off x="9450017" y="1366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25219</xdr:rowOff>
    </xdr:from>
    <xdr:to>
      <xdr:col>46</xdr:col>
      <xdr:colOff>38100</xdr:colOff>
      <xdr:row>79</xdr:row>
      <xdr:rowOff>126819</xdr:rowOff>
    </xdr:to>
    <xdr:sp macro="" textlink="">
      <xdr:nvSpPr>
        <xdr:cNvPr id="427" name="楕円 426"/>
        <xdr:cNvSpPr/>
      </xdr:nvSpPr>
      <xdr:spPr>
        <a:xfrm>
          <a:off x="8699500" y="13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117946</xdr:rowOff>
    </xdr:from>
    <xdr:ext cx="378565" cy="259045"/>
    <xdr:sp macro="" textlink="">
      <xdr:nvSpPr>
        <xdr:cNvPr id="428" name="テキスト ボックス 427"/>
        <xdr:cNvSpPr txBox="1"/>
      </xdr:nvSpPr>
      <xdr:spPr>
        <a:xfrm>
          <a:off x="8561017" y="1366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24598</xdr:rowOff>
    </xdr:from>
    <xdr:to>
      <xdr:col>41</xdr:col>
      <xdr:colOff>101600</xdr:colOff>
      <xdr:row>79</xdr:row>
      <xdr:rowOff>126198</xdr:rowOff>
    </xdr:to>
    <xdr:sp macro="" textlink="">
      <xdr:nvSpPr>
        <xdr:cNvPr id="429" name="楕円 428"/>
        <xdr:cNvSpPr/>
      </xdr:nvSpPr>
      <xdr:spPr>
        <a:xfrm>
          <a:off x="7810500" y="135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117325</xdr:rowOff>
    </xdr:from>
    <xdr:ext cx="378565" cy="259045"/>
    <xdr:sp macro="" textlink="">
      <xdr:nvSpPr>
        <xdr:cNvPr id="430" name="テキスト ボックス 429"/>
        <xdr:cNvSpPr txBox="1"/>
      </xdr:nvSpPr>
      <xdr:spPr>
        <a:xfrm>
          <a:off x="7672017" y="1366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167963</xdr:rowOff>
    </xdr:from>
    <xdr:to>
      <xdr:col>36</xdr:col>
      <xdr:colOff>165100</xdr:colOff>
      <xdr:row>79</xdr:row>
      <xdr:rowOff>98113</xdr:rowOff>
    </xdr:to>
    <xdr:sp macro="" textlink="">
      <xdr:nvSpPr>
        <xdr:cNvPr id="431" name="楕円 430"/>
        <xdr:cNvSpPr/>
      </xdr:nvSpPr>
      <xdr:spPr>
        <a:xfrm>
          <a:off x="6921500" y="135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89240</xdr:rowOff>
    </xdr:from>
    <xdr:ext cx="469744" cy="259045"/>
    <xdr:sp macro="" textlink="">
      <xdr:nvSpPr>
        <xdr:cNvPr id="432" name="テキスト ボックス 431"/>
        <xdr:cNvSpPr txBox="1"/>
      </xdr:nvSpPr>
      <xdr:spPr>
        <a:xfrm>
          <a:off x="6737428" y="1363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60308</xdr:rowOff>
    </xdr:from>
    <xdr:to>
      <xdr:col>55</xdr:col>
      <xdr:colOff>0</xdr:colOff>
      <xdr:row>97</xdr:row>
      <xdr:rowOff>69794</xdr:rowOff>
    </xdr:to>
    <xdr:cxnSp macro="">
      <xdr:nvCxnSpPr>
        <xdr:cNvPr id="460" name="直線コネクタ 459"/>
        <xdr:cNvCxnSpPr/>
      </xdr:nvCxnSpPr>
      <xdr:spPr>
        <a:xfrm flipV="1">
          <a:off x="9639300" y="16690958"/>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69794</xdr:rowOff>
    </xdr:from>
    <xdr:to>
      <xdr:col>50</xdr:col>
      <xdr:colOff>114300</xdr:colOff>
      <xdr:row>97</xdr:row>
      <xdr:rowOff>90505</xdr:rowOff>
    </xdr:to>
    <xdr:cxnSp macro="">
      <xdr:nvCxnSpPr>
        <xdr:cNvPr id="463" name="直線コネクタ 462"/>
        <xdr:cNvCxnSpPr/>
      </xdr:nvCxnSpPr>
      <xdr:spPr>
        <a:xfrm flipV="1">
          <a:off x="8750300" y="16700444"/>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69931</xdr:rowOff>
    </xdr:from>
    <xdr:to>
      <xdr:col>45</xdr:col>
      <xdr:colOff>177800</xdr:colOff>
      <xdr:row>97</xdr:row>
      <xdr:rowOff>90505</xdr:rowOff>
    </xdr:to>
    <xdr:cxnSp macro="">
      <xdr:nvCxnSpPr>
        <xdr:cNvPr id="466" name="直線コネクタ 465"/>
        <xdr:cNvCxnSpPr/>
      </xdr:nvCxnSpPr>
      <xdr:spPr>
        <a:xfrm>
          <a:off x="7861300" y="1670058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69931</xdr:rowOff>
    </xdr:from>
    <xdr:to>
      <xdr:col>41</xdr:col>
      <xdr:colOff>50800</xdr:colOff>
      <xdr:row>97</xdr:row>
      <xdr:rowOff>114212</xdr:rowOff>
    </xdr:to>
    <xdr:cxnSp macro="">
      <xdr:nvCxnSpPr>
        <xdr:cNvPr id="469" name="直線コネクタ 468"/>
        <xdr:cNvCxnSpPr/>
      </xdr:nvCxnSpPr>
      <xdr:spPr>
        <a:xfrm flipV="1">
          <a:off x="6972300" y="16700581"/>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9508</xdr:rowOff>
    </xdr:from>
    <xdr:to>
      <xdr:col>55</xdr:col>
      <xdr:colOff>50800</xdr:colOff>
      <xdr:row>97</xdr:row>
      <xdr:rowOff>111108</xdr:rowOff>
    </xdr:to>
    <xdr:sp macro="" textlink="">
      <xdr:nvSpPr>
        <xdr:cNvPr id="479" name="楕円 478"/>
        <xdr:cNvSpPr/>
      </xdr:nvSpPr>
      <xdr:spPr>
        <a:xfrm>
          <a:off x="10426700" y="166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159385</xdr:rowOff>
    </xdr:from>
    <xdr:ext cx="534377" cy="259045"/>
    <xdr:sp macro="" textlink="">
      <xdr:nvSpPr>
        <xdr:cNvPr id="480" name="土木費該当値テキスト"/>
        <xdr:cNvSpPr txBox="1"/>
      </xdr:nvSpPr>
      <xdr:spPr>
        <a:xfrm>
          <a:off x="10528300" y="166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18994</xdr:rowOff>
    </xdr:from>
    <xdr:to>
      <xdr:col>50</xdr:col>
      <xdr:colOff>165100</xdr:colOff>
      <xdr:row>97</xdr:row>
      <xdr:rowOff>120594</xdr:rowOff>
    </xdr:to>
    <xdr:sp macro="" textlink="">
      <xdr:nvSpPr>
        <xdr:cNvPr id="481" name="楕円 480"/>
        <xdr:cNvSpPr/>
      </xdr:nvSpPr>
      <xdr:spPr>
        <a:xfrm>
          <a:off x="9588500" y="1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111721</xdr:rowOff>
    </xdr:from>
    <xdr:ext cx="534377" cy="259045"/>
    <xdr:sp macro="" textlink="">
      <xdr:nvSpPr>
        <xdr:cNvPr id="482" name="テキスト ボックス 481"/>
        <xdr:cNvSpPr txBox="1"/>
      </xdr:nvSpPr>
      <xdr:spPr>
        <a:xfrm>
          <a:off x="9372111" y="167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39705</xdr:rowOff>
    </xdr:from>
    <xdr:to>
      <xdr:col>46</xdr:col>
      <xdr:colOff>38100</xdr:colOff>
      <xdr:row>97</xdr:row>
      <xdr:rowOff>141305</xdr:rowOff>
    </xdr:to>
    <xdr:sp macro="" textlink="">
      <xdr:nvSpPr>
        <xdr:cNvPr id="483" name="楕円 482"/>
        <xdr:cNvSpPr/>
      </xdr:nvSpPr>
      <xdr:spPr>
        <a:xfrm>
          <a:off x="8699500" y="166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132432</xdr:rowOff>
    </xdr:from>
    <xdr:ext cx="534377" cy="259045"/>
    <xdr:sp macro="" textlink="">
      <xdr:nvSpPr>
        <xdr:cNvPr id="484" name="テキスト ボックス 483"/>
        <xdr:cNvSpPr txBox="1"/>
      </xdr:nvSpPr>
      <xdr:spPr>
        <a:xfrm>
          <a:off x="8483111" y="167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19131</xdr:rowOff>
    </xdr:from>
    <xdr:to>
      <xdr:col>41</xdr:col>
      <xdr:colOff>101600</xdr:colOff>
      <xdr:row>97</xdr:row>
      <xdr:rowOff>120731</xdr:rowOff>
    </xdr:to>
    <xdr:sp macro="" textlink="">
      <xdr:nvSpPr>
        <xdr:cNvPr id="485" name="楕円 484"/>
        <xdr:cNvSpPr/>
      </xdr:nvSpPr>
      <xdr:spPr>
        <a:xfrm>
          <a:off x="7810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111858</xdr:rowOff>
    </xdr:from>
    <xdr:ext cx="534377" cy="259045"/>
    <xdr:sp macro="" textlink="">
      <xdr:nvSpPr>
        <xdr:cNvPr id="486" name="テキスト ボックス 485"/>
        <xdr:cNvSpPr txBox="1"/>
      </xdr:nvSpPr>
      <xdr:spPr>
        <a:xfrm>
          <a:off x="7594111" y="167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63412</xdr:rowOff>
    </xdr:from>
    <xdr:to>
      <xdr:col>36</xdr:col>
      <xdr:colOff>165100</xdr:colOff>
      <xdr:row>97</xdr:row>
      <xdr:rowOff>165012</xdr:rowOff>
    </xdr:to>
    <xdr:sp macro="" textlink="">
      <xdr:nvSpPr>
        <xdr:cNvPr id="487" name="楕円 486"/>
        <xdr:cNvSpPr/>
      </xdr:nvSpPr>
      <xdr:spPr>
        <a:xfrm>
          <a:off x="6921500" y="166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156139</xdr:rowOff>
    </xdr:from>
    <xdr:ext cx="534377" cy="259045"/>
    <xdr:sp macro="" textlink="">
      <xdr:nvSpPr>
        <xdr:cNvPr id="488" name="テキスト ボックス 487"/>
        <xdr:cNvSpPr txBox="1"/>
      </xdr:nvSpPr>
      <xdr:spPr>
        <a:xfrm>
          <a:off x="6705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69161</xdr:rowOff>
    </xdr:from>
    <xdr:to>
      <xdr:col>85</xdr:col>
      <xdr:colOff>127000</xdr:colOff>
      <xdr:row>37</xdr:row>
      <xdr:rowOff>146884</xdr:rowOff>
    </xdr:to>
    <xdr:cxnSp macro="">
      <xdr:nvCxnSpPr>
        <xdr:cNvPr id="520" name="直線コネクタ 519"/>
        <xdr:cNvCxnSpPr/>
      </xdr:nvCxnSpPr>
      <xdr:spPr>
        <a:xfrm flipV="1">
          <a:off x="15481300" y="6412811"/>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142422</xdr:rowOff>
    </xdr:from>
    <xdr:to>
      <xdr:col>81</xdr:col>
      <xdr:colOff>50800</xdr:colOff>
      <xdr:row>37</xdr:row>
      <xdr:rowOff>146884</xdr:rowOff>
    </xdr:to>
    <xdr:cxnSp macro="">
      <xdr:nvCxnSpPr>
        <xdr:cNvPr id="523" name="直線コネクタ 522"/>
        <xdr:cNvCxnSpPr/>
      </xdr:nvCxnSpPr>
      <xdr:spPr>
        <a:xfrm>
          <a:off x="14592300" y="648607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142422</xdr:rowOff>
    </xdr:from>
    <xdr:to>
      <xdr:col>76</xdr:col>
      <xdr:colOff>114300</xdr:colOff>
      <xdr:row>38</xdr:row>
      <xdr:rowOff>50328</xdr:rowOff>
    </xdr:to>
    <xdr:cxnSp macro="">
      <xdr:nvCxnSpPr>
        <xdr:cNvPr id="526" name="直線コネクタ 525"/>
        <xdr:cNvCxnSpPr/>
      </xdr:nvCxnSpPr>
      <xdr:spPr>
        <a:xfrm flipV="1">
          <a:off x="13703300" y="648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21916</xdr:rowOff>
    </xdr:from>
    <xdr:to>
      <xdr:col>71</xdr:col>
      <xdr:colOff>177800</xdr:colOff>
      <xdr:row>38</xdr:row>
      <xdr:rowOff>50328</xdr:rowOff>
    </xdr:to>
    <xdr:cxnSp macro="">
      <xdr:nvCxnSpPr>
        <xdr:cNvPr id="529" name="直線コネクタ 528"/>
        <xdr:cNvCxnSpPr/>
      </xdr:nvCxnSpPr>
      <xdr:spPr>
        <a:xfrm>
          <a:off x="12814300" y="6537016"/>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18361</xdr:rowOff>
    </xdr:from>
    <xdr:to>
      <xdr:col>85</xdr:col>
      <xdr:colOff>177800</xdr:colOff>
      <xdr:row>37</xdr:row>
      <xdr:rowOff>119961</xdr:rowOff>
    </xdr:to>
    <xdr:sp macro="" textlink="">
      <xdr:nvSpPr>
        <xdr:cNvPr id="539" name="楕円 538"/>
        <xdr:cNvSpPr/>
      </xdr:nvSpPr>
      <xdr:spPr>
        <a:xfrm>
          <a:off x="162687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41238</xdr:rowOff>
    </xdr:from>
    <xdr:ext cx="534377" cy="259045"/>
    <xdr:sp macro="" textlink="">
      <xdr:nvSpPr>
        <xdr:cNvPr id="540" name="消防費該当値テキスト"/>
        <xdr:cNvSpPr txBox="1"/>
      </xdr:nvSpPr>
      <xdr:spPr>
        <a:xfrm>
          <a:off x="16370300" y="62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96084</xdr:rowOff>
    </xdr:from>
    <xdr:to>
      <xdr:col>81</xdr:col>
      <xdr:colOff>101600</xdr:colOff>
      <xdr:row>38</xdr:row>
      <xdr:rowOff>26234</xdr:rowOff>
    </xdr:to>
    <xdr:sp macro="" textlink="">
      <xdr:nvSpPr>
        <xdr:cNvPr id="541" name="楕円 540"/>
        <xdr:cNvSpPr/>
      </xdr:nvSpPr>
      <xdr:spPr>
        <a:xfrm>
          <a:off x="15430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17362</xdr:rowOff>
    </xdr:from>
    <xdr:ext cx="534377" cy="259045"/>
    <xdr:sp macro="" textlink="">
      <xdr:nvSpPr>
        <xdr:cNvPr id="542" name="テキスト ボックス 541"/>
        <xdr:cNvSpPr txBox="1"/>
      </xdr:nvSpPr>
      <xdr:spPr>
        <a:xfrm>
          <a:off x="15214111" y="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91622</xdr:rowOff>
    </xdr:from>
    <xdr:to>
      <xdr:col>76</xdr:col>
      <xdr:colOff>165100</xdr:colOff>
      <xdr:row>38</xdr:row>
      <xdr:rowOff>21772</xdr:rowOff>
    </xdr:to>
    <xdr:sp macro="" textlink="">
      <xdr:nvSpPr>
        <xdr:cNvPr id="543" name="楕円 542"/>
        <xdr:cNvSpPr/>
      </xdr:nvSpPr>
      <xdr:spPr>
        <a:xfrm>
          <a:off x="14541500" y="64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12899</xdr:rowOff>
    </xdr:from>
    <xdr:ext cx="534377" cy="259045"/>
    <xdr:sp macro="" textlink="">
      <xdr:nvSpPr>
        <xdr:cNvPr id="544" name="テキスト ボックス 543"/>
        <xdr:cNvSpPr txBox="1"/>
      </xdr:nvSpPr>
      <xdr:spPr>
        <a:xfrm>
          <a:off x="14325111" y="65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170978</xdr:rowOff>
    </xdr:from>
    <xdr:to>
      <xdr:col>72</xdr:col>
      <xdr:colOff>38100</xdr:colOff>
      <xdr:row>38</xdr:row>
      <xdr:rowOff>101128</xdr:rowOff>
    </xdr:to>
    <xdr:sp macro="" textlink="">
      <xdr:nvSpPr>
        <xdr:cNvPr id="545" name="楕円 544"/>
        <xdr:cNvSpPr/>
      </xdr:nvSpPr>
      <xdr:spPr>
        <a:xfrm>
          <a:off x="13652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92255</xdr:rowOff>
    </xdr:from>
    <xdr:ext cx="534377" cy="259045"/>
    <xdr:sp macro="" textlink="">
      <xdr:nvSpPr>
        <xdr:cNvPr id="546" name="テキスト ボックス 545"/>
        <xdr:cNvSpPr txBox="1"/>
      </xdr:nvSpPr>
      <xdr:spPr>
        <a:xfrm>
          <a:off x="13436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142566</xdr:rowOff>
    </xdr:from>
    <xdr:to>
      <xdr:col>67</xdr:col>
      <xdr:colOff>101600</xdr:colOff>
      <xdr:row>38</xdr:row>
      <xdr:rowOff>72716</xdr:rowOff>
    </xdr:to>
    <xdr:sp macro="" textlink="">
      <xdr:nvSpPr>
        <xdr:cNvPr id="547" name="楕円 546"/>
        <xdr:cNvSpPr/>
      </xdr:nvSpPr>
      <xdr:spPr>
        <a:xfrm>
          <a:off x="12763500" y="64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63843</xdr:rowOff>
    </xdr:from>
    <xdr:ext cx="534377" cy="259045"/>
    <xdr:sp macro="" textlink="">
      <xdr:nvSpPr>
        <xdr:cNvPr id="548" name="テキスト ボックス 547"/>
        <xdr:cNvSpPr txBox="1"/>
      </xdr:nvSpPr>
      <xdr:spPr>
        <a:xfrm>
          <a:off x="12547111" y="65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129962</xdr:rowOff>
    </xdr:from>
    <xdr:to>
      <xdr:col>85</xdr:col>
      <xdr:colOff>127000</xdr:colOff>
      <xdr:row>57</xdr:row>
      <xdr:rowOff>69679</xdr:rowOff>
    </xdr:to>
    <xdr:cxnSp macro="">
      <xdr:nvCxnSpPr>
        <xdr:cNvPr id="576" name="直線コネクタ 575"/>
        <xdr:cNvCxnSpPr/>
      </xdr:nvCxnSpPr>
      <xdr:spPr>
        <a:xfrm flipV="1">
          <a:off x="15481300" y="9731162"/>
          <a:ext cx="838200" cy="1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31710</xdr:rowOff>
    </xdr:from>
    <xdr:to>
      <xdr:col>81</xdr:col>
      <xdr:colOff>50800</xdr:colOff>
      <xdr:row>57</xdr:row>
      <xdr:rowOff>69679</xdr:rowOff>
    </xdr:to>
    <xdr:cxnSp macro="">
      <xdr:nvCxnSpPr>
        <xdr:cNvPr id="579" name="直線コネクタ 578"/>
        <xdr:cNvCxnSpPr/>
      </xdr:nvCxnSpPr>
      <xdr:spPr>
        <a:xfrm>
          <a:off x="14592300" y="9804360"/>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31710</xdr:rowOff>
    </xdr:from>
    <xdr:to>
      <xdr:col>76</xdr:col>
      <xdr:colOff>114300</xdr:colOff>
      <xdr:row>57</xdr:row>
      <xdr:rowOff>94186</xdr:rowOff>
    </xdr:to>
    <xdr:cxnSp macro="">
      <xdr:nvCxnSpPr>
        <xdr:cNvPr id="582" name="直線コネクタ 581"/>
        <xdr:cNvCxnSpPr/>
      </xdr:nvCxnSpPr>
      <xdr:spPr>
        <a:xfrm flipV="1">
          <a:off x="13703300" y="9804360"/>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95717</xdr:rowOff>
    </xdr:from>
    <xdr:to>
      <xdr:col>71</xdr:col>
      <xdr:colOff>177800</xdr:colOff>
      <xdr:row>57</xdr:row>
      <xdr:rowOff>94186</xdr:rowOff>
    </xdr:to>
    <xdr:cxnSp macro="">
      <xdr:nvCxnSpPr>
        <xdr:cNvPr id="585" name="直線コネクタ 584"/>
        <xdr:cNvCxnSpPr/>
      </xdr:nvCxnSpPr>
      <xdr:spPr>
        <a:xfrm>
          <a:off x="12814300" y="9696917"/>
          <a:ext cx="889000" cy="1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79162</xdr:rowOff>
    </xdr:from>
    <xdr:to>
      <xdr:col>85</xdr:col>
      <xdr:colOff>177800</xdr:colOff>
      <xdr:row>57</xdr:row>
      <xdr:rowOff>9312</xdr:rowOff>
    </xdr:to>
    <xdr:sp macro="" textlink="">
      <xdr:nvSpPr>
        <xdr:cNvPr id="595" name="楕円 594"/>
        <xdr:cNvSpPr/>
      </xdr:nvSpPr>
      <xdr:spPr>
        <a:xfrm>
          <a:off x="16268700" y="96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57589</xdr:rowOff>
    </xdr:from>
    <xdr:ext cx="534377" cy="259045"/>
    <xdr:sp macro="" textlink="">
      <xdr:nvSpPr>
        <xdr:cNvPr id="596" name="教育費該当値テキスト"/>
        <xdr:cNvSpPr txBox="1"/>
      </xdr:nvSpPr>
      <xdr:spPr>
        <a:xfrm>
          <a:off x="16370300" y="96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18879</xdr:rowOff>
    </xdr:from>
    <xdr:to>
      <xdr:col>81</xdr:col>
      <xdr:colOff>101600</xdr:colOff>
      <xdr:row>57</xdr:row>
      <xdr:rowOff>120479</xdr:rowOff>
    </xdr:to>
    <xdr:sp macro="" textlink="">
      <xdr:nvSpPr>
        <xdr:cNvPr id="597" name="楕円 596"/>
        <xdr:cNvSpPr/>
      </xdr:nvSpPr>
      <xdr:spPr>
        <a:xfrm>
          <a:off x="15430500" y="97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111606</xdr:rowOff>
    </xdr:from>
    <xdr:ext cx="534377" cy="259045"/>
    <xdr:sp macro="" textlink="">
      <xdr:nvSpPr>
        <xdr:cNvPr id="598" name="テキスト ボックス 597"/>
        <xdr:cNvSpPr txBox="1"/>
      </xdr:nvSpPr>
      <xdr:spPr>
        <a:xfrm>
          <a:off x="15214111" y="98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152360</xdr:rowOff>
    </xdr:from>
    <xdr:to>
      <xdr:col>76</xdr:col>
      <xdr:colOff>165100</xdr:colOff>
      <xdr:row>57</xdr:row>
      <xdr:rowOff>82510</xdr:rowOff>
    </xdr:to>
    <xdr:sp macro="" textlink="">
      <xdr:nvSpPr>
        <xdr:cNvPr id="599" name="楕円 598"/>
        <xdr:cNvSpPr/>
      </xdr:nvSpPr>
      <xdr:spPr>
        <a:xfrm>
          <a:off x="14541500" y="97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73637</xdr:rowOff>
    </xdr:from>
    <xdr:ext cx="534377" cy="259045"/>
    <xdr:sp macro="" textlink="">
      <xdr:nvSpPr>
        <xdr:cNvPr id="600" name="テキスト ボックス 599"/>
        <xdr:cNvSpPr txBox="1"/>
      </xdr:nvSpPr>
      <xdr:spPr>
        <a:xfrm>
          <a:off x="14325111" y="98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43386</xdr:rowOff>
    </xdr:from>
    <xdr:to>
      <xdr:col>72</xdr:col>
      <xdr:colOff>38100</xdr:colOff>
      <xdr:row>57</xdr:row>
      <xdr:rowOff>144986</xdr:rowOff>
    </xdr:to>
    <xdr:sp macro="" textlink="">
      <xdr:nvSpPr>
        <xdr:cNvPr id="601" name="楕円 600"/>
        <xdr:cNvSpPr/>
      </xdr:nvSpPr>
      <xdr:spPr>
        <a:xfrm>
          <a:off x="136525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136113</xdr:rowOff>
    </xdr:from>
    <xdr:ext cx="534377" cy="259045"/>
    <xdr:sp macro="" textlink="">
      <xdr:nvSpPr>
        <xdr:cNvPr id="602" name="テキスト ボックス 601"/>
        <xdr:cNvSpPr txBox="1"/>
      </xdr:nvSpPr>
      <xdr:spPr>
        <a:xfrm>
          <a:off x="13436111" y="9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44917</xdr:rowOff>
    </xdr:from>
    <xdr:to>
      <xdr:col>67</xdr:col>
      <xdr:colOff>101600</xdr:colOff>
      <xdr:row>56</xdr:row>
      <xdr:rowOff>146517</xdr:rowOff>
    </xdr:to>
    <xdr:sp macro="" textlink="">
      <xdr:nvSpPr>
        <xdr:cNvPr id="603" name="楕円 602"/>
        <xdr:cNvSpPr/>
      </xdr:nvSpPr>
      <xdr:spPr>
        <a:xfrm>
          <a:off x="12763500" y="96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137644</xdr:rowOff>
    </xdr:from>
    <xdr:ext cx="534377" cy="259045"/>
    <xdr:sp macro="" textlink="">
      <xdr:nvSpPr>
        <xdr:cNvPr id="604" name="テキスト ボックス 603"/>
        <xdr:cNvSpPr txBox="1"/>
      </xdr:nvSpPr>
      <xdr:spPr>
        <a:xfrm>
          <a:off x="12547111" y="97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10247</xdr:rowOff>
    </xdr:from>
    <xdr:to>
      <xdr:col>85</xdr:col>
      <xdr:colOff>127000</xdr:colOff>
      <xdr:row>79</xdr:row>
      <xdr:rowOff>25662</xdr:rowOff>
    </xdr:to>
    <xdr:cxnSp macro="">
      <xdr:nvCxnSpPr>
        <xdr:cNvPr id="635" name="直線コネクタ 634"/>
        <xdr:cNvCxnSpPr/>
      </xdr:nvCxnSpPr>
      <xdr:spPr>
        <a:xfrm>
          <a:off x="15481300" y="13554797"/>
          <a:ext cx="8382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10247</xdr:rowOff>
    </xdr:from>
    <xdr:to>
      <xdr:col>81</xdr:col>
      <xdr:colOff>50800</xdr:colOff>
      <xdr:row>79</xdr:row>
      <xdr:rowOff>98062</xdr:rowOff>
    </xdr:to>
    <xdr:cxnSp macro="">
      <xdr:nvCxnSpPr>
        <xdr:cNvPr id="638" name="直線コネクタ 637"/>
        <xdr:cNvCxnSpPr/>
      </xdr:nvCxnSpPr>
      <xdr:spPr>
        <a:xfrm flipV="1">
          <a:off x="14592300" y="13554797"/>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95515</xdr:rowOff>
    </xdr:from>
    <xdr:to>
      <xdr:col>76</xdr:col>
      <xdr:colOff>114300</xdr:colOff>
      <xdr:row>79</xdr:row>
      <xdr:rowOff>98062</xdr:rowOff>
    </xdr:to>
    <xdr:cxnSp macro="">
      <xdr:nvCxnSpPr>
        <xdr:cNvPr id="641" name="直線コネクタ 640"/>
        <xdr:cNvCxnSpPr/>
      </xdr:nvCxnSpPr>
      <xdr:spPr>
        <a:xfrm>
          <a:off x="13703300" y="1364006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95515</xdr:rowOff>
    </xdr:from>
    <xdr:to>
      <xdr:col>71</xdr:col>
      <xdr:colOff>177800</xdr:colOff>
      <xdr:row>79</xdr:row>
      <xdr:rowOff>98552</xdr:rowOff>
    </xdr:to>
    <xdr:cxnSp macro="">
      <xdr:nvCxnSpPr>
        <xdr:cNvPr id="644" name="直線コネクタ 643"/>
        <xdr:cNvCxnSpPr/>
      </xdr:nvCxnSpPr>
      <xdr:spPr>
        <a:xfrm flipV="1">
          <a:off x="12814300" y="1364006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146312</xdr:rowOff>
    </xdr:from>
    <xdr:to>
      <xdr:col>85</xdr:col>
      <xdr:colOff>177800</xdr:colOff>
      <xdr:row>79</xdr:row>
      <xdr:rowOff>76462</xdr:rowOff>
    </xdr:to>
    <xdr:sp macro="" textlink="">
      <xdr:nvSpPr>
        <xdr:cNvPr id="654" name="楕円 653"/>
        <xdr:cNvSpPr/>
      </xdr:nvSpPr>
      <xdr:spPr>
        <a:xfrm>
          <a:off x="16268700" y="135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113734</xdr:rowOff>
    </xdr:from>
    <xdr:ext cx="469744" cy="259045"/>
    <xdr:sp macro="" textlink="">
      <xdr:nvSpPr>
        <xdr:cNvPr id="655" name="災害復旧費該当値テキスト"/>
        <xdr:cNvSpPr txBox="1"/>
      </xdr:nvSpPr>
      <xdr:spPr>
        <a:xfrm>
          <a:off x="16370300" y="134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130897</xdr:rowOff>
    </xdr:from>
    <xdr:to>
      <xdr:col>81</xdr:col>
      <xdr:colOff>101600</xdr:colOff>
      <xdr:row>79</xdr:row>
      <xdr:rowOff>61047</xdr:rowOff>
    </xdr:to>
    <xdr:sp macro="" textlink="">
      <xdr:nvSpPr>
        <xdr:cNvPr id="656" name="楕円 655"/>
        <xdr:cNvSpPr/>
      </xdr:nvSpPr>
      <xdr:spPr>
        <a:xfrm>
          <a:off x="15430500" y="135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77574</xdr:rowOff>
    </xdr:from>
    <xdr:ext cx="469744" cy="259045"/>
    <xdr:sp macro="" textlink="">
      <xdr:nvSpPr>
        <xdr:cNvPr id="657" name="テキスト ボックス 656"/>
        <xdr:cNvSpPr txBox="1"/>
      </xdr:nvSpPr>
      <xdr:spPr>
        <a:xfrm>
          <a:off x="15246428" y="1327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47262</xdr:rowOff>
    </xdr:from>
    <xdr:to>
      <xdr:col>76</xdr:col>
      <xdr:colOff>165100</xdr:colOff>
      <xdr:row>79</xdr:row>
      <xdr:rowOff>148862</xdr:rowOff>
    </xdr:to>
    <xdr:sp macro="" textlink="">
      <xdr:nvSpPr>
        <xdr:cNvPr id="658" name="楕円 657"/>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139989</xdr:rowOff>
    </xdr:from>
    <xdr:ext cx="313932" cy="259045"/>
    <xdr:sp macro="" textlink="">
      <xdr:nvSpPr>
        <xdr:cNvPr id="659" name="テキスト ボックス 658"/>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44715</xdr:rowOff>
    </xdr:from>
    <xdr:to>
      <xdr:col>72</xdr:col>
      <xdr:colOff>38100</xdr:colOff>
      <xdr:row>79</xdr:row>
      <xdr:rowOff>146315</xdr:rowOff>
    </xdr:to>
    <xdr:sp macro="" textlink="">
      <xdr:nvSpPr>
        <xdr:cNvPr id="660" name="楕円 659"/>
        <xdr:cNvSpPr/>
      </xdr:nvSpPr>
      <xdr:spPr>
        <a:xfrm>
          <a:off x="13652500" y="135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137442</xdr:rowOff>
    </xdr:from>
    <xdr:ext cx="378565" cy="259045"/>
    <xdr:sp macro="" textlink="">
      <xdr:nvSpPr>
        <xdr:cNvPr id="661" name="テキスト ボックス 660"/>
        <xdr:cNvSpPr txBox="1"/>
      </xdr:nvSpPr>
      <xdr:spPr>
        <a:xfrm>
          <a:off x="13514017" y="1368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47752</xdr:rowOff>
    </xdr:from>
    <xdr:to>
      <xdr:col>67</xdr:col>
      <xdr:colOff>101600</xdr:colOff>
      <xdr:row>79</xdr:row>
      <xdr:rowOff>149352</xdr:rowOff>
    </xdr:to>
    <xdr:sp macro="" textlink="">
      <xdr:nvSpPr>
        <xdr:cNvPr id="662" name="楕円 661"/>
        <xdr:cNvSpPr/>
      </xdr:nvSpPr>
      <xdr:spPr>
        <a:xfrm>
          <a:off x="12763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140479</xdr:rowOff>
    </xdr:from>
    <xdr:ext cx="313932" cy="259045"/>
    <xdr:sp macro="" textlink="">
      <xdr:nvSpPr>
        <xdr:cNvPr id="663" name="テキスト ボックス 662"/>
        <xdr:cNvSpPr txBox="1"/>
      </xdr:nvSpPr>
      <xdr:spPr>
        <a:xfrm>
          <a:off x="12657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22028</xdr:rowOff>
    </xdr:from>
    <xdr:to>
      <xdr:col>85</xdr:col>
      <xdr:colOff>127000</xdr:colOff>
      <xdr:row>97</xdr:row>
      <xdr:rowOff>60347</xdr:rowOff>
    </xdr:to>
    <xdr:cxnSp macro="">
      <xdr:nvCxnSpPr>
        <xdr:cNvPr id="697" name="直線コネクタ 696"/>
        <xdr:cNvCxnSpPr/>
      </xdr:nvCxnSpPr>
      <xdr:spPr>
        <a:xfrm>
          <a:off x="15481300" y="16652678"/>
          <a:ext cx="8382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103896</xdr:rowOff>
    </xdr:from>
    <xdr:to>
      <xdr:col>81</xdr:col>
      <xdr:colOff>50800</xdr:colOff>
      <xdr:row>97</xdr:row>
      <xdr:rowOff>22028</xdr:rowOff>
    </xdr:to>
    <xdr:cxnSp macro="">
      <xdr:nvCxnSpPr>
        <xdr:cNvPr id="700" name="直線コネクタ 699"/>
        <xdr:cNvCxnSpPr/>
      </xdr:nvCxnSpPr>
      <xdr:spPr>
        <a:xfrm>
          <a:off x="14592300" y="16563096"/>
          <a:ext cx="8890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103896</xdr:rowOff>
    </xdr:from>
    <xdr:to>
      <xdr:col>76</xdr:col>
      <xdr:colOff>114300</xdr:colOff>
      <xdr:row>97</xdr:row>
      <xdr:rowOff>16199</xdr:rowOff>
    </xdr:to>
    <xdr:cxnSp macro="">
      <xdr:nvCxnSpPr>
        <xdr:cNvPr id="703" name="直線コネクタ 702"/>
        <xdr:cNvCxnSpPr/>
      </xdr:nvCxnSpPr>
      <xdr:spPr>
        <a:xfrm flipV="1">
          <a:off x="13703300" y="16563096"/>
          <a:ext cx="889000" cy="8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153445</xdr:rowOff>
    </xdr:from>
    <xdr:to>
      <xdr:col>71</xdr:col>
      <xdr:colOff>177800</xdr:colOff>
      <xdr:row>97</xdr:row>
      <xdr:rowOff>16199</xdr:rowOff>
    </xdr:to>
    <xdr:cxnSp macro="">
      <xdr:nvCxnSpPr>
        <xdr:cNvPr id="706" name="直線コネクタ 705"/>
        <xdr:cNvCxnSpPr/>
      </xdr:nvCxnSpPr>
      <xdr:spPr>
        <a:xfrm>
          <a:off x="12814300" y="16612645"/>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9547</xdr:rowOff>
    </xdr:from>
    <xdr:to>
      <xdr:col>85</xdr:col>
      <xdr:colOff>177800</xdr:colOff>
      <xdr:row>97</xdr:row>
      <xdr:rowOff>111147</xdr:rowOff>
    </xdr:to>
    <xdr:sp macro="" textlink="">
      <xdr:nvSpPr>
        <xdr:cNvPr id="716" name="楕円 715"/>
        <xdr:cNvSpPr/>
      </xdr:nvSpPr>
      <xdr:spPr>
        <a:xfrm>
          <a:off x="16268700" y="166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159424</xdr:rowOff>
    </xdr:from>
    <xdr:ext cx="534377" cy="259045"/>
    <xdr:sp macro="" textlink="">
      <xdr:nvSpPr>
        <xdr:cNvPr id="717" name="公債費該当値テキスト"/>
        <xdr:cNvSpPr txBox="1"/>
      </xdr:nvSpPr>
      <xdr:spPr>
        <a:xfrm>
          <a:off x="16370300" y="166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142678</xdr:rowOff>
    </xdr:from>
    <xdr:to>
      <xdr:col>81</xdr:col>
      <xdr:colOff>101600</xdr:colOff>
      <xdr:row>97</xdr:row>
      <xdr:rowOff>72828</xdr:rowOff>
    </xdr:to>
    <xdr:sp macro="" textlink="">
      <xdr:nvSpPr>
        <xdr:cNvPr id="718" name="楕円 717"/>
        <xdr:cNvSpPr/>
      </xdr:nvSpPr>
      <xdr:spPr>
        <a:xfrm>
          <a:off x="15430500" y="1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63955</xdr:rowOff>
    </xdr:from>
    <xdr:ext cx="534377" cy="259045"/>
    <xdr:sp macro="" textlink="">
      <xdr:nvSpPr>
        <xdr:cNvPr id="719" name="テキスト ボックス 718"/>
        <xdr:cNvSpPr txBox="1"/>
      </xdr:nvSpPr>
      <xdr:spPr>
        <a:xfrm>
          <a:off x="15214111" y="166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53096</xdr:rowOff>
    </xdr:from>
    <xdr:to>
      <xdr:col>76</xdr:col>
      <xdr:colOff>165100</xdr:colOff>
      <xdr:row>96</xdr:row>
      <xdr:rowOff>154696</xdr:rowOff>
    </xdr:to>
    <xdr:sp macro="" textlink="">
      <xdr:nvSpPr>
        <xdr:cNvPr id="720" name="楕円 719"/>
        <xdr:cNvSpPr/>
      </xdr:nvSpPr>
      <xdr:spPr>
        <a:xfrm>
          <a:off x="14541500" y="165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145823</xdr:rowOff>
    </xdr:from>
    <xdr:ext cx="534377" cy="259045"/>
    <xdr:sp macro="" textlink="">
      <xdr:nvSpPr>
        <xdr:cNvPr id="721" name="テキスト ボックス 720"/>
        <xdr:cNvSpPr txBox="1"/>
      </xdr:nvSpPr>
      <xdr:spPr>
        <a:xfrm>
          <a:off x="14325111" y="166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136849</xdr:rowOff>
    </xdr:from>
    <xdr:to>
      <xdr:col>72</xdr:col>
      <xdr:colOff>38100</xdr:colOff>
      <xdr:row>97</xdr:row>
      <xdr:rowOff>66999</xdr:rowOff>
    </xdr:to>
    <xdr:sp macro="" textlink="">
      <xdr:nvSpPr>
        <xdr:cNvPr id="722" name="楕円 721"/>
        <xdr:cNvSpPr/>
      </xdr:nvSpPr>
      <xdr:spPr>
        <a:xfrm>
          <a:off x="13652500" y="165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58126</xdr:rowOff>
    </xdr:from>
    <xdr:ext cx="534377" cy="259045"/>
    <xdr:sp macro="" textlink="">
      <xdr:nvSpPr>
        <xdr:cNvPr id="723" name="テキスト ボックス 722"/>
        <xdr:cNvSpPr txBox="1"/>
      </xdr:nvSpPr>
      <xdr:spPr>
        <a:xfrm>
          <a:off x="13436111" y="166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102645</xdr:rowOff>
    </xdr:from>
    <xdr:to>
      <xdr:col>67</xdr:col>
      <xdr:colOff>101600</xdr:colOff>
      <xdr:row>97</xdr:row>
      <xdr:rowOff>32795</xdr:rowOff>
    </xdr:to>
    <xdr:sp macro="" textlink="">
      <xdr:nvSpPr>
        <xdr:cNvPr id="724" name="楕円 723"/>
        <xdr:cNvSpPr/>
      </xdr:nvSpPr>
      <xdr:spPr>
        <a:xfrm>
          <a:off x="12763500" y="165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23922</xdr:rowOff>
    </xdr:from>
    <xdr:ext cx="534377" cy="259045"/>
    <xdr:sp macro="" textlink="">
      <xdr:nvSpPr>
        <xdr:cNvPr id="725" name="テキスト ボックス 724"/>
        <xdr:cNvSpPr txBox="1"/>
      </xdr:nvSpPr>
      <xdr:spPr>
        <a:xfrm>
          <a:off x="12547111" y="166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総務費の住民一人当たりのコストは、類似団体内平均値と比較して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7,635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円低くなっており、前年度と比較すると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827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となっている。要因としては、総合文化施設関係経費が</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となったものの、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市議会議員選挙費や市長選挙費などの経費が増と</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なっていることによるものである。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また、民生費の住民一人当たりのコストは、類似団体内平均値と比較して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1,558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1,963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円の増となっている。主な要因としては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国の幼児教育・保育の無償化による増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、障害者自立支援事業費の増などによるものである。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教育費</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について、類似団体内平均値と比較して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9,201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低</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くなっており、昨年度より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4,863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円増となっている。</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これは、学校園施設改善事業経費や学校施設整備経費の増などによるものである。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年度においても実質収支の黒字を維持することができた。これは、歳</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入</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の面で、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市税収入</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地方特例交付金等、国庫支出金、府支出金の増に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伴い歳</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入</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総額が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したことによるものである。また、標準財政規模に対する財政調整基金残高の増加の要因は、財政調整基金の取り崩し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を行わず</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積立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てを行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ったためである。標準財政規模に対する実質単年度収支が対前年度比較で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した要因は、繰越財源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なったが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単年度収支が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黒字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になったこと、地方債繰上償還額が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したこと等による。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においても、経済情勢の急激な悪化による一般財源の落ち込みなど不測の事態に対応できるよう財政調整基金を一定額確保するとともに、限られた財源の中で収支均衡を基本とした健全な財政運営を進め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連結実質赤字比率については、前年度に引き続き黒字のため、なしとなっている。自動車駐車場特別会計については、実質収支は赤字となったものの、単年度収支としては黒字となっている。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今後も、平成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枚方市駅前で大規模商業施設が開設したこと等を踏まえ、指定管理者と協議しながら、利用者に安全・安心・便利な駐車場環境を整え、利用率及び収益の向上に努めていく。また、自動車駐車場事業の経営健全化を促進し、その経営基盤の強化を図るため、令和２年度中に経営戦略意見聴取会を開催し、中長期的な経営の基本計画である「経営戦略」を策定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1hirakat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77.900000000000006</v>
          </cell>
          <cell r="BX53">
            <v>78.599999999999994</v>
          </cell>
          <cell r="CF53">
            <v>77.8</v>
          </cell>
          <cell r="CN53">
            <v>77.3</v>
          </cell>
          <cell r="CV53">
            <v>77.3</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row>
        <row r="75">
          <cell r="BP75">
            <v>0.4</v>
          </cell>
          <cell r="BX75">
            <v>-0.1</v>
          </cell>
          <cell r="CF75">
            <v>-0.3</v>
          </cell>
          <cell r="CN75">
            <v>-0.5</v>
          </cell>
          <cell r="CV75">
            <v>-0.8</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138010246</v>
      </c>
      <c r="BO4" s="393"/>
      <c r="BP4" s="393"/>
      <c r="BQ4" s="393"/>
      <c r="BR4" s="393"/>
      <c r="BS4" s="393"/>
      <c r="BT4" s="393"/>
      <c r="BU4" s="394"/>
      <c r="BV4" s="392">
        <v>135599050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2.1</v>
      </c>
      <c r="CU4" s="399"/>
      <c r="CV4" s="399"/>
      <c r="CW4" s="399"/>
      <c r="CX4" s="399"/>
      <c r="CY4" s="399"/>
      <c r="CZ4" s="399"/>
      <c r="DA4" s="400"/>
      <c r="DB4" s="398">
        <v>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135493533</v>
      </c>
      <c r="BO5" s="430"/>
      <c r="BP5" s="430"/>
      <c r="BQ5" s="430"/>
      <c r="BR5" s="430"/>
      <c r="BS5" s="430"/>
      <c r="BT5" s="430"/>
      <c r="BU5" s="431"/>
      <c r="BV5" s="429">
        <v>133292431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96.1</v>
      </c>
      <c r="CU5" s="427"/>
      <c r="CV5" s="427"/>
      <c r="CW5" s="427"/>
      <c r="CX5" s="427"/>
      <c r="CY5" s="427"/>
      <c r="CZ5" s="427"/>
      <c r="DA5" s="428"/>
      <c r="DB5" s="426">
        <v>94.6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2516713</v>
      </c>
      <c r="BO6" s="430"/>
      <c r="BP6" s="430"/>
      <c r="BQ6" s="430"/>
      <c r="BR6" s="430"/>
      <c r="BS6" s="430"/>
      <c r="BT6" s="430"/>
      <c r="BU6" s="431"/>
      <c r="BV6" s="429">
        <v>2306619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103.4</v>
      </c>
      <c r="CU6" s="467"/>
      <c r="CV6" s="467"/>
      <c r="CW6" s="467"/>
      <c r="CX6" s="467"/>
      <c r="CY6" s="467"/>
      <c r="CZ6" s="467"/>
      <c r="DA6" s="468"/>
      <c r="DB6" s="466">
        <v>103.9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861775</v>
      </c>
      <c r="BO7" s="430"/>
      <c r="BP7" s="430"/>
      <c r="BQ7" s="430"/>
      <c r="BR7" s="430"/>
      <c r="BS7" s="430"/>
      <c r="BT7" s="430"/>
      <c r="BU7" s="431"/>
      <c r="BV7" s="429">
        <v>726322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77953038</v>
      </c>
      <c r="CU7" s="430"/>
      <c r="CV7" s="430"/>
      <c r="CW7" s="430"/>
      <c r="CX7" s="430"/>
      <c r="CY7" s="430"/>
      <c r="CZ7" s="430"/>
      <c r="DA7" s="431"/>
      <c r="DB7" s="429">
        <v>78336693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1654938</v>
      </c>
      <c r="BO8" s="430"/>
      <c r="BP8" s="430"/>
      <c r="BQ8" s="430"/>
      <c r="BR8" s="430"/>
      <c r="BS8" s="430"/>
      <c r="BT8" s="430"/>
      <c r="BU8" s="431"/>
      <c r="BV8" s="429">
        <v>1580297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v>
      </c>
      <c r="CU8" s="470"/>
      <c r="CV8" s="470"/>
      <c r="CW8" s="470"/>
      <c r="CX8" s="470"/>
      <c r="CY8" s="470"/>
      <c r="CZ8" s="470"/>
      <c r="DA8" s="471"/>
      <c r="DB8" s="469">
        <v>0.81</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404152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74641</v>
      </c>
      <c r="BO9" s="430"/>
      <c r="BP9" s="430"/>
      <c r="BQ9" s="430"/>
      <c r="BR9" s="430"/>
      <c r="BS9" s="430"/>
      <c r="BT9" s="430"/>
      <c r="BU9" s="431"/>
      <c r="BV9" s="429">
        <v>-156895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11.1</v>
      </c>
      <c r="CU9" s="427"/>
      <c r="CV9" s="427"/>
      <c r="CW9" s="427"/>
      <c r="CX9" s="427"/>
      <c r="CY9" s="427"/>
      <c r="CZ9" s="427"/>
      <c r="DA9" s="428"/>
      <c r="DB9" s="426">
        <v>11.5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407978</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105</v>
      </c>
      <c r="AV10" s="462"/>
      <c r="AW10" s="462"/>
      <c r="AX10" s="462"/>
      <c r="AY10" s="463" t="s">
        <v>121</v>
      </c>
      <c r="AZ10" s="464"/>
      <c r="BA10" s="464"/>
      <c r="BB10" s="464"/>
      <c r="BC10" s="464"/>
      <c r="BD10" s="464"/>
      <c r="BE10" s="464"/>
      <c r="BF10" s="464"/>
      <c r="BG10" s="464"/>
      <c r="BH10" s="464"/>
      <c r="BI10" s="464"/>
      <c r="BJ10" s="464"/>
      <c r="BK10" s="464"/>
      <c r="BL10" s="464"/>
      <c r="BM10" s="465"/>
      <c r="BN10" s="429">
        <v>1338278</v>
      </c>
      <c r="BO10" s="430"/>
      <c r="BP10" s="430"/>
      <c r="BQ10" s="430"/>
      <c r="BR10" s="430"/>
      <c r="BS10" s="430"/>
      <c r="BT10" s="430"/>
      <c r="BU10" s="431"/>
      <c r="BV10" s="429">
        <v>914601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264135</v>
      </c>
      <c r="BO11" s="430"/>
      <c r="BP11" s="430"/>
      <c r="BQ11" s="430"/>
      <c r="BR11" s="430"/>
      <c r="BS11" s="430"/>
      <c r="BT11" s="430"/>
      <c r="BU11" s="431"/>
      <c r="BV11" s="429">
        <v>450167</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401074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400000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396415</v>
      </c>
      <c r="S13" s="514"/>
      <c r="T13" s="514"/>
      <c r="U13" s="514"/>
      <c r="V13" s="515"/>
      <c r="W13" s="445" t="s">
        <v>140</v>
      </c>
      <c r="X13" s="446"/>
      <c r="Y13" s="446"/>
      <c r="Z13" s="446"/>
      <c r="AA13" s="446"/>
      <c r="AB13" s="436"/>
      <c r="AC13" s="480">
        <v>854</v>
      </c>
      <c r="AD13" s="481"/>
      <c r="AE13" s="481"/>
      <c r="AF13" s="481"/>
      <c r="AG13" s="523"/>
      <c r="AH13" s="480">
        <v>871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1677054</v>
      </c>
      <c r="BO13" s="430"/>
      <c r="BP13" s="430"/>
      <c r="BQ13" s="430"/>
      <c r="BR13" s="430"/>
      <c r="BS13" s="430"/>
      <c r="BT13" s="430"/>
      <c r="BU13" s="431"/>
      <c r="BV13" s="429">
        <v>807873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-0.8</v>
      </c>
      <c r="CU13" s="427"/>
      <c r="CV13" s="427"/>
      <c r="CW13" s="427"/>
      <c r="CX13" s="427"/>
      <c r="CY13" s="427"/>
      <c r="CZ13" s="427"/>
      <c r="DA13" s="428"/>
      <c r="DB13" s="426">
        <v>-0.5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402579</v>
      </c>
      <c r="S14" s="514"/>
      <c r="T14" s="514"/>
      <c r="U14" s="514"/>
      <c r="V14" s="515"/>
      <c r="W14" s="419"/>
      <c r="X14" s="420"/>
      <c r="Y14" s="420"/>
      <c r="Z14" s="420"/>
      <c r="AA14" s="420"/>
      <c r="AB14" s="409"/>
      <c r="AC14" s="516">
        <v>0.5</v>
      </c>
      <c r="AD14" s="517"/>
      <c r="AE14" s="517"/>
      <c r="AF14" s="517"/>
      <c r="AG14" s="518"/>
      <c r="AH14" s="516">
        <v>0.5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398205</v>
      </c>
      <c r="S15" s="514"/>
      <c r="T15" s="514"/>
      <c r="U15" s="514"/>
      <c r="V15" s="515"/>
      <c r="W15" s="445" t="s">
        <v>147</v>
      </c>
      <c r="X15" s="446"/>
      <c r="Y15" s="446"/>
      <c r="Z15" s="446"/>
      <c r="AA15" s="446"/>
      <c r="AB15" s="436"/>
      <c r="AC15" s="480">
        <v>38102</v>
      </c>
      <c r="AD15" s="481"/>
      <c r="AE15" s="481"/>
      <c r="AF15" s="481"/>
      <c r="AG15" s="523"/>
      <c r="AH15" s="480">
        <v>40541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47036732</v>
      </c>
      <c r="BO15" s="393"/>
      <c r="BP15" s="393"/>
      <c r="BQ15" s="393"/>
      <c r="BR15" s="393"/>
      <c r="BS15" s="393"/>
      <c r="BT15" s="393"/>
      <c r="BU15" s="394"/>
      <c r="BV15" s="392">
        <v>46163380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24.2</v>
      </c>
      <c r="AD16" s="517"/>
      <c r="AE16" s="517"/>
      <c r="AF16" s="517"/>
      <c r="AG16" s="518"/>
      <c r="AH16" s="516">
        <v>24.9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59109214</v>
      </c>
      <c r="BO16" s="430"/>
      <c r="BP16" s="430"/>
      <c r="BQ16" s="430"/>
      <c r="BR16" s="430"/>
      <c r="BS16" s="430"/>
      <c r="BT16" s="430"/>
      <c r="BU16" s="431"/>
      <c r="BV16" s="429">
        <v>58096617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118203</v>
      </c>
      <c r="AD17" s="481"/>
      <c r="AE17" s="481"/>
      <c r="AF17" s="481"/>
      <c r="AG17" s="523"/>
      <c r="AH17" s="480">
        <v>121367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60385173</v>
      </c>
      <c r="BO17" s="430"/>
      <c r="BP17" s="430"/>
      <c r="BQ17" s="430"/>
      <c r="BR17" s="430"/>
      <c r="BS17" s="430"/>
      <c r="BT17" s="430"/>
      <c r="BU17" s="431"/>
      <c r="BV17" s="429">
        <v>59146483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65.12</v>
      </c>
      <c r="M18" s="545"/>
      <c r="N18" s="545"/>
      <c r="O18" s="545"/>
      <c r="P18" s="545"/>
      <c r="Q18" s="545"/>
      <c r="R18" s="546"/>
      <c r="S18" s="546"/>
      <c r="T18" s="546"/>
      <c r="U18" s="546"/>
      <c r="V18" s="547"/>
      <c r="W18" s="447"/>
      <c r="X18" s="448"/>
      <c r="Y18" s="448"/>
      <c r="Z18" s="448"/>
      <c r="AA18" s="448"/>
      <c r="AB18" s="439"/>
      <c r="AC18" s="548">
        <v>75.2</v>
      </c>
      <c r="AD18" s="549"/>
      <c r="AE18" s="549"/>
      <c r="AF18" s="549"/>
      <c r="AG18" s="550"/>
      <c r="AH18" s="548">
        <v>74.599999999999994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76319047</v>
      </c>
      <c r="BO18" s="430"/>
      <c r="BP18" s="430"/>
      <c r="BQ18" s="430"/>
      <c r="BR18" s="430"/>
      <c r="BS18" s="430"/>
      <c r="BT18" s="430"/>
      <c r="BU18" s="431"/>
      <c r="BV18" s="429">
        <v>76177055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6206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87520767</v>
      </c>
      <c r="BO19" s="430"/>
      <c r="BP19" s="430"/>
      <c r="BQ19" s="430"/>
      <c r="BR19" s="430"/>
      <c r="BS19" s="430"/>
      <c r="BT19" s="430"/>
      <c r="BU19" s="431"/>
      <c r="BV19" s="429">
        <v>89094105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167418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105708404</v>
      </c>
      <c r="BO23" s="430"/>
      <c r="BP23" s="430"/>
      <c r="BQ23" s="430"/>
      <c r="BR23" s="430"/>
      <c r="BS23" s="430"/>
      <c r="BT23" s="430"/>
      <c r="BU23" s="431"/>
      <c r="BV23" s="429">
        <v>104182347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8184</v>
      </c>
      <c r="R24" s="481"/>
      <c r="S24" s="481"/>
      <c r="T24" s="481"/>
      <c r="U24" s="481"/>
      <c r="V24" s="523"/>
      <c r="W24" s="582"/>
      <c r="X24" s="570"/>
      <c r="Y24" s="571"/>
      <c r="Z24" s="479" t="s">
        <v>170</v>
      </c>
      <c r="AA24" s="459"/>
      <c r="AB24" s="459"/>
      <c r="AC24" s="459"/>
      <c r="AD24" s="459"/>
      <c r="AE24" s="459"/>
      <c r="AF24" s="459"/>
      <c r="AG24" s="460"/>
      <c r="AH24" s="480">
        <v>2009</v>
      </c>
      <c r="AI24" s="481"/>
      <c r="AJ24" s="481"/>
      <c r="AK24" s="481"/>
      <c r="AL24" s="523"/>
      <c r="AM24" s="480">
        <v>6137495</v>
      </c>
      <c r="AN24" s="481"/>
      <c r="AO24" s="481"/>
      <c r="AP24" s="481"/>
      <c r="AQ24" s="481"/>
      <c r="AR24" s="523"/>
      <c r="AS24" s="480">
        <v>3055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85371715</v>
      </c>
      <c r="BO24" s="430"/>
      <c r="BP24" s="430"/>
      <c r="BQ24" s="430"/>
      <c r="BR24" s="430"/>
      <c r="BS24" s="430"/>
      <c r="BT24" s="430"/>
      <c r="BU24" s="431"/>
      <c r="BV24" s="429">
        <v>85036371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3</v>
      </c>
      <c r="M25" s="481"/>
      <c r="N25" s="481"/>
      <c r="O25" s="481"/>
      <c r="P25" s="523"/>
      <c r="Q25" s="480">
        <v>8010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40897433</v>
      </c>
      <c r="BO25" s="393"/>
      <c r="BP25" s="393"/>
      <c r="BQ25" s="393"/>
      <c r="BR25" s="393"/>
      <c r="BS25" s="393"/>
      <c r="BT25" s="393"/>
      <c r="BU25" s="394"/>
      <c r="BV25" s="392">
        <v>41152127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7403</v>
      </c>
      <c r="R26" s="481"/>
      <c r="S26" s="481"/>
      <c r="T26" s="481"/>
      <c r="U26" s="481"/>
      <c r="V26" s="523"/>
      <c r="W26" s="582"/>
      <c r="X26" s="570"/>
      <c r="Y26" s="571"/>
      <c r="Z26" s="479" t="s">
        <v>176</v>
      </c>
      <c r="AA26" s="592"/>
      <c r="AB26" s="592"/>
      <c r="AC26" s="592"/>
      <c r="AD26" s="592"/>
      <c r="AE26" s="592"/>
      <c r="AF26" s="592"/>
      <c r="AG26" s="593"/>
      <c r="AH26" s="480">
        <v>201</v>
      </c>
      <c r="AI26" s="481"/>
      <c r="AJ26" s="481"/>
      <c r="AK26" s="481"/>
      <c r="AL26" s="523"/>
      <c r="AM26" s="480">
        <v>611643</v>
      </c>
      <c r="AN26" s="481"/>
      <c r="AO26" s="481"/>
      <c r="AP26" s="481"/>
      <c r="AQ26" s="481"/>
      <c r="AR26" s="523"/>
      <c r="AS26" s="480">
        <v>3043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195505</v>
      </c>
      <c r="BO26" s="430"/>
      <c r="BP26" s="430"/>
      <c r="BQ26" s="430"/>
      <c r="BR26" s="430"/>
      <c r="BS26" s="430"/>
      <c r="BT26" s="430"/>
      <c r="BU26" s="431"/>
      <c r="BV26" s="429">
        <v>126452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7660</v>
      </c>
      <c r="R27" s="481"/>
      <c r="S27" s="481"/>
      <c r="T27" s="481"/>
      <c r="U27" s="481"/>
      <c r="V27" s="523"/>
      <c r="W27" s="582"/>
      <c r="X27" s="570"/>
      <c r="Y27" s="571"/>
      <c r="Z27" s="479" t="s">
        <v>179</v>
      </c>
      <c r="AA27" s="459"/>
      <c r="AB27" s="459"/>
      <c r="AC27" s="459"/>
      <c r="AD27" s="459"/>
      <c r="AE27" s="459"/>
      <c r="AF27" s="459"/>
      <c r="AG27" s="460"/>
      <c r="AH27" s="480">
        <v>173</v>
      </c>
      <c r="AI27" s="481"/>
      <c r="AJ27" s="481"/>
      <c r="AK27" s="481"/>
      <c r="AL27" s="523"/>
      <c r="AM27" s="480">
        <v>504064</v>
      </c>
      <c r="AN27" s="481"/>
      <c r="AO27" s="481"/>
      <c r="AP27" s="481"/>
      <c r="AQ27" s="481"/>
      <c r="AR27" s="523"/>
      <c r="AS27" s="480">
        <v>2914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715450</v>
      </c>
      <c r="BO27" s="606"/>
      <c r="BP27" s="606"/>
      <c r="BQ27" s="606"/>
      <c r="BR27" s="606"/>
      <c r="BS27" s="606"/>
      <c r="BT27" s="606"/>
      <c r="BU27" s="607"/>
      <c r="BV27" s="605">
        <v>715450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7270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11357178</v>
      </c>
      <c r="BO28" s="393"/>
      <c r="BP28" s="393"/>
      <c r="BQ28" s="393"/>
      <c r="BR28" s="393"/>
      <c r="BS28" s="393"/>
      <c r="BT28" s="393"/>
      <c r="BU28" s="394"/>
      <c r="BV28" s="392">
        <v>10018900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30</v>
      </c>
      <c r="M29" s="481"/>
      <c r="N29" s="481"/>
      <c r="O29" s="481"/>
      <c r="P29" s="523"/>
      <c r="Q29" s="480">
        <v>6690</v>
      </c>
      <c r="R29" s="481"/>
      <c r="S29" s="481"/>
      <c r="T29" s="481"/>
      <c r="U29" s="481"/>
      <c r="V29" s="523"/>
      <c r="W29" s="583"/>
      <c r="X29" s="584"/>
      <c r="Y29" s="585"/>
      <c r="Z29" s="479" t="s">
        <v>185</v>
      </c>
      <c r="AA29" s="459"/>
      <c r="AB29" s="459"/>
      <c r="AC29" s="459"/>
      <c r="AD29" s="459"/>
      <c r="AE29" s="459"/>
      <c r="AF29" s="459"/>
      <c r="AG29" s="460"/>
      <c r="AH29" s="480">
        <v>2182</v>
      </c>
      <c r="AI29" s="481"/>
      <c r="AJ29" s="481"/>
      <c r="AK29" s="481"/>
      <c r="AL29" s="523"/>
      <c r="AM29" s="480">
        <v>6641559</v>
      </c>
      <c r="AN29" s="481"/>
      <c r="AO29" s="481"/>
      <c r="AP29" s="481"/>
      <c r="AQ29" s="481"/>
      <c r="AR29" s="523"/>
      <c r="AS29" s="480">
        <v>3044</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4401055</v>
      </c>
      <c r="BO29" s="430"/>
      <c r="BP29" s="430"/>
      <c r="BQ29" s="430"/>
      <c r="BR29" s="430"/>
      <c r="BS29" s="430"/>
      <c r="BT29" s="430"/>
      <c r="BU29" s="431"/>
      <c r="BV29" s="429">
        <v>4707218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13663774</v>
      </c>
      <c r="BO30" s="606"/>
      <c r="BP30" s="606"/>
      <c r="BQ30" s="606"/>
      <c r="BR30" s="606"/>
      <c r="BS30" s="606"/>
      <c r="BT30" s="606"/>
      <c r="BU30" s="607"/>
      <c r="BV30" s="605">
        <v>13213297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枚方寝屋川消防組合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エフエムひらかた</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北河内４市リサイクル施設組合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枚方市文化国際財団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母子父子寡婦福祉資金貸付金特別会計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10</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淀川左岸水防事務組合</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枚方体育協会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自動車駐車場特別会計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大阪府都市競艇企業団</v>
      </c>
      <c r="BZ37" s="619"/>
      <c r="CA37" s="619"/>
      <c r="CB37" s="619"/>
      <c r="CC37" s="619"/>
      <c r="CD37" s="619"/>
      <c r="CE37" s="619"/>
      <c r="CF37" s="619"/>
      <c r="CG37" s="619"/>
      <c r="CH37" s="619"/>
      <c r="CI37" s="619"/>
      <c r="CJ37" s="619"/>
      <c r="CK37" s="619"/>
      <c r="CL37" s="619"/>
      <c r="CM37" s="619"/>
      <c r="CN37" s="214"/>
      <c r="CO37" s="618">
        <f t="shared" si="3"/>
        <v>23</v>
      </c>
      <c r="CP37" s="618"/>
      <c r="CQ37" s="619" t="str">
        <f>IF('各会計、関係団体の財政状況及び健全化判断比率'!BS10="","",'各会計、関係団体の財政状況及び健全化判断比率'!BS10)</f>
        <v>枚方市土地開発公社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大阪府後期高齢者医療広域連合（一般会計）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大阪府後期高齢者医療広域連合（後期高齢者医療特別会計）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大阪広域水道企業団（水道事業会計）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大阪広域水道企業団（工業用水道事業会計）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枚方京田辺環境施設組合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MN5HVWraL/clMySVVKI/EL2n/aHWgaaVQ1MbDuwJVKB4SWlo2WdHLe+s/RY7N+4csUpi1aR7z171ludIcX3AEg==" saltValue="seK4CUypmzeijUP+XLPA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569</v>
      </c>
      <c r="D34" s="1210"/>
      <c r="E34" s="1211"/>
      <c r="F34" s="32" t="s">
        <v>570</v>
      </c>
      <c r="G34" s="33" t="s">
        <v>571</v>
      </c>
      <c r="H34" s="33" t="s">
        <v>572</v>
      </c>
      <c r="I34" s="33" t="s">
        <v>573</v>
      </c>
      <c r="J34" s="34" t="s">
        <v>574</v>
      </c>
      <c r="K34" s="22"/>
      <c r="L34" s="22"/>
      <c r="M34" s="22"/>
      <c r="N34" s="22"/>
      <c r="O34" s="22"/>
      <c r="P34" s="22"/>
    </row>
    <row r="35" spans="1:16" ht="39" customHeight="1" x14ac:dyDescent="0.15">
      <c r="A35" s="22"/>
      <c r="B35" s="35"/>
      <c r="C35" s="1204" t="s">
        <v>575</v>
      </c>
      <c r="D35" s="1205"/>
      <c r="E35" s="1206"/>
      <c r="F35" s="36">
        <v>7.33</v>
      </c>
      <c r="G35" s="37">
        <v>5.51</v>
      </c>
      <c r="H35" s="37">
        <v>6.04</v>
      </c>
      <c r="I35" s="37">
        <v>7.8</v>
      </c>
      <c r="J35" s="38">
        <v>8.09</v>
      </c>
      <c r="K35" s="22"/>
      <c r="L35" s="22"/>
      <c r="M35" s="22"/>
      <c r="N35" s="22"/>
      <c r="O35" s="22"/>
      <c r="P35" s="22"/>
    </row>
    <row r="36" spans="1:16" ht="39" customHeight="1" x14ac:dyDescent="0.15">
      <c r="A36" s="22"/>
      <c r="B36" s="35"/>
      <c r="C36" s="1204" t="s">
        <v>576</v>
      </c>
      <c r="D36" s="1205"/>
      <c r="E36" s="1206"/>
      <c r="F36" s="36">
        <v>2.27</v>
      </c>
      <c r="G36" s="37">
        <v>2.09</v>
      </c>
      <c r="H36" s="37">
        <v>1.39</v>
      </c>
      <c r="I36" s="37">
        <v>1.71</v>
      </c>
      <c r="J36" s="38">
        <v>2.21</v>
      </c>
      <c r="K36" s="22"/>
      <c r="L36" s="22"/>
      <c r="M36" s="22"/>
      <c r="N36" s="22"/>
      <c r="O36" s="22"/>
      <c r="P36" s="22"/>
    </row>
    <row r="37" spans="1:16" ht="39" customHeight="1" x14ac:dyDescent="0.15">
      <c r="A37" s="22"/>
      <c r="B37" s="35"/>
      <c r="C37" s="1204" t="s">
        <v>577</v>
      </c>
      <c r="D37" s="1205"/>
      <c r="E37" s="1206"/>
      <c r="F37" s="36">
        <v>2.46</v>
      </c>
      <c r="G37" s="37">
        <v>2.12</v>
      </c>
      <c r="H37" s="37">
        <v>2.14</v>
      </c>
      <c r="I37" s="37">
        <v>1.99</v>
      </c>
      <c r="J37" s="38">
        <v>2.11</v>
      </c>
      <c r="K37" s="22"/>
      <c r="L37" s="22"/>
      <c r="M37" s="22"/>
      <c r="N37" s="22"/>
      <c r="O37" s="22"/>
      <c r="P37" s="22"/>
    </row>
    <row r="38" spans="1:16" ht="39" customHeight="1" x14ac:dyDescent="0.15">
      <c r="A38" s="22"/>
      <c r="B38" s="35"/>
      <c r="C38" s="1204" t="s">
        <v>578</v>
      </c>
      <c r="D38" s="1205"/>
      <c r="E38" s="1206"/>
      <c r="F38" s="36">
        <v>1.77</v>
      </c>
      <c r="G38" s="37">
        <v>1.26</v>
      </c>
      <c r="H38" s="37">
        <v>1.05</v>
      </c>
      <c r="I38" s="37">
        <v>0.21</v>
      </c>
      <c r="J38" s="38">
        <v>1.99</v>
      </c>
      <c r="K38" s="22"/>
      <c r="L38" s="22"/>
      <c r="M38" s="22"/>
      <c r="N38" s="22"/>
      <c r="O38" s="22"/>
      <c r="P38" s="22"/>
    </row>
    <row r="39" spans="1:16" ht="39" customHeight="1" x14ac:dyDescent="0.15">
      <c r="A39" s="22"/>
      <c r="B39" s="35"/>
      <c r="C39" s="1204" t="s">
        <v>579</v>
      </c>
      <c r="D39" s="1205"/>
      <c r="E39" s="1206"/>
      <c r="F39" s="36">
        <v>0.99</v>
      </c>
      <c r="G39" s="37">
        <v>0.92</v>
      </c>
      <c r="H39" s="37">
        <v>0.7</v>
      </c>
      <c r="I39" s="37">
        <v>0.61</v>
      </c>
      <c r="J39" s="38">
        <v>0.64</v>
      </c>
      <c r="K39" s="22"/>
      <c r="L39" s="22"/>
      <c r="M39" s="22"/>
      <c r="N39" s="22"/>
      <c r="O39" s="22"/>
      <c r="P39" s="22"/>
    </row>
    <row r="40" spans="1:16" ht="39" customHeight="1" x14ac:dyDescent="0.15">
      <c r="A40" s="22"/>
      <c r="B40" s="35"/>
      <c r="C40" s="1204" t="s">
        <v>580</v>
      </c>
      <c r="D40" s="1205"/>
      <c r="E40" s="1206"/>
      <c r="F40" s="36" t="s">
        <v>581</v>
      </c>
      <c r="G40" s="37" t="s">
        <v>572</v>
      </c>
      <c r="H40" s="37">
        <v>0.7</v>
      </c>
      <c r="I40" s="37">
        <v>0.92</v>
      </c>
      <c r="J40" s="38">
        <v>0.42</v>
      </c>
      <c r="K40" s="22"/>
      <c r="L40" s="22"/>
      <c r="M40" s="22"/>
      <c r="N40" s="22"/>
      <c r="O40" s="22"/>
      <c r="P40" s="22"/>
    </row>
    <row r="41" spans="1:16" ht="39" customHeight="1" x14ac:dyDescent="0.15">
      <c r="A41" s="22"/>
      <c r="B41" s="35"/>
      <c r="C41" s="1204" t="s">
        <v>582</v>
      </c>
      <c r="D41" s="1205"/>
      <c r="E41" s="1206"/>
      <c r="F41" s="36">
        <v>0.06</v>
      </c>
      <c r="G41" s="37">
        <v>0.06</v>
      </c>
      <c r="H41" s="37">
        <v>0.35</v>
      </c>
      <c r="I41" s="37">
        <v>0.38</v>
      </c>
      <c r="J41" s="38">
        <v>0.08</v>
      </c>
      <c r="K41" s="22"/>
      <c r="L41" s="22"/>
      <c r="M41" s="22"/>
      <c r="N41" s="22"/>
      <c r="O41" s="22"/>
      <c r="P41" s="22"/>
    </row>
    <row r="42" spans="1:16" ht="39" customHeight="1" x14ac:dyDescent="0.15">
      <c r="A42" s="22"/>
      <c r="B42" s="39"/>
      <c r="C42" s="1204" t="s">
        <v>583</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584</v>
      </c>
      <c r="D43" s="1208"/>
      <c r="E43" s="1209"/>
      <c r="F43" s="41">
        <v>0.06</v>
      </c>
      <c r="G43" s="42">
        <v>0.08</v>
      </c>
      <c r="H43" s="42">
        <v>0.08</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rpgaCOHwtVcGmKn/dYwuuyQYIrEhxL4bI43sVZ1yanL4/lABvuH5y209++H96vHgWKWm5F7hSBf7pirHrArg==" saltValue="X0DsUyrScFZScWxJhzaS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10026</v>
      </c>
      <c r="L45" s="60">
        <v>9987</v>
      </c>
      <c r="M45" s="60">
        <v>10160</v>
      </c>
      <c r="N45" s="60">
        <v>10063</v>
      </c>
      <c r="O45" s="61">
        <v>9672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3990</v>
      </c>
      <c r="L48" s="64">
        <v>3672</v>
      </c>
      <c r="M48" s="64">
        <v>3298</v>
      </c>
      <c r="N48" s="64">
        <v>3552</v>
      </c>
      <c r="O48" s="65">
        <v>3239</v>
      </c>
      <c r="P48" s="48"/>
      <c r="Q48" s="48"/>
      <c r="R48" s="48"/>
      <c r="S48" s="48"/>
      <c r="T48" s="48"/>
      <c r="U48" s="48"/>
    </row>
    <row r="49" spans="1:21" ht="30.75" customHeight="1" x14ac:dyDescent="0.15">
      <c r="A49" s="48"/>
      <c r="B49" s="1214"/>
      <c r="C49" s="1215"/>
      <c r="D49" s="62"/>
      <c r="E49" s="1220" t="s">
        <v>16</v>
      </c>
      <c r="F49" s="1220"/>
      <c r="G49" s="1220"/>
      <c r="H49" s="1220"/>
      <c r="I49" s="1220"/>
      <c r="J49" s="1221"/>
      <c r="K49" s="63">
        <v>239</v>
      </c>
      <c r="L49" s="64">
        <v>245</v>
      </c>
      <c r="M49" s="64">
        <v>394</v>
      </c>
      <c r="N49" s="64">
        <v>412</v>
      </c>
      <c r="O49" s="65">
        <v>401</v>
      </c>
      <c r="P49" s="48"/>
      <c r="Q49" s="48"/>
      <c r="R49" s="48"/>
      <c r="S49" s="48"/>
      <c r="T49" s="48"/>
      <c r="U49" s="48"/>
    </row>
    <row r="50" spans="1:21" ht="30.75" customHeight="1" x14ac:dyDescent="0.15">
      <c r="A50" s="48"/>
      <c r="B50" s="1214"/>
      <c r="C50" s="1215"/>
      <c r="D50" s="62"/>
      <c r="E50" s="1220" t="s">
        <v>17</v>
      </c>
      <c r="F50" s="1220"/>
      <c r="G50" s="1220"/>
      <c r="H50" s="1220"/>
      <c r="I50" s="1220"/>
      <c r="J50" s="1221"/>
      <c r="K50" s="63">
        <v>11</v>
      </c>
      <c r="L50" s="64">
        <v>11</v>
      </c>
      <c r="M50" s="64">
        <v>11</v>
      </c>
      <c r="N50" s="64">
        <v>11</v>
      </c>
      <c r="O50" s="65">
        <v>11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523</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14064</v>
      </c>
      <c r="L52" s="64">
        <v>14209</v>
      </c>
      <c r="M52" s="64">
        <v>14489</v>
      </c>
      <c r="N52" s="64">
        <v>14334</v>
      </c>
      <c r="O52" s="65">
        <v>14044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202</v>
      </c>
      <c r="L53" s="69">
        <v>-294</v>
      </c>
      <c r="M53" s="69">
        <v>-626</v>
      </c>
      <c r="N53" s="69">
        <v>-296</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8" t="s">
        <v>25</v>
      </c>
      <c r="C57" s="1229"/>
      <c r="D57" s="1232" t="s">
        <v>26</v>
      </c>
      <c r="E57" s="1233"/>
      <c r="F57" s="1233"/>
      <c r="G57" s="1233"/>
      <c r="H57" s="1233"/>
      <c r="I57" s="1233"/>
      <c r="J57" s="1234"/>
      <c r="K57" s="83">
        <v>6346</v>
      </c>
      <c r="L57" s="84">
        <v>5344</v>
      </c>
      <c r="M57" s="84">
        <v>5351</v>
      </c>
      <c r="N57" s="84">
        <v>4704</v>
      </c>
      <c r="O57" s="85">
        <v>4707</v>
      </c>
    </row>
    <row r="58" spans="1:21" ht="31.5" customHeight="1" thickBot="1" x14ac:dyDescent="0.2">
      <c r="B58" s="1230"/>
      <c r="C58" s="1231"/>
      <c r="D58" s="1235" t="s">
        <v>27</v>
      </c>
      <c r="E58" s="1236"/>
      <c r="F58" s="1236"/>
      <c r="G58" s="1236"/>
      <c r="H58" s="1236"/>
      <c r="I58" s="1236"/>
      <c r="J58" s="1237"/>
      <c r="K58" s="86">
        <v>507</v>
      </c>
      <c r="L58" s="87">
        <v>509</v>
      </c>
      <c r="M58" s="87">
        <v>7</v>
      </c>
      <c r="N58" s="87">
        <v>3</v>
      </c>
      <c r="O58" s="88">
        <v>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oJ8fzmCB3gIrEDGgY6iX0J4eX1ukJOZmIN0oQ61u6q75wmPOwJzjQ3HEqsM8+zxHv0Lwpeipswi2pqrINcIxw==" saltValue="Q0WaWNUyWDNJd+n/7BwI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99253</v>
      </c>
      <c r="J41" s="104">
        <v>101233</v>
      </c>
      <c r="K41" s="104">
        <v>101728</v>
      </c>
      <c r="L41" s="104">
        <v>104182</v>
      </c>
      <c r="M41" s="105">
        <v>105708</v>
      </c>
    </row>
    <row r="42" spans="2:13" ht="27.75" customHeight="1" x14ac:dyDescent="0.15">
      <c r="B42" s="1240"/>
      <c r="C42" s="1241"/>
      <c r="D42" s="106"/>
      <c r="E42" s="1246" t="s">
        <v>32</v>
      </c>
      <c r="F42" s="1246"/>
      <c r="G42" s="1246"/>
      <c r="H42" s="1247"/>
      <c r="I42" s="107">
        <v>6844</v>
      </c>
      <c r="J42" s="108">
        <v>6035</v>
      </c>
      <c r="K42" s="108">
        <v>5000</v>
      </c>
      <c r="L42" s="108">
        <v>4674</v>
      </c>
      <c r="M42" s="109">
        <v>4663</v>
      </c>
    </row>
    <row r="43" spans="2:13" ht="27.75" customHeight="1" x14ac:dyDescent="0.15">
      <c r="B43" s="1240"/>
      <c r="C43" s="1241"/>
      <c r="D43" s="106"/>
      <c r="E43" s="1246" t="s">
        <v>33</v>
      </c>
      <c r="F43" s="1246"/>
      <c r="G43" s="1246"/>
      <c r="H43" s="1247"/>
      <c r="I43" s="107">
        <v>39769</v>
      </c>
      <c r="J43" s="108">
        <v>36428</v>
      </c>
      <c r="K43" s="108">
        <v>33340</v>
      </c>
      <c r="L43" s="108">
        <v>30859</v>
      </c>
      <c r="M43" s="109">
        <v>31141</v>
      </c>
    </row>
    <row r="44" spans="2:13" ht="27.75" customHeight="1" x14ac:dyDescent="0.15">
      <c r="B44" s="1240"/>
      <c r="C44" s="1241"/>
      <c r="D44" s="106"/>
      <c r="E44" s="1246" t="s">
        <v>34</v>
      </c>
      <c r="F44" s="1246"/>
      <c r="G44" s="1246"/>
      <c r="H44" s="1247"/>
      <c r="I44" s="107">
        <v>2844</v>
      </c>
      <c r="J44" s="108">
        <v>2912</v>
      </c>
      <c r="K44" s="108">
        <v>2665</v>
      </c>
      <c r="L44" s="108">
        <v>2341</v>
      </c>
      <c r="M44" s="109">
        <v>2075</v>
      </c>
    </row>
    <row r="45" spans="2:13" ht="27.75" customHeight="1" x14ac:dyDescent="0.15">
      <c r="B45" s="1240"/>
      <c r="C45" s="1241"/>
      <c r="D45" s="106"/>
      <c r="E45" s="1246" t="s">
        <v>35</v>
      </c>
      <c r="F45" s="1246"/>
      <c r="G45" s="1246"/>
      <c r="H45" s="1247"/>
      <c r="I45" s="107">
        <v>15793</v>
      </c>
      <c r="J45" s="108">
        <v>15627</v>
      </c>
      <c r="K45" s="108">
        <v>14853</v>
      </c>
      <c r="L45" s="108">
        <v>15453</v>
      </c>
      <c r="M45" s="109">
        <v>14648</v>
      </c>
    </row>
    <row r="46" spans="2:13" ht="27.75" customHeight="1" x14ac:dyDescent="0.15">
      <c r="B46" s="1240"/>
      <c r="C46" s="1241"/>
      <c r="D46" s="110"/>
      <c r="E46" s="1246" t="s">
        <v>36</v>
      </c>
      <c r="F46" s="1246"/>
      <c r="G46" s="1246"/>
      <c r="H46" s="1247"/>
      <c r="I46" s="107">
        <v>1815</v>
      </c>
      <c r="J46" s="108">
        <v>1473</v>
      </c>
      <c r="K46" s="108">
        <v>1203</v>
      </c>
      <c r="L46" s="108">
        <v>1145</v>
      </c>
      <c r="M46" s="109">
        <v>1136</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26491</v>
      </c>
      <c r="J50" s="108">
        <v>29396</v>
      </c>
      <c r="K50" s="108">
        <v>30342</v>
      </c>
      <c r="L50" s="108">
        <v>31104</v>
      </c>
      <c r="M50" s="109">
        <v>33265</v>
      </c>
    </row>
    <row r="51" spans="2:13" ht="27.75" customHeight="1" x14ac:dyDescent="0.15">
      <c r="B51" s="1240"/>
      <c r="C51" s="1241"/>
      <c r="D51" s="106"/>
      <c r="E51" s="1246" t="s">
        <v>42</v>
      </c>
      <c r="F51" s="1246"/>
      <c r="G51" s="1246"/>
      <c r="H51" s="1247"/>
      <c r="I51" s="107">
        <v>32475</v>
      </c>
      <c r="J51" s="108">
        <v>32730</v>
      </c>
      <c r="K51" s="108">
        <v>29815</v>
      </c>
      <c r="L51" s="108">
        <v>27376</v>
      </c>
      <c r="M51" s="109">
        <v>28285</v>
      </c>
    </row>
    <row r="52" spans="2:13" ht="27.75" customHeight="1" x14ac:dyDescent="0.15">
      <c r="B52" s="1242"/>
      <c r="C52" s="1243"/>
      <c r="D52" s="106"/>
      <c r="E52" s="1246" t="s">
        <v>43</v>
      </c>
      <c r="F52" s="1246"/>
      <c r="G52" s="1246"/>
      <c r="H52" s="1247"/>
      <c r="I52" s="107">
        <v>113200</v>
      </c>
      <c r="J52" s="108">
        <v>112943</v>
      </c>
      <c r="K52" s="108">
        <v>111679</v>
      </c>
      <c r="L52" s="108">
        <v>118571</v>
      </c>
      <c r="M52" s="109">
        <v>119413</v>
      </c>
    </row>
    <row r="53" spans="2:13" ht="27.75" customHeight="1" thickBot="1" x14ac:dyDescent="0.2">
      <c r="B53" s="1253" t="s">
        <v>44</v>
      </c>
      <c r="C53" s="1254"/>
      <c r="D53" s="113"/>
      <c r="E53" s="1255" t="s">
        <v>45</v>
      </c>
      <c r="F53" s="1255"/>
      <c r="G53" s="1255"/>
      <c r="H53" s="1256"/>
      <c r="I53" s="114">
        <v>-5849</v>
      </c>
      <c r="J53" s="115">
        <v>-11360</v>
      </c>
      <c r="K53" s="115">
        <v>-13048</v>
      </c>
      <c r="L53" s="115">
        <v>-18396</v>
      </c>
      <c r="M53" s="116">
        <v>-21592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N+Rp6sAWZ2D4kgCfcfUqhyD2OrEmjnwNutpApjMFb71yBatsWRgkEx5QLc0YFvo4i0Z7exsd4J+esTuPxVI9w==" saltValue="iFYHLhBc4P7YD+d74ZyN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9504</v>
      </c>
      <c r="G55" s="128">
        <v>10019</v>
      </c>
      <c r="H55" s="129">
        <v>11357</v>
      </c>
    </row>
    <row r="56" spans="2:8" ht="52.5" customHeight="1" x14ac:dyDescent="0.15">
      <c r="B56" s="130"/>
      <c r="C56" s="1267" t="s">
        <v>49</v>
      </c>
      <c r="D56" s="1267"/>
      <c r="E56" s="1268"/>
      <c r="F56" s="131">
        <v>4704</v>
      </c>
      <c r="G56" s="131">
        <v>4707</v>
      </c>
      <c r="H56" s="132">
        <v>4401</v>
      </c>
    </row>
    <row r="57" spans="2:8" ht="53.25" customHeight="1" x14ac:dyDescent="0.15">
      <c r="B57" s="130"/>
      <c r="C57" s="1269" t="s">
        <v>50</v>
      </c>
      <c r="D57" s="1269"/>
      <c r="E57" s="1270"/>
      <c r="F57" s="133">
        <v>12947</v>
      </c>
      <c r="G57" s="133">
        <v>13213</v>
      </c>
      <c r="H57" s="134">
        <v>13664</v>
      </c>
    </row>
    <row r="58" spans="2:8" ht="45.75" customHeight="1" x14ac:dyDescent="0.15">
      <c r="B58" s="135"/>
      <c r="C58" s="1257" t="s">
        <v>620</v>
      </c>
      <c r="D58" s="1258"/>
      <c r="E58" s="1259"/>
      <c r="F58" s="136">
        <v>5614</v>
      </c>
      <c r="G58" s="136">
        <v>5925</v>
      </c>
      <c r="H58" s="137">
        <v>5948</v>
      </c>
    </row>
    <row r="59" spans="2:8" ht="45.75" customHeight="1" x14ac:dyDescent="0.15">
      <c r="B59" s="135"/>
      <c r="C59" s="1257" t="s">
        <v>621</v>
      </c>
      <c r="D59" s="1258"/>
      <c r="E59" s="1259"/>
      <c r="F59" s="136">
        <v>4320</v>
      </c>
      <c r="G59" s="136">
        <v>4321</v>
      </c>
      <c r="H59" s="137">
        <v>4022</v>
      </c>
    </row>
    <row r="60" spans="2:8" ht="45.75" customHeight="1" x14ac:dyDescent="0.15">
      <c r="B60" s="135"/>
      <c r="C60" s="1257" t="s">
        <v>622</v>
      </c>
      <c r="D60" s="1258"/>
      <c r="E60" s="1259"/>
      <c r="F60" s="136">
        <v>969</v>
      </c>
      <c r="G60" s="136">
        <v>969</v>
      </c>
      <c r="H60" s="137">
        <v>969</v>
      </c>
    </row>
    <row r="61" spans="2:8" ht="45.75" customHeight="1" x14ac:dyDescent="0.15">
      <c r="B61" s="135"/>
      <c r="C61" s="1257" t="s">
        <v>624</v>
      </c>
      <c r="D61" s="1258"/>
      <c r="E61" s="1259"/>
      <c r="F61" s="136" t="s">
        <v>625</v>
      </c>
      <c r="G61" s="136" t="s">
        <v>625</v>
      </c>
      <c r="H61" s="137">
        <v>500</v>
      </c>
    </row>
    <row r="62" spans="2:8" ht="45.75" customHeight="1" thickBot="1" x14ac:dyDescent="0.2">
      <c r="B62" s="138"/>
      <c r="C62" s="1260" t="s">
        <v>623</v>
      </c>
      <c r="D62" s="1261"/>
      <c r="E62" s="1262"/>
      <c r="F62" s="139">
        <v>415</v>
      </c>
      <c r="G62" s="139">
        <v>409</v>
      </c>
      <c r="H62" s="140">
        <v>406</v>
      </c>
    </row>
    <row r="63" spans="2:8" ht="52.5" customHeight="1" thickBot="1" x14ac:dyDescent="0.2">
      <c r="B63" s="141"/>
      <c r="C63" s="1263" t="s">
        <v>51</v>
      </c>
      <c r="D63" s="1263"/>
      <c r="E63" s="1264"/>
      <c r="F63" s="142">
        <v>27156</v>
      </c>
      <c r="G63" s="142">
        <v>27939</v>
      </c>
      <c r="H63" s="143">
        <v>29422</v>
      </c>
    </row>
    <row r="64" spans="2:8" ht="15" customHeight="1" x14ac:dyDescent="0.15"/>
  </sheetData>
  <sheetProtection algorithmName="SHA-512" hashValue="YxUoN1FWwJaVeMoBXonpaLAUM7Q48+p1LF6pPNMAMMf5YwZqy8mAlTS+KliQ/Sz0gGlsw0SYMGppMMeBDQpdNQ==" saltValue="Z1WqlBx6fqXVjq/1kDrY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626</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626</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630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564</v>
      </c>
      <c r="BQ50" s="1305"/>
      <c r="BR50" s="1305"/>
      <c r="BS50" s="1305"/>
      <c r="BT50" s="1305"/>
      <c r="BU50" s="1305"/>
      <c r="BV50" s="1305"/>
      <c r="BW50" s="1305"/>
      <c r="BX50" s="1305" t="s">
        <v>565</v>
      </c>
      <c r="BY50" s="1305"/>
      <c r="BZ50" s="1305"/>
      <c r="CA50" s="1305"/>
      <c r="CB50" s="1305"/>
      <c r="CC50" s="1305"/>
      <c r="CD50" s="1305"/>
      <c r="CE50" s="1305"/>
      <c r="CF50" s="1305" t="s">
        <v>566</v>
      </c>
      <c r="CG50" s="1305"/>
      <c r="CH50" s="1305"/>
      <c r="CI50" s="1305"/>
      <c r="CJ50" s="1305"/>
      <c r="CK50" s="1305"/>
      <c r="CL50" s="1305"/>
      <c r="CM50" s="1305"/>
      <c r="CN50" s="1305" t="s">
        <v>567</v>
      </c>
      <c r="CO50" s="1305"/>
      <c r="CP50" s="1305"/>
      <c r="CQ50" s="1305"/>
      <c r="CR50" s="1305"/>
      <c r="CS50" s="1305"/>
      <c r="CT50" s="1305"/>
      <c r="CU50" s="1305"/>
      <c r="CV50" s="1305" t="s">
        <v>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631</v>
      </c>
      <c r="AO51" s="1309"/>
      <c r="AP51" s="1309"/>
      <c r="AQ51" s="1309"/>
      <c r="AR51" s="1309"/>
      <c r="AS51" s="1309"/>
      <c r="AT51" s="1309"/>
      <c r="AU51" s="1309"/>
      <c r="AV51" s="1309"/>
      <c r="AW51" s="1309"/>
      <c r="AX51" s="1309"/>
      <c r="AY51" s="1309"/>
      <c r="AZ51" s="1309"/>
      <c r="BA51" s="1309"/>
      <c r="BB51" s="1309" t="s">
        <v>632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633</v>
      </c>
      <c r="BC53" s="1309"/>
      <c r="BD53" s="1309"/>
      <c r="BE53" s="1309"/>
      <c r="BF53" s="1309"/>
      <c r="BG53" s="1309"/>
      <c r="BH53" s="1309"/>
      <c r="BI53" s="1309"/>
      <c r="BJ53" s="1309"/>
      <c r="BK53" s="1309"/>
      <c r="BL53" s="1309"/>
      <c r="BM53" s="1309"/>
      <c r="BN53" s="1309"/>
      <c r="BO53" s="1309"/>
      <c r="BP53" s="1310">
        <v>77.900000000000006</v>
      </c>
      <c r="BQ53" s="1310"/>
      <c r="BR53" s="1310"/>
      <c r="BS53" s="1310"/>
      <c r="BT53" s="1310"/>
      <c r="BU53" s="1310"/>
      <c r="BV53" s="1310"/>
      <c r="BW53" s="1310"/>
      <c r="BX53" s="1310">
        <v>78.599999999999994</v>
      </c>
      <c r="BY53" s="1310"/>
      <c r="BZ53" s="1310"/>
      <c r="CA53" s="1310"/>
      <c r="CB53" s="1310"/>
      <c r="CC53" s="1310"/>
      <c r="CD53" s="1310"/>
      <c r="CE53" s="1310"/>
      <c r="CF53" s="1310">
        <v>77.8</v>
      </c>
      <c r="CG53" s="1310"/>
      <c r="CH53" s="1310"/>
      <c r="CI53" s="1310"/>
      <c r="CJ53" s="1310"/>
      <c r="CK53" s="1310"/>
      <c r="CL53" s="1310"/>
      <c r="CM53" s="1310"/>
      <c r="CN53" s="1310">
        <v>77.3</v>
      </c>
      <c r="CO53" s="1310"/>
      <c r="CP53" s="1310"/>
      <c r="CQ53" s="1310"/>
      <c r="CR53" s="1310"/>
      <c r="CS53" s="1310"/>
      <c r="CT53" s="1310"/>
      <c r="CU53" s="1310"/>
      <c r="CV53" s="1310">
        <v>77.3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634</v>
      </c>
      <c r="AO55" s="1305"/>
      <c r="AP55" s="1305"/>
      <c r="AQ55" s="1305"/>
      <c r="AR55" s="1305"/>
      <c r="AS55" s="1305"/>
      <c r="AT55" s="1305"/>
      <c r="AU55" s="1305"/>
      <c r="AV55" s="1305"/>
      <c r="AW55" s="1305"/>
      <c r="AX55" s="1305"/>
      <c r="AY55" s="1305"/>
      <c r="AZ55" s="1305"/>
      <c r="BA55" s="1305"/>
      <c r="BB55" s="1309" t="s">
        <v>632</v>
      </c>
      <c r="BC55" s="1309"/>
      <c r="BD55" s="1309"/>
      <c r="BE55" s="1309"/>
      <c r="BF55" s="1309"/>
      <c r="BG55" s="1309"/>
      <c r="BH55" s="1309"/>
      <c r="BI55" s="1309"/>
      <c r="BJ55" s="1309"/>
      <c r="BK55" s="1309"/>
      <c r="BL55" s="1309"/>
      <c r="BM55" s="1309"/>
      <c r="BN55" s="1309"/>
      <c r="BO55" s="1309"/>
      <c r="BP55" s="1310">
        <v>41.4</v>
      </c>
      <c r="BQ55" s="1310"/>
      <c r="BR55" s="1310"/>
      <c r="BS55" s="1310"/>
      <c r="BT55" s="1310"/>
      <c r="BU55" s="1310"/>
      <c r="BV55" s="1310"/>
      <c r="BW55" s="1310"/>
      <c r="BX55" s="1310">
        <v>38.9</v>
      </c>
      <c r="BY55" s="1310"/>
      <c r="BZ55" s="1310"/>
      <c r="CA55" s="1310"/>
      <c r="CB55" s="1310"/>
      <c r="CC55" s="1310"/>
      <c r="CD55" s="1310"/>
      <c r="CE55" s="1310"/>
      <c r="CF55" s="1310">
        <v>37.6</v>
      </c>
      <c r="CG55" s="1310"/>
      <c r="CH55" s="1310"/>
      <c r="CI55" s="1310"/>
      <c r="CJ55" s="1310"/>
      <c r="CK55" s="1310"/>
      <c r="CL55" s="1310"/>
      <c r="CM55" s="1310"/>
      <c r="CN55" s="1310">
        <v>34</v>
      </c>
      <c r="CO55" s="1310"/>
      <c r="CP55" s="1310"/>
      <c r="CQ55" s="1310"/>
      <c r="CR55" s="1310"/>
      <c r="CS55" s="1310"/>
      <c r="CT55" s="1310"/>
      <c r="CU55" s="1310"/>
      <c r="CV55" s="1310">
        <v>33.9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633</v>
      </c>
      <c r="BC57" s="1309"/>
      <c r="BD57" s="1309"/>
      <c r="BE57" s="1309"/>
      <c r="BF57" s="1309"/>
      <c r="BG57" s="1309"/>
      <c r="BH57" s="1309"/>
      <c r="BI57" s="1309"/>
      <c r="BJ57" s="1309"/>
      <c r="BK57" s="1309"/>
      <c r="BL57" s="1309"/>
      <c r="BM57" s="1309"/>
      <c r="BN57" s="1309"/>
      <c r="BO57" s="1309"/>
      <c r="BP57" s="1310">
        <v>60.2</v>
      </c>
      <c r="BQ57" s="1310"/>
      <c r="BR57" s="1310"/>
      <c r="BS57" s="1310"/>
      <c r="BT57" s="1310"/>
      <c r="BU57" s="1310"/>
      <c r="BV57" s="1310"/>
      <c r="BW57" s="1310"/>
      <c r="BX57" s="1310">
        <v>59.3</v>
      </c>
      <c r="BY57" s="1310"/>
      <c r="BZ57" s="1310"/>
      <c r="CA57" s="1310"/>
      <c r="CB57" s="1310"/>
      <c r="CC57" s="1310"/>
      <c r="CD57" s="1310"/>
      <c r="CE57" s="1310"/>
      <c r="CF57" s="1310">
        <v>60</v>
      </c>
      <c r="CG57" s="1310"/>
      <c r="CH57" s="1310"/>
      <c r="CI57" s="1310"/>
      <c r="CJ57" s="1310"/>
      <c r="CK57" s="1310"/>
      <c r="CL57" s="1310"/>
      <c r="CM57" s="1310"/>
      <c r="CN57" s="1310">
        <v>61.1</v>
      </c>
      <c r="CO57" s="1310"/>
      <c r="CP57" s="1310"/>
      <c r="CQ57" s="1310"/>
      <c r="CR57" s="1310"/>
      <c r="CS57" s="1310"/>
      <c r="CT57" s="1310"/>
      <c r="CU57" s="1310"/>
      <c r="CV57" s="1310">
        <v>61.7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635</v>
      </c>
    </row>
    <row r="64" spans="1:109" x14ac:dyDescent="0.15">
      <c r="B64" s="1280"/>
      <c r="G64" s="1287"/>
      <c r="I64" s="1320"/>
      <c r="J64" s="1320"/>
      <c r="K64" s="1320"/>
      <c r="L64" s="1320"/>
      <c r="M64" s="1320"/>
      <c r="N64" s="1321"/>
      <c r="AM64" s="1287"/>
      <c r="AN64" s="1287" t="s">
        <v>628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630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564</v>
      </c>
      <c r="BQ72" s="1305"/>
      <c r="BR72" s="1305"/>
      <c r="BS72" s="1305"/>
      <c r="BT72" s="1305"/>
      <c r="BU72" s="1305"/>
      <c r="BV72" s="1305"/>
      <c r="BW72" s="1305"/>
      <c r="BX72" s="1305" t="s">
        <v>565</v>
      </c>
      <c r="BY72" s="1305"/>
      <c r="BZ72" s="1305"/>
      <c r="CA72" s="1305"/>
      <c r="CB72" s="1305"/>
      <c r="CC72" s="1305"/>
      <c r="CD72" s="1305"/>
      <c r="CE72" s="1305"/>
      <c r="CF72" s="1305" t="s">
        <v>566</v>
      </c>
      <c r="CG72" s="1305"/>
      <c r="CH72" s="1305"/>
      <c r="CI72" s="1305"/>
      <c r="CJ72" s="1305"/>
      <c r="CK72" s="1305"/>
      <c r="CL72" s="1305"/>
      <c r="CM72" s="1305"/>
      <c r="CN72" s="1305" t="s">
        <v>567</v>
      </c>
      <c r="CO72" s="1305"/>
      <c r="CP72" s="1305"/>
      <c r="CQ72" s="1305"/>
      <c r="CR72" s="1305"/>
      <c r="CS72" s="1305"/>
      <c r="CT72" s="1305"/>
      <c r="CU72" s="1305"/>
      <c r="CV72" s="1305" t="s">
        <v>568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631</v>
      </c>
      <c r="AO73" s="1309"/>
      <c r="AP73" s="1309"/>
      <c r="AQ73" s="1309"/>
      <c r="AR73" s="1309"/>
      <c r="AS73" s="1309"/>
      <c r="AT73" s="1309"/>
      <c r="AU73" s="1309"/>
      <c r="AV73" s="1309"/>
      <c r="AW73" s="1309"/>
      <c r="AX73" s="1309"/>
      <c r="AY73" s="1309"/>
      <c r="AZ73" s="1309"/>
      <c r="BA73" s="1309"/>
      <c r="BB73" s="1309" t="s">
        <v>632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637</v>
      </c>
      <c r="BC75" s="1309"/>
      <c r="BD75" s="1309"/>
      <c r="BE75" s="1309"/>
      <c r="BF75" s="1309"/>
      <c r="BG75" s="1309"/>
      <c r="BH75" s="1309"/>
      <c r="BI75" s="1309"/>
      <c r="BJ75" s="1309"/>
      <c r="BK75" s="1309"/>
      <c r="BL75" s="1309"/>
      <c r="BM75" s="1309"/>
      <c r="BN75" s="1309"/>
      <c r="BO75" s="1309"/>
      <c r="BP75" s="1310">
        <v>0.4</v>
      </c>
      <c r="BQ75" s="1310"/>
      <c r="BR75" s="1310"/>
      <c r="BS75" s="1310"/>
      <c r="BT75" s="1310"/>
      <c r="BU75" s="1310"/>
      <c r="BV75" s="1310"/>
      <c r="BW75" s="1310"/>
      <c r="BX75" s="1310">
        <v>-0.1</v>
      </c>
      <c r="BY75" s="1310"/>
      <c r="BZ75" s="1310"/>
      <c r="CA75" s="1310"/>
      <c r="CB75" s="1310"/>
      <c r="CC75" s="1310"/>
      <c r="CD75" s="1310"/>
      <c r="CE75" s="1310"/>
      <c r="CF75" s="1310">
        <v>-0.3</v>
      </c>
      <c r="CG75" s="1310"/>
      <c r="CH75" s="1310"/>
      <c r="CI75" s="1310"/>
      <c r="CJ75" s="1310"/>
      <c r="CK75" s="1310"/>
      <c r="CL75" s="1310"/>
      <c r="CM75" s="1310"/>
      <c r="CN75" s="1310">
        <v>-0.5</v>
      </c>
      <c r="CO75" s="1310"/>
      <c r="CP75" s="1310"/>
      <c r="CQ75" s="1310"/>
      <c r="CR75" s="1310"/>
      <c r="CS75" s="1310"/>
      <c r="CT75" s="1310"/>
      <c r="CU75" s="1310"/>
      <c r="CV75" s="1310">
        <v>-0.8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634</v>
      </c>
      <c r="AO77" s="1305"/>
      <c r="AP77" s="1305"/>
      <c r="AQ77" s="1305"/>
      <c r="AR77" s="1305"/>
      <c r="AS77" s="1305"/>
      <c r="AT77" s="1305"/>
      <c r="AU77" s="1305"/>
      <c r="AV77" s="1305"/>
      <c r="AW77" s="1305"/>
      <c r="AX77" s="1305"/>
      <c r="AY77" s="1305"/>
      <c r="AZ77" s="1305"/>
      <c r="BA77" s="1305"/>
      <c r="BB77" s="1309" t="s">
        <v>632</v>
      </c>
      <c r="BC77" s="1309"/>
      <c r="BD77" s="1309"/>
      <c r="BE77" s="1309"/>
      <c r="BF77" s="1309"/>
      <c r="BG77" s="1309"/>
      <c r="BH77" s="1309"/>
      <c r="BI77" s="1309"/>
      <c r="BJ77" s="1309"/>
      <c r="BK77" s="1309"/>
      <c r="BL77" s="1309"/>
      <c r="BM77" s="1309"/>
      <c r="BN77" s="1309"/>
      <c r="BO77" s="1309"/>
      <c r="BP77" s="1310">
        <v>41.4</v>
      </c>
      <c r="BQ77" s="1310"/>
      <c r="BR77" s="1310"/>
      <c r="BS77" s="1310"/>
      <c r="BT77" s="1310"/>
      <c r="BU77" s="1310"/>
      <c r="BV77" s="1310"/>
      <c r="BW77" s="1310"/>
      <c r="BX77" s="1310">
        <v>38.9</v>
      </c>
      <c r="BY77" s="1310"/>
      <c r="BZ77" s="1310"/>
      <c r="CA77" s="1310"/>
      <c r="CB77" s="1310"/>
      <c r="CC77" s="1310"/>
      <c r="CD77" s="1310"/>
      <c r="CE77" s="1310"/>
      <c r="CF77" s="1310">
        <v>37.6</v>
      </c>
      <c r="CG77" s="1310"/>
      <c r="CH77" s="1310"/>
      <c r="CI77" s="1310"/>
      <c r="CJ77" s="1310"/>
      <c r="CK77" s="1310"/>
      <c r="CL77" s="1310"/>
      <c r="CM77" s="1310"/>
      <c r="CN77" s="1310">
        <v>34</v>
      </c>
      <c r="CO77" s="1310"/>
      <c r="CP77" s="1310"/>
      <c r="CQ77" s="1310"/>
      <c r="CR77" s="1310"/>
      <c r="CS77" s="1310"/>
      <c r="CT77" s="1310"/>
      <c r="CU77" s="1310"/>
      <c r="CV77" s="1310">
        <v>33.9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637</v>
      </c>
      <c r="BC79" s="1309"/>
      <c r="BD79" s="1309"/>
      <c r="BE79" s="1309"/>
      <c r="BF79" s="1309"/>
      <c r="BG79" s="1309"/>
      <c r="BH79" s="1309"/>
      <c r="BI79" s="1309"/>
      <c r="BJ79" s="1309"/>
      <c r="BK79" s="1309"/>
      <c r="BL79" s="1309"/>
      <c r="BM79" s="1309"/>
      <c r="BN79" s="1309"/>
      <c r="BO79" s="1309"/>
      <c r="BP79" s="1310">
        <v>6.7</v>
      </c>
      <c r="BQ79" s="1310"/>
      <c r="BR79" s="1310"/>
      <c r="BS79" s="1310"/>
      <c r="BT79" s="1310"/>
      <c r="BU79" s="1310"/>
      <c r="BV79" s="1310"/>
      <c r="BW79" s="1310"/>
      <c r="BX79" s="1310">
        <v>6.4</v>
      </c>
      <c r="BY79" s="1310"/>
      <c r="BZ79" s="1310"/>
      <c r="CA79" s="1310"/>
      <c r="CB79" s="1310"/>
      <c r="CC79" s="1310"/>
      <c r="CD79" s="1310"/>
      <c r="CE79" s="1310"/>
      <c r="CF79" s="1310">
        <v>6.1</v>
      </c>
      <c r="CG79" s="1310"/>
      <c r="CH79" s="1310"/>
      <c r="CI79" s="1310"/>
      <c r="CJ79" s="1310"/>
      <c r="CK79" s="1310"/>
      <c r="CL79" s="1310"/>
      <c r="CM79" s="1310"/>
      <c r="CN79" s="1310">
        <v>5.9</v>
      </c>
      <c r="CO79" s="1310"/>
      <c r="CP79" s="1310"/>
      <c r="CQ79" s="1310"/>
      <c r="CR79" s="1310"/>
      <c r="CS79" s="1310"/>
      <c r="CT79" s="1310"/>
      <c r="CU79" s="1310"/>
      <c r="CV79" s="1310">
        <v>5.7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7tbiHIvH5ZVGeLJApe/PWZl3BQXqktiGQfCyIbEVm/HjGnlm7+YorXjiieXkPvvMH233PcP6KXI+0umaNXVnSg==" saltValue="OOO7qrTxOCNxmcHjgI29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Sg/XMZVivGTUnnI9ffOOCG6d9GSBOZ0JhmS5mKk4CmMp789ucDC/jS8Ksjj/30U9mmbIvfE1CZ3meu7IkBG1SA==" saltValue="YD1+WOaG6D3dBVfDAJws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XDC1G5yd7uAf8/aAZzW9ZquHls8c9ku1e7JPutKWXnmbyh5w2uMx5R34Xt82y9kI8E9A2v3a1hKlpDJ4XgQ3sQ==" saltValue="pM51xN2NFliUjrgIU1pM4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29546</v>
      </c>
      <c r="E3" s="162"/>
      <c r="F3" s="163">
        <v>50880</v>
      </c>
      <c r="G3" s="164"/>
      <c r="H3" s="165"/>
    </row>
    <row r="4" spans="1:8" x14ac:dyDescent="0.15">
      <c r="A4" s="166"/>
      <c r="B4" s="167"/>
      <c r="C4" s="168"/>
      <c r="D4" s="169">
        <v>21329</v>
      </c>
      <c r="E4" s="170"/>
      <c r="F4" s="171">
        <v>27819</v>
      </c>
      <c r="G4" s="172"/>
      <c r="H4" s="173"/>
    </row>
    <row r="5" spans="1:8" x14ac:dyDescent="0.15">
      <c r="A5" s="154" t="s">
        <v>556</v>
      </c>
      <c r="B5" s="159"/>
      <c r="C5" s="160"/>
      <c r="D5" s="161">
        <v>24214</v>
      </c>
      <c r="E5" s="162"/>
      <c r="F5" s="163">
        <v>46395</v>
      </c>
      <c r="G5" s="164"/>
      <c r="H5" s="165"/>
    </row>
    <row r="6" spans="1:8" x14ac:dyDescent="0.15">
      <c r="A6" s="166"/>
      <c r="B6" s="167"/>
      <c r="C6" s="168"/>
      <c r="D6" s="169">
        <v>14740</v>
      </c>
      <c r="E6" s="170"/>
      <c r="F6" s="171">
        <v>26304</v>
      </c>
      <c r="G6" s="172"/>
      <c r="H6" s="173"/>
    </row>
    <row r="7" spans="1:8" x14ac:dyDescent="0.15">
      <c r="A7" s="154" t="s">
        <v>557</v>
      </c>
      <c r="B7" s="159"/>
      <c r="C7" s="160"/>
      <c r="D7" s="161">
        <v>27233</v>
      </c>
      <c r="E7" s="162"/>
      <c r="F7" s="163">
        <v>48088</v>
      </c>
      <c r="G7" s="164"/>
      <c r="H7" s="165"/>
    </row>
    <row r="8" spans="1:8" x14ac:dyDescent="0.15">
      <c r="A8" s="166"/>
      <c r="B8" s="167"/>
      <c r="C8" s="168"/>
      <c r="D8" s="169">
        <v>13998</v>
      </c>
      <c r="E8" s="170"/>
      <c r="F8" s="171">
        <v>25183</v>
      </c>
      <c r="G8" s="172"/>
      <c r="H8" s="173"/>
    </row>
    <row r="9" spans="1:8" x14ac:dyDescent="0.15">
      <c r="A9" s="154" t="s">
        <v>558</v>
      </c>
      <c r="B9" s="159"/>
      <c r="C9" s="160"/>
      <c r="D9" s="161">
        <v>28203</v>
      </c>
      <c r="E9" s="162"/>
      <c r="F9" s="163">
        <v>46457</v>
      </c>
      <c r="G9" s="164"/>
      <c r="H9" s="165"/>
    </row>
    <row r="10" spans="1:8" x14ac:dyDescent="0.15">
      <c r="A10" s="166"/>
      <c r="B10" s="167"/>
      <c r="C10" s="168"/>
      <c r="D10" s="169">
        <v>13656</v>
      </c>
      <c r="E10" s="170"/>
      <c r="F10" s="171">
        <v>24020</v>
      </c>
      <c r="G10" s="172"/>
      <c r="H10" s="173"/>
    </row>
    <row r="11" spans="1:8" x14ac:dyDescent="0.15">
      <c r="A11" s="154" t="s">
        <v>559</v>
      </c>
      <c r="B11" s="159"/>
      <c r="C11" s="160"/>
      <c r="D11" s="161">
        <v>30392</v>
      </c>
      <c r="E11" s="162"/>
      <c r="F11" s="163">
        <v>51849</v>
      </c>
      <c r="G11" s="164"/>
      <c r="H11" s="165"/>
    </row>
    <row r="12" spans="1:8" x14ac:dyDescent="0.15">
      <c r="A12" s="166"/>
      <c r="B12" s="167"/>
      <c r="C12" s="174"/>
      <c r="D12" s="169">
        <v>9081</v>
      </c>
      <c r="E12" s="170"/>
      <c r="F12" s="171">
        <v>26326</v>
      </c>
      <c r="G12" s="172"/>
      <c r="H12" s="173"/>
    </row>
    <row r="13" spans="1:8" x14ac:dyDescent="0.15">
      <c r="A13" s="154"/>
      <c r="B13" s="159"/>
      <c r="C13" s="175"/>
      <c r="D13" s="176">
        <v>27918</v>
      </c>
      <c r="E13" s="177"/>
      <c r="F13" s="178">
        <v>48734</v>
      </c>
      <c r="G13" s="179"/>
      <c r="H13" s="165"/>
    </row>
    <row r="14" spans="1:8" x14ac:dyDescent="0.15">
      <c r="A14" s="166"/>
      <c r="B14" s="167"/>
      <c r="C14" s="168"/>
      <c r="D14" s="169">
        <v>14561</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2.5299999999999998</v>
      </c>
      <c r="C19" s="180">
        <f>ROUND(VALUE(SUBSTITUTE(実質収支比率等に係る経年分析!G$48,"▲","-")),2)</f>
        <v>2.21</v>
      </c>
      <c r="D19" s="180">
        <f>ROUND(VALUE(SUBSTITUTE(実質収支比率等に係る経年分析!H$48,"▲","-")),2)</f>
        <v>2.2200000000000002</v>
      </c>
      <c r="E19" s="180">
        <f>ROUND(VALUE(SUBSTITUTE(実質収支比率等に係る経年分析!I$48,"▲","-")),2)</f>
        <v>2.02</v>
      </c>
      <c r="F19" s="180">
        <f>ROUND(VALUE(SUBSTITUTE(実質収支比率等に係る経年分析!J$48,"▲","-")),2)</f>
        <v>2.12</v>
      </c>
    </row>
    <row r="20" spans="1:11" x14ac:dyDescent="0.15">
      <c r="A20" s="180" t="s">
        <v>55</v>
      </c>
      <c r="B20" s="180">
        <f>ROUND(VALUE(SUBSTITUTE(実質収支比率等に係る経年分析!F$47,"▲","-")),2)</f>
        <v>12.69</v>
      </c>
      <c r="C20" s="180">
        <f>ROUND(VALUE(SUBSTITUTE(実質収支比率等に係る経年分析!G$47,"▲","-")),2)</f>
        <v>13.1</v>
      </c>
      <c r="D20" s="180">
        <f>ROUND(VALUE(SUBSTITUTE(実質収支比率等に係る経年分析!H$47,"▲","-")),2)</f>
        <v>12.16</v>
      </c>
      <c r="E20" s="180">
        <f>ROUND(VALUE(SUBSTITUTE(実質収支比率等に係る経年分析!I$47,"▲","-")),2)</f>
        <v>12.79</v>
      </c>
      <c r="F20" s="180">
        <f>ROUND(VALUE(SUBSTITUTE(実質収支比率等に係る経年分析!J$47,"▲","-")),2)</f>
        <v>14.57</v>
      </c>
    </row>
    <row r="21" spans="1:11" x14ac:dyDescent="0.15">
      <c r="A21" s="180" t="s">
        <v>56</v>
      </c>
      <c r="B21" s="180">
        <f>IF(ISNUMBER(VALUE(SUBSTITUTE(実質収支比率等に係る経年分析!F$49,"▲","-"))),ROUND(VALUE(SUBSTITUTE(実質収支比率等に係る経年分析!F$49,"▲","-")),2),NA())</f>
        <v>2.44</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2.15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国民健康保険特別会計</v>
      </c>
      <c r="B30" s="181">
        <f>IF(ROUND(VALUE(SUBSTITUTE(連結実質赤字比率に係る赤字・黒字の構成分析!F$40,"▲", "-")), 2) &lt; 0, ABS(ROUND(VALUE(SUBSTITUTE(連結実質赤字比率に係る赤字・黒字の構成分析!F$40,"▲", "-")), 2)), NA())</f>
        <v>1.35</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0.37</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0.64</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2.11</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8.09</v>
      </c>
    </row>
    <row r="36" spans="1:16" x14ac:dyDescent="0.15">
      <c r="A36" s="181" t="str">
        <f>IF(連結実質赤字比率に係る赤字・黒字の構成分析!C$34="",NA(),連結実質赤字比率に係る赤字・黒字の構成分析!C$34)</f>
        <v>自動車駐車場特別会計</v>
      </c>
      <c r="B36" s="181">
        <f>IF(ROUND(VALUE(SUBSTITUTE(連結実質赤字比率に係る赤字・黒字の構成分析!F$34,"▲", "-")), 2) &lt; 0, ABS(ROUND(VALUE(SUBSTITUTE(連結実質赤字比率に係る赤字・黒字の構成分析!F$34,"▲", "-")), 2)), NA())</f>
        <v>0.45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0.37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0.28999999999999998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14064</v>
      </c>
      <c r="E42" s="182"/>
      <c r="F42" s="182"/>
      <c r="G42" s="182">
        <f>'実質公債費比率（分子）の構造'!L$52</f>
        <v>14209</v>
      </c>
      <c r="H42" s="182"/>
      <c r="I42" s="182"/>
      <c r="J42" s="182">
        <f>'実質公債費比率（分子）の構造'!M$52</f>
        <v>14489</v>
      </c>
      <c r="K42" s="182"/>
      <c r="L42" s="182"/>
      <c r="M42" s="182">
        <f>'実質公債費比率（分子）の構造'!N$52</f>
        <v>14334</v>
      </c>
      <c r="N42" s="182"/>
      <c r="O42" s="182"/>
      <c r="P42" s="182">
        <f>'実質公債費比率（分子）の構造'!O$52</f>
        <v>14044</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66</v>
      </c>
      <c r="B45" s="182">
        <f>'実質公債費比率（分子）の構造'!K$49</f>
        <v>239</v>
      </c>
      <c r="C45" s="182"/>
      <c r="D45" s="182"/>
      <c r="E45" s="182">
        <f>'実質公債費比率（分子）の構造'!L$49</f>
        <v>245</v>
      </c>
      <c r="F45" s="182"/>
      <c r="G45" s="182"/>
      <c r="H45" s="182">
        <f>'実質公債費比率（分子）の構造'!M$49</f>
        <v>394</v>
      </c>
      <c r="I45" s="182"/>
      <c r="J45" s="182"/>
      <c r="K45" s="182">
        <f>'実質公債費比率（分子）の構造'!N$49</f>
        <v>412</v>
      </c>
      <c r="L45" s="182"/>
      <c r="M45" s="182"/>
      <c r="N45" s="182">
        <f>'実質公債費比率（分子）の構造'!O$49</f>
        <v>401</v>
      </c>
      <c r="O45" s="182"/>
      <c r="P45" s="182"/>
    </row>
    <row r="46" spans="1:16" x14ac:dyDescent="0.15">
      <c r="A46" s="182" t="s">
        <v>67</v>
      </c>
      <c r="B46" s="182">
        <f>'実質公債費比率（分子）の構造'!K$48</f>
        <v>3990</v>
      </c>
      <c r="C46" s="182"/>
      <c r="D46" s="182"/>
      <c r="E46" s="182">
        <f>'実質公債費比率（分子）の構造'!L$48</f>
        <v>3672</v>
      </c>
      <c r="F46" s="182"/>
      <c r="G46" s="182"/>
      <c r="H46" s="182">
        <f>'実質公債費比率（分子）の構造'!M$48</f>
        <v>3298</v>
      </c>
      <c r="I46" s="182"/>
      <c r="J46" s="182"/>
      <c r="K46" s="182">
        <f>'実質公債費比率（分子）の構造'!N$48</f>
        <v>3552</v>
      </c>
      <c r="L46" s="182"/>
      <c r="M46" s="182"/>
      <c r="N46" s="182">
        <f>'実質公債費比率（分子）の構造'!O$48</f>
        <v>3239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10026</v>
      </c>
      <c r="C49" s="182"/>
      <c r="D49" s="182"/>
      <c r="E49" s="182">
        <f>'実質公債費比率（分子）の構造'!L$45</f>
        <v>9987</v>
      </c>
      <c r="F49" s="182"/>
      <c r="G49" s="182"/>
      <c r="H49" s="182">
        <f>'実質公債費比率（分子）の構造'!M$45</f>
        <v>10160</v>
      </c>
      <c r="I49" s="182"/>
      <c r="J49" s="182"/>
      <c r="K49" s="182">
        <f>'実質公債費比率（分子）の構造'!N$45</f>
        <v>10063</v>
      </c>
      <c r="L49" s="182"/>
      <c r="M49" s="182"/>
      <c r="N49" s="182">
        <f>'実質公債費比率（分子）の構造'!O$45</f>
        <v>9672</v>
      </c>
      <c r="O49" s="182"/>
      <c r="P49" s="182"/>
    </row>
    <row r="50" spans="1:16" x14ac:dyDescent="0.15">
      <c r="A50" s="182" t="s">
        <v>71</v>
      </c>
      <c r="B50" s="182" t="e">
        <f>NA()</f>
        <v>#N/A</v>
      </c>
      <c r="C50" s="182">
        <f>IF(ISNUMBER('実質公債費比率（分子）の構造'!K$53),'実質公債費比率（分子）の構造'!K$53,NA())</f>
        <v>202</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-626</v>
      </c>
      <c r="J50" s="182" t="e">
        <f>NA()</f>
        <v>#N/A</v>
      </c>
      <c r="K50" s="182" t="e">
        <f>NA()</f>
        <v>#N/A</v>
      </c>
      <c r="L50" s="182">
        <f>IF(ISNUMBER('実質公債費比率（分子）の構造'!N$53),'実質公債費比率（分子）の構造'!N$53,NA())</f>
        <v>-296</v>
      </c>
      <c r="M50" s="182" t="e">
        <f>NA()</f>
        <v>#N/A</v>
      </c>
      <c r="N50" s="182" t="e">
        <f>NA()</f>
        <v>#N/A</v>
      </c>
      <c r="O50" s="182">
        <f>IF(ISNUMBER('実質公債費比率（分子）の構造'!O$53),'実質公債費比率（分子）の構造'!O$53,NA())</f>
        <v>-721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113200</v>
      </c>
      <c r="E56" s="181"/>
      <c r="F56" s="181"/>
      <c r="G56" s="181">
        <f>'将来負担比率（分子）の構造'!J$52</f>
        <v>112943</v>
      </c>
      <c r="H56" s="181"/>
      <c r="I56" s="181"/>
      <c r="J56" s="181">
        <f>'将来負担比率（分子）の構造'!K$52</f>
        <v>111679</v>
      </c>
      <c r="K56" s="181"/>
      <c r="L56" s="181"/>
      <c r="M56" s="181">
        <f>'将来負担比率（分子）の構造'!L$52</f>
        <v>118571</v>
      </c>
      <c r="N56" s="181"/>
      <c r="O56" s="181"/>
      <c r="P56" s="181">
        <f>'将来負担比率（分子）の構造'!M$52</f>
        <v>119413</v>
      </c>
    </row>
    <row r="57" spans="1:16" x14ac:dyDescent="0.15">
      <c r="A57" s="181" t="s">
        <v>42</v>
      </c>
      <c r="B57" s="181"/>
      <c r="C57" s="181"/>
      <c r="D57" s="181">
        <f>'将来負担比率（分子）の構造'!I$51</f>
        <v>32475</v>
      </c>
      <c r="E57" s="181"/>
      <c r="F57" s="181"/>
      <c r="G57" s="181">
        <f>'将来負担比率（分子）の構造'!J$51</f>
        <v>32730</v>
      </c>
      <c r="H57" s="181"/>
      <c r="I57" s="181"/>
      <c r="J57" s="181">
        <f>'将来負担比率（分子）の構造'!K$51</f>
        <v>29815</v>
      </c>
      <c r="K57" s="181"/>
      <c r="L57" s="181"/>
      <c r="M57" s="181">
        <f>'将来負担比率（分子）の構造'!L$51</f>
        <v>27376</v>
      </c>
      <c r="N57" s="181"/>
      <c r="O57" s="181"/>
      <c r="P57" s="181">
        <f>'将来負担比率（分子）の構造'!M$51</f>
        <v>28285</v>
      </c>
    </row>
    <row r="58" spans="1:16" x14ac:dyDescent="0.15">
      <c r="A58" s="181" t="s">
        <v>41</v>
      </c>
      <c r="B58" s="181"/>
      <c r="C58" s="181"/>
      <c r="D58" s="181">
        <f>'将来負担比率（分子）の構造'!I$50</f>
        <v>26491</v>
      </c>
      <c r="E58" s="181"/>
      <c r="F58" s="181"/>
      <c r="G58" s="181">
        <f>'将来負担比率（分子）の構造'!J$50</f>
        <v>29396</v>
      </c>
      <c r="H58" s="181"/>
      <c r="I58" s="181"/>
      <c r="J58" s="181">
        <f>'将来負担比率（分子）の構造'!K$50</f>
        <v>30342</v>
      </c>
      <c r="K58" s="181"/>
      <c r="L58" s="181"/>
      <c r="M58" s="181">
        <f>'将来負担比率（分子）の構造'!L$50</f>
        <v>31104</v>
      </c>
      <c r="N58" s="181"/>
      <c r="O58" s="181"/>
      <c r="P58" s="181">
        <f>'将来負担比率（分子）の構造'!M$50</f>
        <v>33265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1815</v>
      </c>
      <c r="C61" s="181"/>
      <c r="D61" s="181"/>
      <c r="E61" s="181">
        <f>'将来負担比率（分子）の構造'!J$46</f>
        <v>1473</v>
      </c>
      <c r="F61" s="181"/>
      <c r="G61" s="181"/>
      <c r="H61" s="181">
        <f>'将来負担比率（分子）の構造'!K$46</f>
        <v>1203</v>
      </c>
      <c r="I61" s="181"/>
      <c r="J61" s="181"/>
      <c r="K61" s="181">
        <f>'将来負担比率（分子）の構造'!L$46</f>
        <v>1145</v>
      </c>
      <c r="L61" s="181"/>
      <c r="M61" s="181"/>
      <c r="N61" s="181">
        <f>'将来負担比率（分子）の構造'!M$46</f>
        <v>1136</v>
      </c>
      <c r="O61" s="181"/>
      <c r="P61" s="181"/>
    </row>
    <row r="62" spans="1:16" x14ac:dyDescent="0.15">
      <c r="A62" s="181" t="s">
        <v>35</v>
      </c>
      <c r="B62" s="181">
        <f>'将来負担比率（分子）の構造'!I$45</f>
        <v>15793</v>
      </c>
      <c r="C62" s="181"/>
      <c r="D62" s="181"/>
      <c r="E62" s="181">
        <f>'将来負担比率（分子）の構造'!J$45</f>
        <v>15627</v>
      </c>
      <c r="F62" s="181"/>
      <c r="G62" s="181"/>
      <c r="H62" s="181">
        <f>'将来負担比率（分子）の構造'!K$45</f>
        <v>14853</v>
      </c>
      <c r="I62" s="181"/>
      <c r="J62" s="181"/>
      <c r="K62" s="181">
        <f>'将来負担比率（分子）の構造'!L$45</f>
        <v>15453</v>
      </c>
      <c r="L62" s="181"/>
      <c r="M62" s="181"/>
      <c r="N62" s="181">
        <f>'将来負担比率（分子）の構造'!M$45</f>
        <v>14648</v>
      </c>
      <c r="O62" s="181"/>
      <c r="P62" s="181"/>
    </row>
    <row r="63" spans="1:16" x14ac:dyDescent="0.15">
      <c r="A63" s="181" t="s">
        <v>34</v>
      </c>
      <c r="B63" s="181">
        <f>'将来負担比率（分子）の構造'!I$44</f>
        <v>2844</v>
      </c>
      <c r="C63" s="181"/>
      <c r="D63" s="181"/>
      <c r="E63" s="181">
        <f>'将来負担比率（分子）の構造'!J$44</f>
        <v>2912</v>
      </c>
      <c r="F63" s="181"/>
      <c r="G63" s="181"/>
      <c r="H63" s="181">
        <f>'将来負担比率（分子）の構造'!K$44</f>
        <v>2665</v>
      </c>
      <c r="I63" s="181"/>
      <c r="J63" s="181"/>
      <c r="K63" s="181">
        <f>'将来負担比率（分子）の構造'!L$44</f>
        <v>2341</v>
      </c>
      <c r="L63" s="181"/>
      <c r="M63" s="181"/>
      <c r="N63" s="181">
        <f>'将来負担比率（分子）の構造'!M$44</f>
        <v>2075</v>
      </c>
      <c r="O63" s="181"/>
      <c r="P63" s="181"/>
    </row>
    <row r="64" spans="1:16" x14ac:dyDescent="0.15">
      <c r="A64" s="181" t="s">
        <v>33</v>
      </c>
      <c r="B64" s="181">
        <f>'将来負担比率（分子）の構造'!I$43</f>
        <v>39769</v>
      </c>
      <c r="C64" s="181"/>
      <c r="D64" s="181"/>
      <c r="E64" s="181">
        <f>'将来負担比率（分子）の構造'!J$43</f>
        <v>36428</v>
      </c>
      <c r="F64" s="181"/>
      <c r="G64" s="181"/>
      <c r="H64" s="181">
        <f>'将来負担比率（分子）の構造'!K$43</f>
        <v>33340</v>
      </c>
      <c r="I64" s="181"/>
      <c r="J64" s="181"/>
      <c r="K64" s="181">
        <f>'将来負担比率（分子）の構造'!L$43</f>
        <v>30859</v>
      </c>
      <c r="L64" s="181"/>
      <c r="M64" s="181"/>
      <c r="N64" s="181">
        <f>'将来負担比率（分子）の構造'!M$43</f>
        <v>31141</v>
      </c>
      <c r="O64" s="181"/>
      <c r="P64" s="181"/>
    </row>
    <row r="65" spans="1:16" x14ac:dyDescent="0.15">
      <c r="A65" s="181" t="s">
        <v>32</v>
      </c>
      <c r="B65" s="181">
        <f>'将来負担比率（分子）の構造'!I$42</f>
        <v>6844</v>
      </c>
      <c r="C65" s="181"/>
      <c r="D65" s="181"/>
      <c r="E65" s="181">
        <f>'将来負担比率（分子）の構造'!J$42</f>
        <v>6035</v>
      </c>
      <c r="F65" s="181"/>
      <c r="G65" s="181"/>
      <c r="H65" s="181">
        <f>'将来負担比率（分子）の構造'!K$42</f>
        <v>5000</v>
      </c>
      <c r="I65" s="181"/>
      <c r="J65" s="181"/>
      <c r="K65" s="181">
        <f>'将来負担比率（分子）の構造'!L$42</f>
        <v>4674</v>
      </c>
      <c r="L65" s="181"/>
      <c r="M65" s="181"/>
      <c r="N65" s="181">
        <f>'将来負担比率（分子）の構造'!M$42</f>
        <v>4663</v>
      </c>
      <c r="O65" s="181"/>
      <c r="P65" s="181"/>
    </row>
    <row r="66" spans="1:16" x14ac:dyDescent="0.15">
      <c r="A66" s="181" t="s">
        <v>31</v>
      </c>
      <c r="B66" s="181">
        <f>'将来負担比率（分子）の構造'!I$41</f>
        <v>99253</v>
      </c>
      <c r="C66" s="181"/>
      <c r="D66" s="181"/>
      <c r="E66" s="181">
        <f>'将来負担比率（分子）の構造'!J$41</f>
        <v>101233</v>
      </c>
      <c r="F66" s="181"/>
      <c r="G66" s="181"/>
      <c r="H66" s="181">
        <f>'将来負担比率（分子）の構造'!K$41</f>
        <v>101728</v>
      </c>
      <c r="I66" s="181"/>
      <c r="J66" s="181"/>
      <c r="K66" s="181">
        <f>'将来負担比率（分子）の構造'!L$41</f>
        <v>104182</v>
      </c>
      <c r="L66" s="181"/>
      <c r="M66" s="181"/>
      <c r="N66" s="181">
        <f>'将来負担比率（分子）の構造'!M$41</f>
        <v>105708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9504</v>
      </c>
      <c r="C72" s="185">
        <f>基金残高に係る経年分析!G55</f>
        <v>10019</v>
      </c>
      <c r="D72" s="185">
        <f>基金残高に係る経年分析!H55</f>
        <v>11357</v>
      </c>
    </row>
    <row r="73" spans="1:16" x14ac:dyDescent="0.15">
      <c r="A73" s="184" t="s">
        <v>78</v>
      </c>
      <c r="B73" s="185">
        <f>基金残高に係る経年分析!F56</f>
        <v>4704</v>
      </c>
      <c r="C73" s="185">
        <f>基金残高に係る経年分析!G56</f>
        <v>4707</v>
      </c>
      <c r="D73" s="185">
        <f>基金残高に係る経年分析!H56</f>
        <v>4401</v>
      </c>
    </row>
    <row r="74" spans="1:16" x14ac:dyDescent="0.15">
      <c r="A74" s="184" t="s">
        <v>79</v>
      </c>
      <c r="B74" s="185">
        <f>基金残高に係る経年分析!F57</f>
        <v>12947</v>
      </c>
      <c r="C74" s="185">
        <f>基金残高に係る経年分析!G57</f>
        <v>13213</v>
      </c>
      <c r="D74" s="185">
        <f>基金残高に係る経年分析!H57</f>
        <v>13664</v>
      </c>
    </row>
  </sheetData>
  <sheetProtection algorithmName="SHA-512" hashValue="uDsFEdDuXd3WMn00A8oAhy+/aqRKdnSXM2H4BysfHSgrADfAGAYjAqN0Q2md0OV3P9RKpb7kpp2MafDMpV253Q==" saltValue="dEwxHsaXJKhx1XDaQ9tlm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57029780</v>
      </c>
      <c r="S5" s="635"/>
      <c r="T5" s="635"/>
      <c r="U5" s="635"/>
      <c r="V5" s="635"/>
      <c r="W5" s="635"/>
      <c r="X5" s="635"/>
      <c r="Y5" s="636"/>
      <c r="Z5" s="637">
        <v>41.3</v>
      </c>
      <c r="AA5" s="637"/>
      <c r="AB5" s="637"/>
      <c r="AC5" s="637"/>
      <c r="AD5" s="638">
        <v>52389137</v>
      </c>
      <c r="AE5" s="638"/>
      <c r="AF5" s="638"/>
      <c r="AG5" s="638"/>
      <c r="AH5" s="638"/>
      <c r="AI5" s="638"/>
      <c r="AJ5" s="638"/>
      <c r="AK5" s="638"/>
      <c r="AL5" s="639">
        <v>71</v>
      </c>
      <c r="AM5" s="640"/>
      <c r="AN5" s="640"/>
      <c r="AO5" s="641"/>
      <c r="AP5" s="631" t="s">
        <v>223</v>
      </c>
      <c r="AQ5" s="632"/>
      <c r="AR5" s="632"/>
      <c r="AS5" s="632"/>
      <c r="AT5" s="632"/>
      <c r="AU5" s="632"/>
      <c r="AV5" s="632"/>
      <c r="AW5" s="632"/>
      <c r="AX5" s="632"/>
      <c r="AY5" s="632"/>
      <c r="AZ5" s="632"/>
      <c r="BA5" s="632"/>
      <c r="BB5" s="632"/>
      <c r="BC5" s="632"/>
      <c r="BD5" s="632"/>
      <c r="BE5" s="632"/>
      <c r="BF5" s="633"/>
      <c r="BG5" s="645">
        <v>50949794</v>
      </c>
      <c r="BH5" s="646"/>
      <c r="BI5" s="646"/>
      <c r="BJ5" s="646"/>
      <c r="BK5" s="646"/>
      <c r="BL5" s="646"/>
      <c r="BM5" s="646"/>
      <c r="BN5" s="647"/>
      <c r="BO5" s="648">
        <v>89.3</v>
      </c>
      <c r="BP5" s="648"/>
      <c r="BQ5" s="648"/>
      <c r="BR5" s="648"/>
      <c r="BS5" s="649">
        <v>615972</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638014</v>
      </c>
      <c r="S6" s="646"/>
      <c r="T6" s="646"/>
      <c r="U6" s="646"/>
      <c r="V6" s="646"/>
      <c r="W6" s="646"/>
      <c r="X6" s="646"/>
      <c r="Y6" s="647"/>
      <c r="Z6" s="648">
        <v>0.5</v>
      </c>
      <c r="AA6" s="648"/>
      <c r="AB6" s="648"/>
      <c r="AC6" s="648"/>
      <c r="AD6" s="649">
        <v>638014</v>
      </c>
      <c r="AE6" s="649"/>
      <c r="AF6" s="649"/>
      <c r="AG6" s="649"/>
      <c r="AH6" s="649"/>
      <c r="AI6" s="649"/>
      <c r="AJ6" s="649"/>
      <c r="AK6" s="649"/>
      <c r="AL6" s="650">
        <v>0.9</v>
      </c>
      <c r="AM6" s="651"/>
      <c r="AN6" s="651"/>
      <c r="AO6" s="652"/>
      <c r="AP6" s="642" t="s">
        <v>228</v>
      </c>
      <c r="AQ6" s="643"/>
      <c r="AR6" s="643"/>
      <c r="AS6" s="643"/>
      <c r="AT6" s="643"/>
      <c r="AU6" s="643"/>
      <c r="AV6" s="643"/>
      <c r="AW6" s="643"/>
      <c r="AX6" s="643"/>
      <c r="AY6" s="643"/>
      <c r="AZ6" s="643"/>
      <c r="BA6" s="643"/>
      <c r="BB6" s="643"/>
      <c r="BC6" s="643"/>
      <c r="BD6" s="643"/>
      <c r="BE6" s="643"/>
      <c r="BF6" s="644"/>
      <c r="BG6" s="645">
        <v>50949794</v>
      </c>
      <c r="BH6" s="646"/>
      <c r="BI6" s="646"/>
      <c r="BJ6" s="646"/>
      <c r="BK6" s="646"/>
      <c r="BL6" s="646"/>
      <c r="BM6" s="646"/>
      <c r="BN6" s="647"/>
      <c r="BO6" s="648">
        <v>89.3</v>
      </c>
      <c r="BP6" s="648"/>
      <c r="BQ6" s="648"/>
      <c r="BR6" s="648"/>
      <c r="BS6" s="649">
        <v>615972</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611806</v>
      </c>
      <c r="CS6" s="646"/>
      <c r="CT6" s="646"/>
      <c r="CU6" s="646"/>
      <c r="CV6" s="646"/>
      <c r="CW6" s="646"/>
      <c r="CX6" s="646"/>
      <c r="CY6" s="647"/>
      <c r="CZ6" s="639">
        <v>0.5</v>
      </c>
      <c r="DA6" s="640"/>
      <c r="DB6" s="640"/>
      <c r="DC6" s="659"/>
      <c r="DD6" s="654" t="s">
        <v>230</v>
      </c>
      <c r="DE6" s="646"/>
      <c r="DF6" s="646"/>
      <c r="DG6" s="646"/>
      <c r="DH6" s="646"/>
      <c r="DI6" s="646"/>
      <c r="DJ6" s="646"/>
      <c r="DK6" s="646"/>
      <c r="DL6" s="646"/>
      <c r="DM6" s="646"/>
      <c r="DN6" s="646"/>
      <c r="DO6" s="646"/>
      <c r="DP6" s="647"/>
      <c r="DQ6" s="654">
        <v>611806</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84534</v>
      </c>
      <c r="S7" s="646"/>
      <c r="T7" s="646"/>
      <c r="U7" s="646"/>
      <c r="V7" s="646"/>
      <c r="W7" s="646"/>
      <c r="X7" s="646"/>
      <c r="Y7" s="647"/>
      <c r="Z7" s="648">
        <v>0.1</v>
      </c>
      <c r="AA7" s="648"/>
      <c r="AB7" s="648"/>
      <c r="AC7" s="648"/>
      <c r="AD7" s="649">
        <v>84534</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26790629</v>
      </c>
      <c r="BH7" s="646"/>
      <c r="BI7" s="646"/>
      <c r="BJ7" s="646"/>
      <c r="BK7" s="646"/>
      <c r="BL7" s="646"/>
      <c r="BM7" s="646"/>
      <c r="BN7" s="647"/>
      <c r="BO7" s="648">
        <v>47</v>
      </c>
      <c r="BP7" s="648"/>
      <c r="BQ7" s="648"/>
      <c r="BR7" s="648"/>
      <c r="BS7" s="649">
        <v>615972</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12202233</v>
      </c>
      <c r="CS7" s="646"/>
      <c r="CT7" s="646"/>
      <c r="CU7" s="646"/>
      <c r="CV7" s="646"/>
      <c r="CW7" s="646"/>
      <c r="CX7" s="646"/>
      <c r="CY7" s="647"/>
      <c r="CZ7" s="648">
        <v>9</v>
      </c>
      <c r="DA7" s="648"/>
      <c r="DB7" s="648"/>
      <c r="DC7" s="648"/>
      <c r="DD7" s="654">
        <v>1206617</v>
      </c>
      <c r="DE7" s="646"/>
      <c r="DF7" s="646"/>
      <c r="DG7" s="646"/>
      <c r="DH7" s="646"/>
      <c r="DI7" s="646"/>
      <c r="DJ7" s="646"/>
      <c r="DK7" s="646"/>
      <c r="DL7" s="646"/>
      <c r="DM7" s="646"/>
      <c r="DN7" s="646"/>
      <c r="DO7" s="646"/>
      <c r="DP7" s="647"/>
      <c r="DQ7" s="654">
        <v>10051597</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389537</v>
      </c>
      <c r="S8" s="646"/>
      <c r="T8" s="646"/>
      <c r="U8" s="646"/>
      <c r="V8" s="646"/>
      <c r="W8" s="646"/>
      <c r="X8" s="646"/>
      <c r="Y8" s="647"/>
      <c r="Z8" s="648">
        <v>0.3</v>
      </c>
      <c r="AA8" s="648"/>
      <c r="AB8" s="648"/>
      <c r="AC8" s="648"/>
      <c r="AD8" s="649">
        <v>389537</v>
      </c>
      <c r="AE8" s="649"/>
      <c r="AF8" s="649"/>
      <c r="AG8" s="649"/>
      <c r="AH8" s="649"/>
      <c r="AI8" s="649"/>
      <c r="AJ8" s="649"/>
      <c r="AK8" s="649"/>
      <c r="AL8" s="650">
        <v>0.5</v>
      </c>
      <c r="AM8" s="651"/>
      <c r="AN8" s="651"/>
      <c r="AO8" s="652"/>
      <c r="AP8" s="642" t="s">
        <v>235</v>
      </c>
      <c r="AQ8" s="643"/>
      <c r="AR8" s="643"/>
      <c r="AS8" s="643"/>
      <c r="AT8" s="643"/>
      <c r="AU8" s="643"/>
      <c r="AV8" s="643"/>
      <c r="AW8" s="643"/>
      <c r="AX8" s="643"/>
      <c r="AY8" s="643"/>
      <c r="AZ8" s="643"/>
      <c r="BA8" s="643"/>
      <c r="BB8" s="643"/>
      <c r="BC8" s="643"/>
      <c r="BD8" s="643"/>
      <c r="BE8" s="643"/>
      <c r="BF8" s="644"/>
      <c r="BG8" s="645">
        <v>662015</v>
      </c>
      <c r="BH8" s="646"/>
      <c r="BI8" s="646"/>
      <c r="BJ8" s="646"/>
      <c r="BK8" s="646"/>
      <c r="BL8" s="646"/>
      <c r="BM8" s="646"/>
      <c r="BN8" s="647"/>
      <c r="BO8" s="648">
        <v>1.2</v>
      </c>
      <c r="BP8" s="648"/>
      <c r="BQ8" s="648"/>
      <c r="BR8" s="648"/>
      <c r="BS8" s="654" t="s">
        <v>230</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68250513</v>
      </c>
      <c r="CS8" s="646"/>
      <c r="CT8" s="646"/>
      <c r="CU8" s="646"/>
      <c r="CV8" s="646"/>
      <c r="CW8" s="646"/>
      <c r="CX8" s="646"/>
      <c r="CY8" s="647"/>
      <c r="CZ8" s="648">
        <v>50.4</v>
      </c>
      <c r="DA8" s="648"/>
      <c r="DB8" s="648"/>
      <c r="DC8" s="648"/>
      <c r="DD8" s="654">
        <v>1006751</v>
      </c>
      <c r="DE8" s="646"/>
      <c r="DF8" s="646"/>
      <c r="DG8" s="646"/>
      <c r="DH8" s="646"/>
      <c r="DI8" s="646"/>
      <c r="DJ8" s="646"/>
      <c r="DK8" s="646"/>
      <c r="DL8" s="646"/>
      <c r="DM8" s="646"/>
      <c r="DN8" s="646"/>
      <c r="DO8" s="646"/>
      <c r="DP8" s="647"/>
      <c r="DQ8" s="654">
        <v>32352387</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223651</v>
      </c>
      <c r="S9" s="646"/>
      <c r="T9" s="646"/>
      <c r="U9" s="646"/>
      <c r="V9" s="646"/>
      <c r="W9" s="646"/>
      <c r="X9" s="646"/>
      <c r="Y9" s="647"/>
      <c r="Z9" s="648">
        <v>0.2</v>
      </c>
      <c r="AA9" s="648"/>
      <c r="AB9" s="648"/>
      <c r="AC9" s="648"/>
      <c r="AD9" s="649">
        <v>223651</v>
      </c>
      <c r="AE9" s="649"/>
      <c r="AF9" s="649"/>
      <c r="AG9" s="649"/>
      <c r="AH9" s="649"/>
      <c r="AI9" s="649"/>
      <c r="AJ9" s="649"/>
      <c r="AK9" s="649"/>
      <c r="AL9" s="650">
        <v>0.3</v>
      </c>
      <c r="AM9" s="651"/>
      <c r="AN9" s="651"/>
      <c r="AO9" s="652"/>
      <c r="AP9" s="642" t="s">
        <v>238</v>
      </c>
      <c r="AQ9" s="643"/>
      <c r="AR9" s="643"/>
      <c r="AS9" s="643"/>
      <c r="AT9" s="643"/>
      <c r="AU9" s="643"/>
      <c r="AV9" s="643"/>
      <c r="AW9" s="643"/>
      <c r="AX9" s="643"/>
      <c r="AY9" s="643"/>
      <c r="AZ9" s="643"/>
      <c r="BA9" s="643"/>
      <c r="BB9" s="643"/>
      <c r="BC9" s="643"/>
      <c r="BD9" s="643"/>
      <c r="BE9" s="643"/>
      <c r="BF9" s="644"/>
      <c r="BG9" s="645">
        <v>22256130</v>
      </c>
      <c r="BH9" s="646"/>
      <c r="BI9" s="646"/>
      <c r="BJ9" s="646"/>
      <c r="BK9" s="646"/>
      <c r="BL9" s="646"/>
      <c r="BM9" s="646"/>
      <c r="BN9" s="647"/>
      <c r="BO9" s="648">
        <v>39</v>
      </c>
      <c r="BP9" s="648"/>
      <c r="BQ9" s="648"/>
      <c r="BR9" s="648"/>
      <c r="BS9" s="654" t="s">
        <v>230</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10861503</v>
      </c>
      <c r="CS9" s="646"/>
      <c r="CT9" s="646"/>
      <c r="CU9" s="646"/>
      <c r="CV9" s="646"/>
      <c r="CW9" s="646"/>
      <c r="CX9" s="646"/>
      <c r="CY9" s="647"/>
      <c r="CZ9" s="648">
        <v>8</v>
      </c>
      <c r="DA9" s="648"/>
      <c r="DB9" s="648"/>
      <c r="DC9" s="648"/>
      <c r="DD9" s="654">
        <v>471340</v>
      </c>
      <c r="DE9" s="646"/>
      <c r="DF9" s="646"/>
      <c r="DG9" s="646"/>
      <c r="DH9" s="646"/>
      <c r="DI9" s="646"/>
      <c r="DJ9" s="646"/>
      <c r="DK9" s="646"/>
      <c r="DL9" s="646"/>
      <c r="DM9" s="646"/>
      <c r="DN9" s="646"/>
      <c r="DO9" s="646"/>
      <c r="DP9" s="647"/>
      <c r="DQ9" s="654">
        <v>9419225</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230</v>
      </c>
      <c r="S10" s="646"/>
      <c r="T10" s="646"/>
      <c r="U10" s="646"/>
      <c r="V10" s="646"/>
      <c r="W10" s="646"/>
      <c r="X10" s="646"/>
      <c r="Y10" s="647"/>
      <c r="Z10" s="648" t="s">
        <v>230</v>
      </c>
      <c r="AA10" s="648"/>
      <c r="AB10" s="648"/>
      <c r="AC10" s="648"/>
      <c r="AD10" s="649" t="s">
        <v>241</v>
      </c>
      <c r="AE10" s="649"/>
      <c r="AF10" s="649"/>
      <c r="AG10" s="649"/>
      <c r="AH10" s="649"/>
      <c r="AI10" s="649"/>
      <c r="AJ10" s="649"/>
      <c r="AK10" s="649"/>
      <c r="AL10" s="650" t="s">
        <v>241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749675</v>
      </c>
      <c r="BH10" s="646"/>
      <c r="BI10" s="646"/>
      <c r="BJ10" s="646"/>
      <c r="BK10" s="646"/>
      <c r="BL10" s="646"/>
      <c r="BM10" s="646"/>
      <c r="BN10" s="647"/>
      <c r="BO10" s="648">
        <v>1.3</v>
      </c>
      <c r="BP10" s="648"/>
      <c r="BQ10" s="648"/>
      <c r="BR10" s="648"/>
      <c r="BS10" s="654" t="s">
        <v>241</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252705</v>
      </c>
      <c r="CS10" s="646"/>
      <c r="CT10" s="646"/>
      <c r="CU10" s="646"/>
      <c r="CV10" s="646"/>
      <c r="CW10" s="646"/>
      <c r="CX10" s="646"/>
      <c r="CY10" s="647"/>
      <c r="CZ10" s="648">
        <v>0.2</v>
      </c>
      <c r="DA10" s="648"/>
      <c r="DB10" s="648"/>
      <c r="DC10" s="648"/>
      <c r="DD10" s="654">
        <v>516</v>
      </c>
      <c r="DE10" s="646"/>
      <c r="DF10" s="646"/>
      <c r="DG10" s="646"/>
      <c r="DH10" s="646"/>
      <c r="DI10" s="646"/>
      <c r="DJ10" s="646"/>
      <c r="DK10" s="646"/>
      <c r="DL10" s="646"/>
      <c r="DM10" s="646"/>
      <c r="DN10" s="646"/>
      <c r="DO10" s="646"/>
      <c r="DP10" s="647"/>
      <c r="DQ10" s="654">
        <v>232722</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6306742</v>
      </c>
      <c r="S11" s="646"/>
      <c r="T11" s="646"/>
      <c r="U11" s="646"/>
      <c r="V11" s="646"/>
      <c r="W11" s="646"/>
      <c r="X11" s="646"/>
      <c r="Y11" s="647"/>
      <c r="Z11" s="650">
        <v>4.5999999999999996</v>
      </c>
      <c r="AA11" s="651"/>
      <c r="AB11" s="651"/>
      <c r="AC11" s="663"/>
      <c r="AD11" s="654">
        <v>6306742</v>
      </c>
      <c r="AE11" s="646"/>
      <c r="AF11" s="646"/>
      <c r="AG11" s="646"/>
      <c r="AH11" s="646"/>
      <c r="AI11" s="646"/>
      <c r="AJ11" s="646"/>
      <c r="AK11" s="647"/>
      <c r="AL11" s="650">
        <v>8.5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3122809</v>
      </c>
      <c r="BH11" s="646"/>
      <c r="BI11" s="646"/>
      <c r="BJ11" s="646"/>
      <c r="BK11" s="646"/>
      <c r="BL11" s="646"/>
      <c r="BM11" s="646"/>
      <c r="BN11" s="647"/>
      <c r="BO11" s="648">
        <v>5.5</v>
      </c>
      <c r="BP11" s="648"/>
      <c r="BQ11" s="648"/>
      <c r="BR11" s="648"/>
      <c r="BS11" s="654">
        <v>615972</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205453</v>
      </c>
      <c r="CS11" s="646"/>
      <c r="CT11" s="646"/>
      <c r="CU11" s="646"/>
      <c r="CV11" s="646"/>
      <c r="CW11" s="646"/>
      <c r="CX11" s="646"/>
      <c r="CY11" s="647"/>
      <c r="CZ11" s="648">
        <v>0.2</v>
      </c>
      <c r="DA11" s="648"/>
      <c r="DB11" s="648"/>
      <c r="DC11" s="648"/>
      <c r="DD11" s="654">
        <v>33552</v>
      </c>
      <c r="DE11" s="646"/>
      <c r="DF11" s="646"/>
      <c r="DG11" s="646"/>
      <c r="DH11" s="646"/>
      <c r="DI11" s="646"/>
      <c r="DJ11" s="646"/>
      <c r="DK11" s="646"/>
      <c r="DL11" s="646"/>
      <c r="DM11" s="646"/>
      <c r="DN11" s="646"/>
      <c r="DO11" s="646"/>
      <c r="DP11" s="647"/>
      <c r="DQ11" s="654">
        <v>161016</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68819</v>
      </c>
      <c r="S12" s="646"/>
      <c r="T12" s="646"/>
      <c r="U12" s="646"/>
      <c r="V12" s="646"/>
      <c r="W12" s="646"/>
      <c r="X12" s="646"/>
      <c r="Y12" s="647"/>
      <c r="Z12" s="648">
        <v>0</v>
      </c>
      <c r="AA12" s="648"/>
      <c r="AB12" s="648"/>
      <c r="AC12" s="648"/>
      <c r="AD12" s="649">
        <v>68819</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21676055</v>
      </c>
      <c r="BH12" s="646"/>
      <c r="BI12" s="646"/>
      <c r="BJ12" s="646"/>
      <c r="BK12" s="646"/>
      <c r="BL12" s="646"/>
      <c r="BM12" s="646"/>
      <c r="BN12" s="647"/>
      <c r="BO12" s="648">
        <v>38</v>
      </c>
      <c r="BP12" s="648"/>
      <c r="BQ12" s="648"/>
      <c r="BR12" s="648"/>
      <c r="BS12" s="654" t="s">
        <v>230</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658991</v>
      </c>
      <c r="CS12" s="646"/>
      <c r="CT12" s="646"/>
      <c r="CU12" s="646"/>
      <c r="CV12" s="646"/>
      <c r="CW12" s="646"/>
      <c r="CX12" s="646"/>
      <c r="CY12" s="647"/>
      <c r="CZ12" s="648">
        <v>0.5</v>
      </c>
      <c r="DA12" s="648"/>
      <c r="DB12" s="648"/>
      <c r="DC12" s="648"/>
      <c r="DD12" s="654">
        <v>17253</v>
      </c>
      <c r="DE12" s="646"/>
      <c r="DF12" s="646"/>
      <c r="DG12" s="646"/>
      <c r="DH12" s="646"/>
      <c r="DI12" s="646"/>
      <c r="DJ12" s="646"/>
      <c r="DK12" s="646"/>
      <c r="DL12" s="646"/>
      <c r="DM12" s="646"/>
      <c r="DN12" s="646"/>
      <c r="DO12" s="646"/>
      <c r="DP12" s="647"/>
      <c r="DQ12" s="654">
        <v>272344</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230</v>
      </c>
      <c r="AE13" s="649"/>
      <c r="AF13" s="649"/>
      <c r="AG13" s="649"/>
      <c r="AH13" s="649"/>
      <c r="AI13" s="649"/>
      <c r="AJ13" s="649"/>
      <c r="AK13" s="649"/>
      <c r="AL13" s="650" t="s">
        <v>241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21342486</v>
      </c>
      <c r="BH13" s="646"/>
      <c r="BI13" s="646"/>
      <c r="BJ13" s="646"/>
      <c r="BK13" s="646"/>
      <c r="BL13" s="646"/>
      <c r="BM13" s="646"/>
      <c r="BN13" s="647"/>
      <c r="BO13" s="648">
        <v>37.4</v>
      </c>
      <c r="BP13" s="648"/>
      <c r="BQ13" s="648"/>
      <c r="BR13" s="648"/>
      <c r="BS13" s="654" t="s">
        <v>230</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12422443</v>
      </c>
      <c r="CS13" s="646"/>
      <c r="CT13" s="646"/>
      <c r="CU13" s="646"/>
      <c r="CV13" s="646"/>
      <c r="CW13" s="646"/>
      <c r="CX13" s="646"/>
      <c r="CY13" s="647"/>
      <c r="CZ13" s="648">
        <v>9.1999999999999993</v>
      </c>
      <c r="DA13" s="648"/>
      <c r="DB13" s="648"/>
      <c r="DC13" s="648"/>
      <c r="DD13" s="654">
        <v>4864816</v>
      </c>
      <c r="DE13" s="646"/>
      <c r="DF13" s="646"/>
      <c r="DG13" s="646"/>
      <c r="DH13" s="646"/>
      <c r="DI13" s="646"/>
      <c r="DJ13" s="646"/>
      <c r="DK13" s="646"/>
      <c r="DL13" s="646"/>
      <c r="DM13" s="646"/>
      <c r="DN13" s="646"/>
      <c r="DO13" s="646"/>
      <c r="DP13" s="647"/>
      <c r="DQ13" s="654">
        <v>7416930</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181282</v>
      </c>
      <c r="S14" s="646"/>
      <c r="T14" s="646"/>
      <c r="U14" s="646"/>
      <c r="V14" s="646"/>
      <c r="W14" s="646"/>
      <c r="X14" s="646"/>
      <c r="Y14" s="647"/>
      <c r="Z14" s="648">
        <v>0.1</v>
      </c>
      <c r="AA14" s="648"/>
      <c r="AB14" s="648"/>
      <c r="AC14" s="648"/>
      <c r="AD14" s="649">
        <v>181282</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553412</v>
      </c>
      <c r="BH14" s="646"/>
      <c r="BI14" s="646"/>
      <c r="BJ14" s="646"/>
      <c r="BK14" s="646"/>
      <c r="BL14" s="646"/>
      <c r="BM14" s="646"/>
      <c r="BN14" s="647"/>
      <c r="BO14" s="648">
        <v>1</v>
      </c>
      <c r="BP14" s="648"/>
      <c r="BQ14" s="648"/>
      <c r="BR14" s="648"/>
      <c r="BS14" s="654" t="s">
        <v>230</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4982703</v>
      </c>
      <c r="CS14" s="646"/>
      <c r="CT14" s="646"/>
      <c r="CU14" s="646"/>
      <c r="CV14" s="646"/>
      <c r="CW14" s="646"/>
      <c r="CX14" s="646"/>
      <c r="CY14" s="647"/>
      <c r="CZ14" s="648">
        <v>3.7</v>
      </c>
      <c r="DA14" s="648"/>
      <c r="DB14" s="648"/>
      <c r="DC14" s="648"/>
      <c r="DD14" s="654" t="s">
        <v>241</v>
      </c>
      <c r="DE14" s="646"/>
      <c r="DF14" s="646"/>
      <c r="DG14" s="646"/>
      <c r="DH14" s="646"/>
      <c r="DI14" s="646"/>
      <c r="DJ14" s="646"/>
      <c r="DK14" s="646"/>
      <c r="DL14" s="646"/>
      <c r="DM14" s="646"/>
      <c r="DN14" s="646"/>
      <c r="DO14" s="646"/>
      <c r="DP14" s="647"/>
      <c r="DQ14" s="654">
        <v>4748129</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241</v>
      </c>
      <c r="AA15" s="648"/>
      <c r="AB15" s="648"/>
      <c r="AC15" s="648"/>
      <c r="AD15" s="649" t="s">
        <v>241</v>
      </c>
      <c r="AE15" s="649"/>
      <c r="AF15" s="649"/>
      <c r="AG15" s="649"/>
      <c r="AH15" s="649"/>
      <c r="AI15" s="649"/>
      <c r="AJ15" s="649"/>
      <c r="AK15" s="649"/>
      <c r="AL15" s="650" t="s">
        <v>230</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1929698</v>
      </c>
      <c r="BH15" s="646"/>
      <c r="BI15" s="646"/>
      <c r="BJ15" s="646"/>
      <c r="BK15" s="646"/>
      <c r="BL15" s="646"/>
      <c r="BM15" s="646"/>
      <c r="BN15" s="647"/>
      <c r="BO15" s="648">
        <v>3.4</v>
      </c>
      <c r="BP15" s="648"/>
      <c r="BQ15" s="648"/>
      <c r="BR15" s="648"/>
      <c r="BS15" s="654" t="s">
        <v>230</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14208382</v>
      </c>
      <c r="CS15" s="646"/>
      <c r="CT15" s="646"/>
      <c r="CU15" s="646"/>
      <c r="CV15" s="646"/>
      <c r="CW15" s="646"/>
      <c r="CX15" s="646"/>
      <c r="CY15" s="647"/>
      <c r="CZ15" s="648">
        <v>10.5</v>
      </c>
      <c r="DA15" s="648"/>
      <c r="DB15" s="648"/>
      <c r="DC15" s="648"/>
      <c r="DD15" s="654">
        <v>4588431</v>
      </c>
      <c r="DE15" s="646"/>
      <c r="DF15" s="646"/>
      <c r="DG15" s="646"/>
      <c r="DH15" s="646"/>
      <c r="DI15" s="646"/>
      <c r="DJ15" s="646"/>
      <c r="DK15" s="646"/>
      <c r="DL15" s="646"/>
      <c r="DM15" s="646"/>
      <c r="DN15" s="646"/>
      <c r="DO15" s="646"/>
      <c r="DP15" s="647"/>
      <c r="DQ15" s="654">
        <v>10027375</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56432</v>
      </c>
      <c r="S16" s="646"/>
      <c r="T16" s="646"/>
      <c r="U16" s="646"/>
      <c r="V16" s="646"/>
      <c r="W16" s="646"/>
      <c r="X16" s="646"/>
      <c r="Y16" s="647"/>
      <c r="Z16" s="648">
        <v>0</v>
      </c>
      <c r="AA16" s="648"/>
      <c r="AB16" s="648"/>
      <c r="AC16" s="648"/>
      <c r="AD16" s="649">
        <v>56432</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241</v>
      </c>
      <c r="BP16" s="648"/>
      <c r="BQ16" s="648"/>
      <c r="BR16" s="648"/>
      <c r="BS16" s="654" t="s">
        <v>241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899245</v>
      </c>
      <c r="CS16" s="646"/>
      <c r="CT16" s="646"/>
      <c r="CU16" s="646"/>
      <c r="CV16" s="646"/>
      <c r="CW16" s="646"/>
      <c r="CX16" s="646"/>
      <c r="CY16" s="647"/>
      <c r="CZ16" s="648">
        <v>0.7</v>
      </c>
      <c r="DA16" s="648"/>
      <c r="DB16" s="648"/>
      <c r="DC16" s="648"/>
      <c r="DD16" s="654" t="s">
        <v>241</v>
      </c>
      <c r="DE16" s="646"/>
      <c r="DF16" s="646"/>
      <c r="DG16" s="646"/>
      <c r="DH16" s="646"/>
      <c r="DI16" s="646"/>
      <c r="DJ16" s="646"/>
      <c r="DK16" s="646"/>
      <c r="DL16" s="646"/>
      <c r="DM16" s="646"/>
      <c r="DN16" s="646"/>
      <c r="DO16" s="646"/>
      <c r="DP16" s="647"/>
      <c r="DQ16" s="654">
        <v>16273</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911399</v>
      </c>
      <c r="S17" s="646"/>
      <c r="T17" s="646"/>
      <c r="U17" s="646"/>
      <c r="V17" s="646"/>
      <c r="W17" s="646"/>
      <c r="X17" s="646"/>
      <c r="Y17" s="647"/>
      <c r="Z17" s="648">
        <v>0.7</v>
      </c>
      <c r="AA17" s="648"/>
      <c r="AB17" s="648"/>
      <c r="AC17" s="648"/>
      <c r="AD17" s="649">
        <v>911399</v>
      </c>
      <c r="AE17" s="649"/>
      <c r="AF17" s="649"/>
      <c r="AG17" s="649"/>
      <c r="AH17" s="649"/>
      <c r="AI17" s="649"/>
      <c r="AJ17" s="649"/>
      <c r="AK17" s="649"/>
      <c r="AL17" s="650">
        <v>1.2</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230</v>
      </c>
      <c r="BP17" s="648"/>
      <c r="BQ17" s="648"/>
      <c r="BR17" s="648"/>
      <c r="BS17" s="654" t="s">
        <v>241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9937556</v>
      </c>
      <c r="CS17" s="646"/>
      <c r="CT17" s="646"/>
      <c r="CU17" s="646"/>
      <c r="CV17" s="646"/>
      <c r="CW17" s="646"/>
      <c r="CX17" s="646"/>
      <c r="CY17" s="647"/>
      <c r="CZ17" s="648">
        <v>7.3</v>
      </c>
      <c r="DA17" s="648"/>
      <c r="DB17" s="648"/>
      <c r="DC17" s="648"/>
      <c r="DD17" s="654" t="s">
        <v>241</v>
      </c>
      <c r="DE17" s="646"/>
      <c r="DF17" s="646"/>
      <c r="DG17" s="646"/>
      <c r="DH17" s="646"/>
      <c r="DI17" s="646"/>
      <c r="DJ17" s="646"/>
      <c r="DK17" s="646"/>
      <c r="DL17" s="646"/>
      <c r="DM17" s="646"/>
      <c r="DN17" s="646"/>
      <c r="DO17" s="646"/>
      <c r="DP17" s="647"/>
      <c r="DQ17" s="654">
        <v>9694250</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369977</v>
      </c>
      <c r="S18" s="646"/>
      <c r="T18" s="646"/>
      <c r="U18" s="646"/>
      <c r="V18" s="646"/>
      <c r="W18" s="646"/>
      <c r="X18" s="646"/>
      <c r="Y18" s="647"/>
      <c r="Z18" s="648">
        <v>0.3</v>
      </c>
      <c r="AA18" s="648"/>
      <c r="AB18" s="648"/>
      <c r="AC18" s="648"/>
      <c r="AD18" s="649">
        <v>369977</v>
      </c>
      <c r="AE18" s="649"/>
      <c r="AF18" s="649"/>
      <c r="AG18" s="649"/>
      <c r="AH18" s="649"/>
      <c r="AI18" s="649"/>
      <c r="AJ18" s="649"/>
      <c r="AK18" s="649"/>
      <c r="AL18" s="650">
        <v>0.5</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230</v>
      </c>
      <c r="BP18" s="648"/>
      <c r="BQ18" s="648"/>
      <c r="BR18" s="648"/>
      <c r="BS18" s="654" t="s">
        <v>241</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230</v>
      </c>
      <c r="CS18" s="646"/>
      <c r="CT18" s="646"/>
      <c r="CU18" s="646"/>
      <c r="CV18" s="646"/>
      <c r="CW18" s="646"/>
      <c r="CX18" s="646"/>
      <c r="CY18" s="647"/>
      <c r="CZ18" s="648" t="s">
        <v>230</v>
      </c>
      <c r="DA18" s="648"/>
      <c r="DB18" s="648"/>
      <c r="DC18" s="648"/>
      <c r="DD18" s="654" t="s">
        <v>241</v>
      </c>
      <c r="DE18" s="646"/>
      <c r="DF18" s="646"/>
      <c r="DG18" s="646"/>
      <c r="DH18" s="646"/>
      <c r="DI18" s="646"/>
      <c r="DJ18" s="646"/>
      <c r="DK18" s="646"/>
      <c r="DL18" s="646"/>
      <c r="DM18" s="646"/>
      <c r="DN18" s="646"/>
      <c r="DO18" s="646"/>
      <c r="DP18" s="647"/>
      <c r="DQ18" s="654" t="s">
        <v>241</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25383</v>
      </c>
      <c r="S19" s="646"/>
      <c r="T19" s="646"/>
      <c r="U19" s="646"/>
      <c r="V19" s="646"/>
      <c r="W19" s="646"/>
      <c r="X19" s="646"/>
      <c r="Y19" s="647"/>
      <c r="Z19" s="648">
        <v>0</v>
      </c>
      <c r="AA19" s="648"/>
      <c r="AB19" s="648"/>
      <c r="AC19" s="648"/>
      <c r="AD19" s="649">
        <v>25383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6079986</v>
      </c>
      <c r="BH19" s="646"/>
      <c r="BI19" s="646"/>
      <c r="BJ19" s="646"/>
      <c r="BK19" s="646"/>
      <c r="BL19" s="646"/>
      <c r="BM19" s="646"/>
      <c r="BN19" s="647"/>
      <c r="BO19" s="648">
        <v>10.7</v>
      </c>
      <c r="BP19" s="648"/>
      <c r="BQ19" s="648"/>
      <c r="BR19" s="648"/>
      <c r="BS19" s="654" t="s">
        <v>230</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230</v>
      </c>
      <c r="DA19" s="648"/>
      <c r="DB19" s="648"/>
      <c r="DC19" s="648"/>
      <c r="DD19" s="654" t="s">
        <v>230</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5306</v>
      </c>
      <c r="S20" s="646"/>
      <c r="T20" s="646"/>
      <c r="U20" s="646"/>
      <c r="V20" s="646"/>
      <c r="W20" s="646"/>
      <c r="X20" s="646"/>
      <c r="Y20" s="647"/>
      <c r="Z20" s="648">
        <v>0</v>
      </c>
      <c r="AA20" s="648"/>
      <c r="AB20" s="648"/>
      <c r="AC20" s="648"/>
      <c r="AD20" s="649">
        <v>5306</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6079986</v>
      </c>
      <c r="BH20" s="646"/>
      <c r="BI20" s="646"/>
      <c r="BJ20" s="646"/>
      <c r="BK20" s="646"/>
      <c r="BL20" s="646"/>
      <c r="BM20" s="646"/>
      <c r="BN20" s="647"/>
      <c r="BO20" s="648">
        <v>10.7</v>
      </c>
      <c r="BP20" s="648"/>
      <c r="BQ20" s="648"/>
      <c r="BR20" s="648"/>
      <c r="BS20" s="654" t="s">
        <v>241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135493533</v>
      </c>
      <c r="CS20" s="646"/>
      <c r="CT20" s="646"/>
      <c r="CU20" s="646"/>
      <c r="CV20" s="646"/>
      <c r="CW20" s="646"/>
      <c r="CX20" s="646"/>
      <c r="CY20" s="647"/>
      <c r="CZ20" s="648">
        <v>100</v>
      </c>
      <c r="DA20" s="648"/>
      <c r="DB20" s="648"/>
      <c r="DC20" s="648"/>
      <c r="DD20" s="654">
        <v>12189276</v>
      </c>
      <c r="DE20" s="646"/>
      <c r="DF20" s="646"/>
      <c r="DG20" s="646"/>
      <c r="DH20" s="646"/>
      <c r="DI20" s="646"/>
      <c r="DJ20" s="646"/>
      <c r="DK20" s="646"/>
      <c r="DL20" s="646"/>
      <c r="DM20" s="646"/>
      <c r="DN20" s="646"/>
      <c r="DO20" s="646"/>
      <c r="DP20" s="647"/>
      <c r="DQ20" s="654">
        <v>85004054</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510733</v>
      </c>
      <c r="S21" s="646"/>
      <c r="T21" s="646"/>
      <c r="U21" s="646"/>
      <c r="V21" s="646"/>
      <c r="W21" s="646"/>
      <c r="X21" s="646"/>
      <c r="Y21" s="647"/>
      <c r="Z21" s="648">
        <v>0.4</v>
      </c>
      <c r="AA21" s="648"/>
      <c r="AB21" s="648"/>
      <c r="AC21" s="648"/>
      <c r="AD21" s="649">
        <v>510733</v>
      </c>
      <c r="AE21" s="649"/>
      <c r="AF21" s="649"/>
      <c r="AG21" s="649"/>
      <c r="AH21" s="649"/>
      <c r="AI21" s="649"/>
      <c r="AJ21" s="649"/>
      <c r="AK21" s="649"/>
      <c r="AL21" s="650">
        <v>0.7</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241</v>
      </c>
      <c r="BH21" s="646"/>
      <c r="BI21" s="646"/>
      <c r="BJ21" s="646"/>
      <c r="BK21" s="646"/>
      <c r="BL21" s="646"/>
      <c r="BM21" s="646"/>
      <c r="BN21" s="647"/>
      <c r="BO21" s="648" t="s">
        <v>241</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12372956</v>
      </c>
      <c r="S22" s="646"/>
      <c r="T22" s="646"/>
      <c r="U22" s="646"/>
      <c r="V22" s="646"/>
      <c r="W22" s="646"/>
      <c r="X22" s="646"/>
      <c r="Y22" s="647"/>
      <c r="Z22" s="648">
        <v>9</v>
      </c>
      <c r="AA22" s="648"/>
      <c r="AB22" s="648"/>
      <c r="AC22" s="648"/>
      <c r="AD22" s="649">
        <v>11978290</v>
      </c>
      <c r="AE22" s="649"/>
      <c r="AF22" s="649"/>
      <c r="AG22" s="649"/>
      <c r="AH22" s="649"/>
      <c r="AI22" s="649"/>
      <c r="AJ22" s="649"/>
      <c r="AK22" s="649"/>
      <c r="AL22" s="650">
        <v>16.2</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v>1439344</v>
      </c>
      <c r="BH22" s="646"/>
      <c r="BI22" s="646"/>
      <c r="BJ22" s="646"/>
      <c r="BK22" s="646"/>
      <c r="BL22" s="646"/>
      <c r="BM22" s="646"/>
      <c r="BN22" s="647"/>
      <c r="BO22" s="648">
        <v>2.5</v>
      </c>
      <c r="BP22" s="648"/>
      <c r="BQ22" s="648"/>
      <c r="BR22" s="648"/>
      <c r="BS22" s="654" t="s">
        <v>230</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11978290</v>
      </c>
      <c r="S23" s="646"/>
      <c r="T23" s="646"/>
      <c r="U23" s="646"/>
      <c r="V23" s="646"/>
      <c r="W23" s="646"/>
      <c r="X23" s="646"/>
      <c r="Y23" s="647"/>
      <c r="Z23" s="648">
        <v>8.6999999999999993</v>
      </c>
      <c r="AA23" s="648"/>
      <c r="AB23" s="648"/>
      <c r="AC23" s="648"/>
      <c r="AD23" s="649">
        <v>11978290</v>
      </c>
      <c r="AE23" s="649"/>
      <c r="AF23" s="649"/>
      <c r="AG23" s="649"/>
      <c r="AH23" s="649"/>
      <c r="AI23" s="649"/>
      <c r="AJ23" s="649"/>
      <c r="AK23" s="649"/>
      <c r="AL23" s="650">
        <v>16.2</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4640642</v>
      </c>
      <c r="BH23" s="646"/>
      <c r="BI23" s="646"/>
      <c r="BJ23" s="646"/>
      <c r="BK23" s="646"/>
      <c r="BL23" s="646"/>
      <c r="BM23" s="646"/>
      <c r="BN23" s="647"/>
      <c r="BO23" s="648">
        <v>8.1</v>
      </c>
      <c r="BP23" s="648"/>
      <c r="BQ23" s="648"/>
      <c r="BR23" s="648"/>
      <c r="BS23" s="654" t="s">
        <v>241</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394666</v>
      </c>
      <c r="S24" s="646"/>
      <c r="T24" s="646"/>
      <c r="U24" s="646"/>
      <c r="V24" s="646"/>
      <c r="W24" s="646"/>
      <c r="X24" s="646"/>
      <c r="Y24" s="647"/>
      <c r="Z24" s="648">
        <v>0.3</v>
      </c>
      <c r="AA24" s="648"/>
      <c r="AB24" s="648"/>
      <c r="AC24" s="648"/>
      <c r="AD24" s="649" t="s">
        <v>241</v>
      </c>
      <c r="AE24" s="649"/>
      <c r="AF24" s="649"/>
      <c r="AG24" s="649"/>
      <c r="AH24" s="649"/>
      <c r="AI24" s="649"/>
      <c r="AJ24" s="649"/>
      <c r="AK24" s="649"/>
      <c r="AL24" s="650" t="s">
        <v>241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230</v>
      </c>
      <c r="BH24" s="646"/>
      <c r="BI24" s="646"/>
      <c r="BJ24" s="646"/>
      <c r="BK24" s="646"/>
      <c r="BL24" s="646"/>
      <c r="BM24" s="646"/>
      <c r="BN24" s="647"/>
      <c r="BO24" s="648" t="s">
        <v>230</v>
      </c>
      <c r="BP24" s="648"/>
      <c r="BQ24" s="648"/>
      <c r="BR24" s="648"/>
      <c r="BS24" s="654" t="s">
        <v>230</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75481626</v>
      </c>
      <c r="CS24" s="635"/>
      <c r="CT24" s="635"/>
      <c r="CU24" s="635"/>
      <c r="CV24" s="635"/>
      <c r="CW24" s="635"/>
      <c r="CX24" s="635"/>
      <c r="CY24" s="636"/>
      <c r="CZ24" s="639">
        <v>55.7</v>
      </c>
      <c r="DA24" s="640"/>
      <c r="DB24" s="640"/>
      <c r="DC24" s="659"/>
      <c r="DD24" s="684">
        <v>42714756</v>
      </c>
      <c r="DE24" s="635"/>
      <c r="DF24" s="635"/>
      <c r="DG24" s="635"/>
      <c r="DH24" s="635"/>
      <c r="DI24" s="635"/>
      <c r="DJ24" s="635"/>
      <c r="DK24" s="636"/>
      <c r="DL24" s="684">
        <v>42113289</v>
      </c>
      <c r="DM24" s="635"/>
      <c r="DN24" s="635"/>
      <c r="DO24" s="635"/>
      <c r="DP24" s="635"/>
      <c r="DQ24" s="635"/>
      <c r="DR24" s="635"/>
      <c r="DS24" s="635"/>
      <c r="DT24" s="635"/>
      <c r="DU24" s="635"/>
      <c r="DV24" s="636"/>
      <c r="DW24" s="639">
        <v>53</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241</v>
      </c>
      <c r="AA25" s="648"/>
      <c r="AB25" s="648"/>
      <c r="AC25" s="648"/>
      <c r="AD25" s="649" t="s">
        <v>241</v>
      </c>
      <c r="AE25" s="649"/>
      <c r="AF25" s="649"/>
      <c r="AG25" s="649"/>
      <c r="AH25" s="649"/>
      <c r="AI25" s="649"/>
      <c r="AJ25" s="649"/>
      <c r="AK25" s="649"/>
      <c r="AL25" s="650" t="s">
        <v>241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241</v>
      </c>
      <c r="BP25" s="648"/>
      <c r="BQ25" s="648"/>
      <c r="BR25" s="648"/>
      <c r="BS25" s="654" t="s">
        <v>241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20425022</v>
      </c>
      <c r="CS25" s="681"/>
      <c r="CT25" s="681"/>
      <c r="CU25" s="681"/>
      <c r="CV25" s="681"/>
      <c r="CW25" s="681"/>
      <c r="CX25" s="681"/>
      <c r="CY25" s="682"/>
      <c r="CZ25" s="650">
        <v>15.1</v>
      </c>
      <c r="DA25" s="679"/>
      <c r="DB25" s="679"/>
      <c r="DC25" s="683"/>
      <c r="DD25" s="654">
        <v>18527526</v>
      </c>
      <c r="DE25" s="681"/>
      <c r="DF25" s="681"/>
      <c r="DG25" s="681"/>
      <c r="DH25" s="681"/>
      <c r="DI25" s="681"/>
      <c r="DJ25" s="681"/>
      <c r="DK25" s="682"/>
      <c r="DL25" s="654">
        <v>18260928</v>
      </c>
      <c r="DM25" s="681"/>
      <c r="DN25" s="681"/>
      <c r="DO25" s="681"/>
      <c r="DP25" s="681"/>
      <c r="DQ25" s="681"/>
      <c r="DR25" s="681"/>
      <c r="DS25" s="681"/>
      <c r="DT25" s="681"/>
      <c r="DU25" s="681"/>
      <c r="DV25" s="682"/>
      <c r="DW25" s="650">
        <v>23</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78263146</v>
      </c>
      <c r="S26" s="646"/>
      <c r="T26" s="646"/>
      <c r="U26" s="646"/>
      <c r="V26" s="646"/>
      <c r="W26" s="646"/>
      <c r="X26" s="646"/>
      <c r="Y26" s="647"/>
      <c r="Z26" s="648">
        <v>56.7</v>
      </c>
      <c r="AA26" s="648"/>
      <c r="AB26" s="648"/>
      <c r="AC26" s="648"/>
      <c r="AD26" s="649">
        <v>73227837</v>
      </c>
      <c r="AE26" s="649"/>
      <c r="AF26" s="649"/>
      <c r="AG26" s="649"/>
      <c r="AH26" s="649"/>
      <c r="AI26" s="649"/>
      <c r="AJ26" s="649"/>
      <c r="AK26" s="649"/>
      <c r="AL26" s="650">
        <v>99.2</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230</v>
      </c>
      <c r="BH26" s="646"/>
      <c r="BI26" s="646"/>
      <c r="BJ26" s="646"/>
      <c r="BK26" s="646"/>
      <c r="BL26" s="646"/>
      <c r="BM26" s="646"/>
      <c r="BN26" s="647"/>
      <c r="BO26" s="648" t="s">
        <v>230</v>
      </c>
      <c r="BP26" s="648"/>
      <c r="BQ26" s="648"/>
      <c r="BR26" s="648"/>
      <c r="BS26" s="654" t="s">
        <v>241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14215197</v>
      </c>
      <c r="CS26" s="646"/>
      <c r="CT26" s="646"/>
      <c r="CU26" s="646"/>
      <c r="CV26" s="646"/>
      <c r="CW26" s="646"/>
      <c r="CX26" s="646"/>
      <c r="CY26" s="647"/>
      <c r="CZ26" s="650">
        <v>10.5</v>
      </c>
      <c r="DA26" s="679"/>
      <c r="DB26" s="679"/>
      <c r="DC26" s="683"/>
      <c r="DD26" s="654">
        <v>12713549</v>
      </c>
      <c r="DE26" s="646"/>
      <c r="DF26" s="646"/>
      <c r="DG26" s="646"/>
      <c r="DH26" s="646"/>
      <c r="DI26" s="646"/>
      <c r="DJ26" s="646"/>
      <c r="DK26" s="647"/>
      <c r="DL26" s="654" t="s">
        <v>241</v>
      </c>
      <c r="DM26" s="646"/>
      <c r="DN26" s="646"/>
      <c r="DO26" s="646"/>
      <c r="DP26" s="646"/>
      <c r="DQ26" s="646"/>
      <c r="DR26" s="646"/>
      <c r="DS26" s="646"/>
      <c r="DT26" s="646"/>
      <c r="DU26" s="646"/>
      <c r="DV26" s="647"/>
      <c r="DW26" s="650" t="s">
        <v>230</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49116</v>
      </c>
      <c r="S27" s="646"/>
      <c r="T27" s="646"/>
      <c r="U27" s="646"/>
      <c r="V27" s="646"/>
      <c r="W27" s="646"/>
      <c r="X27" s="646"/>
      <c r="Y27" s="647"/>
      <c r="Z27" s="648">
        <v>0</v>
      </c>
      <c r="AA27" s="648"/>
      <c r="AB27" s="648"/>
      <c r="AC27" s="648"/>
      <c r="AD27" s="649">
        <v>49116</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57029780</v>
      </c>
      <c r="BH27" s="646"/>
      <c r="BI27" s="646"/>
      <c r="BJ27" s="646"/>
      <c r="BK27" s="646"/>
      <c r="BL27" s="646"/>
      <c r="BM27" s="646"/>
      <c r="BN27" s="647"/>
      <c r="BO27" s="648">
        <v>100</v>
      </c>
      <c r="BP27" s="648"/>
      <c r="BQ27" s="648"/>
      <c r="BR27" s="648"/>
      <c r="BS27" s="654">
        <v>615972</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45119048</v>
      </c>
      <c r="CS27" s="681"/>
      <c r="CT27" s="681"/>
      <c r="CU27" s="681"/>
      <c r="CV27" s="681"/>
      <c r="CW27" s="681"/>
      <c r="CX27" s="681"/>
      <c r="CY27" s="682"/>
      <c r="CZ27" s="650">
        <v>33.299999999999997</v>
      </c>
      <c r="DA27" s="679"/>
      <c r="DB27" s="679"/>
      <c r="DC27" s="683"/>
      <c r="DD27" s="654">
        <v>14492980</v>
      </c>
      <c r="DE27" s="681"/>
      <c r="DF27" s="681"/>
      <c r="DG27" s="681"/>
      <c r="DH27" s="681"/>
      <c r="DI27" s="681"/>
      <c r="DJ27" s="681"/>
      <c r="DK27" s="682"/>
      <c r="DL27" s="654">
        <v>14422246</v>
      </c>
      <c r="DM27" s="681"/>
      <c r="DN27" s="681"/>
      <c r="DO27" s="681"/>
      <c r="DP27" s="681"/>
      <c r="DQ27" s="681"/>
      <c r="DR27" s="681"/>
      <c r="DS27" s="681"/>
      <c r="DT27" s="681"/>
      <c r="DU27" s="681"/>
      <c r="DV27" s="682"/>
      <c r="DW27" s="650">
        <v>18.2</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1022505</v>
      </c>
      <c r="S28" s="646"/>
      <c r="T28" s="646"/>
      <c r="U28" s="646"/>
      <c r="V28" s="646"/>
      <c r="W28" s="646"/>
      <c r="X28" s="646"/>
      <c r="Y28" s="647"/>
      <c r="Z28" s="648">
        <v>0.7</v>
      </c>
      <c r="AA28" s="648"/>
      <c r="AB28" s="648"/>
      <c r="AC28" s="648"/>
      <c r="AD28" s="649" t="s">
        <v>230</v>
      </c>
      <c r="AE28" s="649"/>
      <c r="AF28" s="649"/>
      <c r="AG28" s="649"/>
      <c r="AH28" s="649"/>
      <c r="AI28" s="649"/>
      <c r="AJ28" s="649"/>
      <c r="AK28" s="649"/>
      <c r="AL28" s="650" t="s">
        <v>241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9937556</v>
      </c>
      <c r="CS28" s="646"/>
      <c r="CT28" s="646"/>
      <c r="CU28" s="646"/>
      <c r="CV28" s="646"/>
      <c r="CW28" s="646"/>
      <c r="CX28" s="646"/>
      <c r="CY28" s="647"/>
      <c r="CZ28" s="650">
        <v>7.3</v>
      </c>
      <c r="DA28" s="679"/>
      <c r="DB28" s="679"/>
      <c r="DC28" s="683"/>
      <c r="DD28" s="654">
        <v>9694250</v>
      </c>
      <c r="DE28" s="646"/>
      <c r="DF28" s="646"/>
      <c r="DG28" s="646"/>
      <c r="DH28" s="646"/>
      <c r="DI28" s="646"/>
      <c r="DJ28" s="646"/>
      <c r="DK28" s="647"/>
      <c r="DL28" s="654">
        <v>9430115</v>
      </c>
      <c r="DM28" s="646"/>
      <c r="DN28" s="646"/>
      <c r="DO28" s="646"/>
      <c r="DP28" s="646"/>
      <c r="DQ28" s="646"/>
      <c r="DR28" s="646"/>
      <c r="DS28" s="646"/>
      <c r="DT28" s="646"/>
      <c r="DU28" s="646"/>
      <c r="DV28" s="647"/>
      <c r="DW28" s="650">
        <v>11.9</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1685485</v>
      </c>
      <c r="S29" s="646"/>
      <c r="T29" s="646"/>
      <c r="U29" s="646"/>
      <c r="V29" s="646"/>
      <c r="W29" s="646"/>
      <c r="X29" s="646"/>
      <c r="Y29" s="647"/>
      <c r="Z29" s="648">
        <v>1.2</v>
      </c>
      <c r="AA29" s="648"/>
      <c r="AB29" s="648"/>
      <c r="AC29" s="648"/>
      <c r="AD29" s="649">
        <v>439605</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9936585</v>
      </c>
      <c r="CS29" s="681"/>
      <c r="CT29" s="681"/>
      <c r="CU29" s="681"/>
      <c r="CV29" s="681"/>
      <c r="CW29" s="681"/>
      <c r="CX29" s="681"/>
      <c r="CY29" s="682"/>
      <c r="CZ29" s="650">
        <v>7.3</v>
      </c>
      <c r="DA29" s="679"/>
      <c r="DB29" s="679"/>
      <c r="DC29" s="683"/>
      <c r="DD29" s="654">
        <v>9693279</v>
      </c>
      <c r="DE29" s="681"/>
      <c r="DF29" s="681"/>
      <c r="DG29" s="681"/>
      <c r="DH29" s="681"/>
      <c r="DI29" s="681"/>
      <c r="DJ29" s="681"/>
      <c r="DK29" s="682"/>
      <c r="DL29" s="654">
        <v>9429144</v>
      </c>
      <c r="DM29" s="681"/>
      <c r="DN29" s="681"/>
      <c r="DO29" s="681"/>
      <c r="DP29" s="681"/>
      <c r="DQ29" s="681"/>
      <c r="DR29" s="681"/>
      <c r="DS29" s="681"/>
      <c r="DT29" s="681"/>
      <c r="DU29" s="681"/>
      <c r="DV29" s="682"/>
      <c r="DW29" s="650">
        <v>11.9</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539275</v>
      </c>
      <c r="S30" s="646"/>
      <c r="T30" s="646"/>
      <c r="U30" s="646"/>
      <c r="V30" s="646"/>
      <c r="W30" s="646"/>
      <c r="X30" s="646"/>
      <c r="Y30" s="647"/>
      <c r="Z30" s="648">
        <v>0.4</v>
      </c>
      <c r="AA30" s="648"/>
      <c r="AB30" s="648"/>
      <c r="AC30" s="648"/>
      <c r="AD30" s="649" t="s">
        <v>230</v>
      </c>
      <c r="AE30" s="649"/>
      <c r="AF30" s="649"/>
      <c r="AG30" s="649"/>
      <c r="AH30" s="649"/>
      <c r="AI30" s="649"/>
      <c r="AJ30" s="649"/>
      <c r="AK30" s="649"/>
      <c r="AL30" s="650" t="s">
        <v>230</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9371618</v>
      </c>
      <c r="CS30" s="646"/>
      <c r="CT30" s="646"/>
      <c r="CU30" s="646"/>
      <c r="CV30" s="646"/>
      <c r="CW30" s="646"/>
      <c r="CX30" s="646"/>
      <c r="CY30" s="647"/>
      <c r="CZ30" s="650">
        <v>6.9</v>
      </c>
      <c r="DA30" s="679"/>
      <c r="DB30" s="679"/>
      <c r="DC30" s="683"/>
      <c r="DD30" s="654">
        <v>9129618</v>
      </c>
      <c r="DE30" s="646"/>
      <c r="DF30" s="646"/>
      <c r="DG30" s="646"/>
      <c r="DH30" s="646"/>
      <c r="DI30" s="646"/>
      <c r="DJ30" s="646"/>
      <c r="DK30" s="647"/>
      <c r="DL30" s="654">
        <v>8865483</v>
      </c>
      <c r="DM30" s="646"/>
      <c r="DN30" s="646"/>
      <c r="DO30" s="646"/>
      <c r="DP30" s="646"/>
      <c r="DQ30" s="646"/>
      <c r="DR30" s="646"/>
      <c r="DS30" s="646"/>
      <c r="DT30" s="646"/>
      <c r="DU30" s="646"/>
      <c r="DV30" s="647"/>
      <c r="DW30" s="650">
        <v>11.2</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27771163</v>
      </c>
      <c r="S31" s="646"/>
      <c r="T31" s="646"/>
      <c r="U31" s="646"/>
      <c r="V31" s="646"/>
      <c r="W31" s="646"/>
      <c r="X31" s="646"/>
      <c r="Y31" s="647"/>
      <c r="Z31" s="648">
        <v>20.100000000000001</v>
      </c>
      <c r="AA31" s="648"/>
      <c r="AB31" s="648"/>
      <c r="AC31" s="648"/>
      <c r="AD31" s="649" t="s">
        <v>241</v>
      </c>
      <c r="AE31" s="649"/>
      <c r="AF31" s="649"/>
      <c r="AG31" s="649"/>
      <c r="AH31" s="649"/>
      <c r="AI31" s="649"/>
      <c r="AJ31" s="649"/>
      <c r="AK31" s="649"/>
      <c r="AL31" s="650" t="s">
        <v>241</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99.7</v>
      </c>
      <c r="BH31" s="700"/>
      <c r="BI31" s="700"/>
      <c r="BJ31" s="700"/>
      <c r="BK31" s="700"/>
      <c r="BL31" s="700"/>
      <c r="BM31" s="640">
        <v>99.1</v>
      </c>
      <c r="BN31" s="700"/>
      <c r="BO31" s="700"/>
      <c r="BP31" s="700"/>
      <c r="BQ31" s="701"/>
      <c r="BR31" s="713">
        <v>99.7</v>
      </c>
      <c r="BS31" s="700"/>
      <c r="BT31" s="700"/>
      <c r="BU31" s="700"/>
      <c r="BV31" s="700"/>
      <c r="BW31" s="700"/>
      <c r="BX31" s="640">
        <v>98.9</v>
      </c>
      <c r="BY31" s="700"/>
      <c r="BZ31" s="700"/>
      <c r="CA31" s="700"/>
      <c r="CB31" s="701"/>
      <c r="CD31" s="687"/>
      <c r="CE31" s="688"/>
      <c r="CF31" s="660" t="s">
        <v>310</v>
      </c>
      <c r="CG31" s="661"/>
      <c r="CH31" s="661"/>
      <c r="CI31" s="661"/>
      <c r="CJ31" s="661"/>
      <c r="CK31" s="661"/>
      <c r="CL31" s="661"/>
      <c r="CM31" s="661"/>
      <c r="CN31" s="661"/>
      <c r="CO31" s="661"/>
      <c r="CP31" s="661"/>
      <c r="CQ31" s="662"/>
      <c r="CR31" s="645">
        <v>564967</v>
      </c>
      <c r="CS31" s="681"/>
      <c r="CT31" s="681"/>
      <c r="CU31" s="681"/>
      <c r="CV31" s="681"/>
      <c r="CW31" s="681"/>
      <c r="CX31" s="681"/>
      <c r="CY31" s="682"/>
      <c r="CZ31" s="650">
        <v>0.4</v>
      </c>
      <c r="DA31" s="679"/>
      <c r="DB31" s="679"/>
      <c r="DC31" s="683"/>
      <c r="DD31" s="654">
        <v>563661</v>
      </c>
      <c r="DE31" s="681"/>
      <c r="DF31" s="681"/>
      <c r="DG31" s="681"/>
      <c r="DH31" s="681"/>
      <c r="DI31" s="681"/>
      <c r="DJ31" s="681"/>
      <c r="DK31" s="682"/>
      <c r="DL31" s="654">
        <v>563661</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241</v>
      </c>
      <c r="S32" s="646"/>
      <c r="T32" s="646"/>
      <c r="U32" s="646"/>
      <c r="V32" s="646"/>
      <c r="W32" s="646"/>
      <c r="X32" s="646"/>
      <c r="Y32" s="647"/>
      <c r="Z32" s="648" t="s">
        <v>230</v>
      </c>
      <c r="AA32" s="648"/>
      <c r="AB32" s="648"/>
      <c r="AC32" s="648"/>
      <c r="AD32" s="649" t="s">
        <v>230</v>
      </c>
      <c r="AE32" s="649"/>
      <c r="AF32" s="649"/>
      <c r="AG32" s="649"/>
      <c r="AH32" s="649"/>
      <c r="AI32" s="649"/>
      <c r="AJ32" s="649"/>
      <c r="AK32" s="649"/>
      <c r="AL32" s="650" t="s">
        <v>241</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99.7</v>
      </c>
      <c r="BH32" s="681"/>
      <c r="BI32" s="681"/>
      <c r="BJ32" s="681"/>
      <c r="BK32" s="681"/>
      <c r="BL32" s="681"/>
      <c r="BM32" s="651">
        <v>99</v>
      </c>
      <c r="BN32" s="711"/>
      <c r="BO32" s="711"/>
      <c r="BP32" s="711"/>
      <c r="BQ32" s="712"/>
      <c r="BR32" s="714">
        <v>99.6</v>
      </c>
      <c r="BS32" s="681"/>
      <c r="BT32" s="681"/>
      <c r="BU32" s="681"/>
      <c r="BV32" s="681"/>
      <c r="BW32" s="681"/>
      <c r="BX32" s="651">
        <v>98.8</v>
      </c>
      <c r="BY32" s="711"/>
      <c r="BZ32" s="711"/>
      <c r="CA32" s="711"/>
      <c r="CB32" s="712"/>
      <c r="CD32" s="689"/>
      <c r="CE32" s="690"/>
      <c r="CF32" s="660" t="s">
        <v>314</v>
      </c>
      <c r="CG32" s="661"/>
      <c r="CH32" s="661"/>
      <c r="CI32" s="661"/>
      <c r="CJ32" s="661"/>
      <c r="CK32" s="661"/>
      <c r="CL32" s="661"/>
      <c r="CM32" s="661"/>
      <c r="CN32" s="661"/>
      <c r="CO32" s="661"/>
      <c r="CP32" s="661"/>
      <c r="CQ32" s="662"/>
      <c r="CR32" s="645">
        <v>971</v>
      </c>
      <c r="CS32" s="646"/>
      <c r="CT32" s="646"/>
      <c r="CU32" s="646"/>
      <c r="CV32" s="646"/>
      <c r="CW32" s="646"/>
      <c r="CX32" s="646"/>
      <c r="CY32" s="647"/>
      <c r="CZ32" s="650">
        <v>0</v>
      </c>
      <c r="DA32" s="679"/>
      <c r="DB32" s="679"/>
      <c r="DC32" s="683"/>
      <c r="DD32" s="654">
        <v>971</v>
      </c>
      <c r="DE32" s="646"/>
      <c r="DF32" s="646"/>
      <c r="DG32" s="646"/>
      <c r="DH32" s="646"/>
      <c r="DI32" s="646"/>
      <c r="DJ32" s="646"/>
      <c r="DK32" s="647"/>
      <c r="DL32" s="654">
        <v>971</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12974592</v>
      </c>
      <c r="S33" s="646"/>
      <c r="T33" s="646"/>
      <c r="U33" s="646"/>
      <c r="V33" s="646"/>
      <c r="W33" s="646"/>
      <c r="X33" s="646"/>
      <c r="Y33" s="647"/>
      <c r="Z33" s="648">
        <v>9.4</v>
      </c>
      <c r="AA33" s="648"/>
      <c r="AB33" s="648"/>
      <c r="AC33" s="648"/>
      <c r="AD33" s="649" t="s">
        <v>230</v>
      </c>
      <c r="AE33" s="649"/>
      <c r="AF33" s="649"/>
      <c r="AG33" s="649"/>
      <c r="AH33" s="649"/>
      <c r="AI33" s="649"/>
      <c r="AJ33" s="649"/>
      <c r="AK33" s="649"/>
      <c r="AL33" s="650" t="s">
        <v>241</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99.8</v>
      </c>
      <c r="BH33" s="716"/>
      <c r="BI33" s="716"/>
      <c r="BJ33" s="716"/>
      <c r="BK33" s="716"/>
      <c r="BL33" s="716"/>
      <c r="BM33" s="717">
        <v>99.1</v>
      </c>
      <c r="BN33" s="716"/>
      <c r="BO33" s="716"/>
      <c r="BP33" s="716"/>
      <c r="BQ33" s="718"/>
      <c r="BR33" s="715">
        <v>99.8</v>
      </c>
      <c r="BS33" s="716"/>
      <c r="BT33" s="716"/>
      <c r="BU33" s="716"/>
      <c r="BV33" s="716"/>
      <c r="BW33" s="716"/>
      <c r="BX33" s="717">
        <v>98.9</v>
      </c>
      <c r="BY33" s="716"/>
      <c r="BZ33" s="716"/>
      <c r="CA33" s="716"/>
      <c r="CB33" s="718"/>
      <c r="CD33" s="660" t="s">
        <v>317</v>
      </c>
      <c r="CE33" s="661"/>
      <c r="CF33" s="661"/>
      <c r="CG33" s="661"/>
      <c r="CH33" s="661"/>
      <c r="CI33" s="661"/>
      <c r="CJ33" s="661"/>
      <c r="CK33" s="661"/>
      <c r="CL33" s="661"/>
      <c r="CM33" s="661"/>
      <c r="CN33" s="661"/>
      <c r="CO33" s="661"/>
      <c r="CP33" s="661"/>
      <c r="CQ33" s="662"/>
      <c r="CR33" s="645">
        <v>46923386</v>
      </c>
      <c r="CS33" s="681"/>
      <c r="CT33" s="681"/>
      <c r="CU33" s="681"/>
      <c r="CV33" s="681"/>
      <c r="CW33" s="681"/>
      <c r="CX33" s="681"/>
      <c r="CY33" s="682"/>
      <c r="CZ33" s="650">
        <v>34.6</v>
      </c>
      <c r="DA33" s="679"/>
      <c r="DB33" s="679"/>
      <c r="DC33" s="683"/>
      <c r="DD33" s="654">
        <v>40098481</v>
      </c>
      <c r="DE33" s="681"/>
      <c r="DF33" s="681"/>
      <c r="DG33" s="681"/>
      <c r="DH33" s="681"/>
      <c r="DI33" s="681"/>
      <c r="DJ33" s="681"/>
      <c r="DK33" s="682"/>
      <c r="DL33" s="654">
        <v>34205758</v>
      </c>
      <c r="DM33" s="681"/>
      <c r="DN33" s="681"/>
      <c r="DO33" s="681"/>
      <c r="DP33" s="681"/>
      <c r="DQ33" s="681"/>
      <c r="DR33" s="681"/>
      <c r="DS33" s="681"/>
      <c r="DT33" s="681"/>
      <c r="DU33" s="681"/>
      <c r="DV33" s="682"/>
      <c r="DW33" s="650">
        <v>43.1</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200615</v>
      </c>
      <c r="S34" s="646"/>
      <c r="T34" s="646"/>
      <c r="U34" s="646"/>
      <c r="V34" s="646"/>
      <c r="W34" s="646"/>
      <c r="X34" s="646"/>
      <c r="Y34" s="647"/>
      <c r="Z34" s="648">
        <v>0.1</v>
      </c>
      <c r="AA34" s="648"/>
      <c r="AB34" s="648"/>
      <c r="AC34" s="648"/>
      <c r="AD34" s="649">
        <v>47129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15089610</v>
      </c>
      <c r="CS34" s="646"/>
      <c r="CT34" s="646"/>
      <c r="CU34" s="646"/>
      <c r="CV34" s="646"/>
      <c r="CW34" s="646"/>
      <c r="CX34" s="646"/>
      <c r="CY34" s="647"/>
      <c r="CZ34" s="650">
        <v>11.1</v>
      </c>
      <c r="DA34" s="679"/>
      <c r="DB34" s="679"/>
      <c r="DC34" s="683"/>
      <c r="DD34" s="654">
        <v>12403583</v>
      </c>
      <c r="DE34" s="646"/>
      <c r="DF34" s="646"/>
      <c r="DG34" s="646"/>
      <c r="DH34" s="646"/>
      <c r="DI34" s="646"/>
      <c r="DJ34" s="646"/>
      <c r="DK34" s="647"/>
      <c r="DL34" s="654">
        <v>11352754</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117567</v>
      </c>
      <c r="S35" s="646"/>
      <c r="T35" s="646"/>
      <c r="U35" s="646"/>
      <c r="V35" s="646"/>
      <c r="W35" s="646"/>
      <c r="X35" s="646"/>
      <c r="Y35" s="647"/>
      <c r="Z35" s="648">
        <v>0.1</v>
      </c>
      <c r="AA35" s="648"/>
      <c r="AB35" s="648"/>
      <c r="AC35" s="648"/>
      <c r="AD35" s="649" t="s">
        <v>241</v>
      </c>
      <c r="AE35" s="649"/>
      <c r="AF35" s="649"/>
      <c r="AG35" s="649"/>
      <c r="AH35" s="649"/>
      <c r="AI35" s="649"/>
      <c r="AJ35" s="649"/>
      <c r="AK35" s="649"/>
      <c r="AL35" s="650" t="s">
        <v>230</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1142761</v>
      </c>
      <c r="CS35" s="681"/>
      <c r="CT35" s="681"/>
      <c r="CU35" s="681"/>
      <c r="CV35" s="681"/>
      <c r="CW35" s="681"/>
      <c r="CX35" s="681"/>
      <c r="CY35" s="682"/>
      <c r="CZ35" s="650">
        <v>0.8</v>
      </c>
      <c r="DA35" s="679"/>
      <c r="DB35" s="679"/>
      <c r="DC35" s="683"/>
      <c r="DD35" s="654">
        <v>1080063</v>
      </c>
      <c r="DE35" s="681"/>
      <c r="DF35" s="681"/>
      <c r="DG35" s="681"/>
      <c r="DH35" s="681"/>
      <c r="DI35" s="681"/>
      <c r="DJ35" s="681"/>
      <c r="DK35" s="682"/>
      <c r="DL35" s="654">
        <v>1080063</v>
      </c>
      <c r="DM35" s="681"/>
      <c r="DN35" s="681"/>
      <c r="DO35" s="681"/>
      <c r="DP35" s="681"/>
      <c r="DQ35" s="681"/>
      <c r="DR35" s="681"/>
      <c r="DS35" s="681"/>
      <c r="DT35" s="681"/>
      <c r="DU35" s="681"/>
      <c r="DV35" s="682"/>
      <c r="DW35" s="650">
        <v>1.4</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751697</v>
      </c>
      <c r="S36" s="646"/>
      <c r="T36" s="646"/>
      <c r="U36" s="646"/>
      <c r="V36" s="646"/>
      <c r="W36" s="646"/>
      <c r="X36" s="646"/>
      <c r="Y36" s="647"/>
      <c r="Z36" s="648">
        <v>0.5</v>
      </c>
      <c r="AA36" s="648"/>
      <c r="AB36" s="648"/>
      <c r="AC36" s="648"/>
      <c r="AD36" s="649" t="s">
        <v>241</v>
      </c>
      <c r="AE36" s="649"/>
      <c r="AF36" s="649"/>
      <c r="AG36" s="649"/>
      <c r="AH36" s="649"/>
      <c r="AI36" s="649"/>
      <c r="AJ36" s="649"/>
      <c r="AK36" s="649"/>
      <c r="AL36" s="650" t="s">
        <v>241</v>
      </c>
      <c r="AM36" s="651"/>
      <c r="AN36" s="651"/>
      <c r="AO36" s="652"/>
      <c r="AP36" s="235"/>
      <c r="AQ36" s="719" t="s">
        <v>325</v>
      </c>
      <c r="AR36" s="720"/>
      <c r="AS36" s="720"/>
      <c r="AT36" s="720"/>
      <c r="AU36" s="720"/>
      <c r="AV36" s="720"/>
      <c r="AW36" s="720"/>
      <c r="AX36" s="720"/>
      <c r="AY36" s="721"/>
      <c r="AZ36" s="634">
        <v>19141990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333387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15027809</v>
      </c>
      <c r="CS36" s="646"/>
      <c r="CT36" s="646"/>
      <c r="CU36" s="646"/>
      <c r="CV36" s="646"/>
      <c r="CW36" s="646"/>
      <c r="CX36" s="646"/>
      <c r="CY36" s="647"/>
      <c r="CZ36" s="650">
        <v>11.1</v>
      </c>
      <c r="DA36" s="679"/>
      <c r="DB36" s="679"/>
      <c r="DC36" s="683"/>
      <c r="DD36" s="654">
        <v>13833745</v>
      </c>
      <c r="DE36" s="646"/>
      <c r="DF36" s="646"/>
      <c r="DG36" s="646"/>
      <c r="DH36" s="646"/>
      <c r="DI36" s="646"/>
      <c r="DJ36" s="646"/>
      <c r="DK36" s="647"/>
      <c r="DL36" s="654">
        <v>11722115</v>
      </c>
      <c r="DM36" s="646"/>
      <c r="DN36" s="646"/>
      <c r="DO36" s="646"/>
      <c r="DP36" s="646"/>
      <c r="DQ36" s="646"/>
      <c r="DR36" s="646"/>
      <c r="DS36" s="646"/>
      <c r="DT36" s="646"/>
      <c r="DU36" s="646"/>
      <c r="DV36" s="647"/>
      <c r="DW36" s="650">
        <v>14.8</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2306619</v>
      </c>
      <c r="S37" s="646"/>
      <c r="T37" s="646"/>
      <c r="U37" s="646"/>
      <c r="V37" s="646"/>
      <c r="W37" s="646"/>
      <c r="X37" s="646"/>
      <c r="Y37" s="647"/>
      <c r="Z37" s="648">
        <v>1.7</v>
      </c>
      <c r="AA37" s="648"/>
      <c r="AB37" s="648"/>
      <c r="AC37" s="648"/>
      <c r="AD37" s="649" t="s">
        <v>241</v>
      </c>
      <c r="AE37" s="649"/>
      <c r="AF37" s="649"/>
      <c r="AG37" s="649"/>
      <c r="AH37" s="649"/>
      <c r="AI37" s="649"/>
      <c r="AJ37" s="649"/>
      <c r="AK37" s="649"/>
      <c r="AL37" s="650" t="s">
        <v>230</v>
      </c>
      <c r="AM37" s="651"/>
      <c r="AN37" s="651"/>
      <c r="AO37" s="652"/>
      <c r="AQ37" s="723" t="s">
        <v>329</v>
      </c>
      <c r="AR37" s="724"/>
      <c r="AS37" s="724"/>
      <c r="AT37" s="724"/>
      <c r="AU37" s="724"/>
      <c r="AV37" s="724"/>
      <c r="AW37" s="724"/>
      <c r="AX37" s="724"/>
      <c r="AY37" s="725"/>
      <c r="AZ37" s="645">
        <v>4035242</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-214872</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4578688</v>
      </c>
      <c r="CS37" s="681"/>
      <c r="CT37" s="681"/>
      <c r="CU37" s="681"/>
      <c r="CV37" s="681"/>
      <c r="CW37" s="681"/>
      <c r="CX37" s="681"/>
      <c r="CY37" s="682"/>
      <c r="CZ37" s="650">
        <v>3.4</v>
      </c>
      <c r="DA37" s="679"/>
      <c r="DB37" s="679"/>
      <c r="DC37" s="683"/>
      <c r="DD37" s="654">
        <v>4566088</v>
      </c>
      <c r="DE37" s="681"/>
      <c r="DF37" s="681"/>
      <c r="DG37" s="681"/>
      <c r="DH37" s="681"/>
      <c r="DI37" s="681"/>
      <c r="DJ37" s="681"/>
      <c r="DK37" s="682"/>
      <c r="DL37" s="654">
        <v>4392671</v>
      </c>
      <c r="DM37" s="681"/>
      <c r="DN37" s="681"/>
      <c r="DO37" s="681"/>
      <c r="DP37" s="681"/>
      <c r="DQ37" s="681"/>
      <c r="DR37" s="681"/>
      <c r="DS37" s="681"/>
      <c r="DT37" s="681"/>
      <c r="DU37" s="681"/>
      <c r="DV37" s="682"/>
      <c r="DW37" s="650">
        <v>5.5</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1430791</v>
      </c>
      <c r="S38" s="646"/>
      <c r="T38" s="646"/>
      <c r="U38" s="646"/>
      <c r="V38" s="646"/>
      <c r="W38" s="646"/>
      <c r="X38" s="646"/>
      <c r="Y38" s="647"/>
      <c r="Z38" s="648">
        <v>1</v>
      </c>
      <c r="AA38" s="648"/>
      <c r="AB38" s="648"/>
      <c r="AC38" s="648"/>
      <c r="AD38" s="649">
        <v>44094</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1561497</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52266</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13402851</v>
      </c>
      <c r="CS38" s="646"/>
      <c r="CT38" s="646"/>
      <c r="CU38" s="646"/>
      <c r="CV38" s="646"/>
      <c r="CW38" s="646"/>
      <c r="CX38" s="646"/>
      <c r="CY38" s="647"/>
      <c r="CZ38" s="650">
        <v>9.9</v>
      </c>
      <c r="DA38" s="679"/>
      <c r="DB38" s="679"/>
      <c r="DC38" s="683"/>
      <c r="DD38" s="654">
        <v>10693009</v>
      </c>
      <c r="DE38" s="646"/>
      <c r="DF38" s="646"/>
      <c r="DG38" s="646"/>
      <c r="DH38" s="646"/>
      <c r="DI38" s="646"/>
      <c r="DJ38" s="646"/>
      <c r="DK38" s="647"/>
      <c r="DL38" s="654">
        <v>10050826</v>
      </c>
      <c r="DM38" s="646"/>
      <c r="DN38" s="646"/>
      <c r="DO38" s="646"/>
      <c r="DP38" s="646"/>
      <c r="DQ38" s="646"/>
      <c r="DR38" s="646"/>
      <c r="DS38" s="646"/>
      <c r="DT38" s="646"/>
      <c r="DU38" s="646"/>
      <c r="DV38" s="647"/>
      <c r="DW38" s="650">
        <v>12.7</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10897675</v>
      </c>
      <c r="S39" s="646"/>
      <c r="T39" s="646"/>
      <c r="U39" s="646"/>
      <c r="V39" s="646"/>
      <c r="W39" s="646"/>
      <c r="X39" s="646"/>
      <c r="Y39" s="647"/>
      <c r="Z39" s="648">
        <v>7.9</v>
      </c>
      <c r="AA39" s="648"/>
      <c r="AB39" s="648"/>
      <c r="AC39" s="648"/>
      <c r="AD39" s="649" t="s">
        <v>241</v>
      </c>
      <c r="AE39" s="649"/>
      <c r="AF39" s="649"/>
      <c r="AG39" s="649"/>
      <c r="AH39" s="649"/>
      <c r="AI39" s="649"/>
      <c r="AJ39" s="649"/>
      <c r="AK39" s="649"/>
      <c r="AL39" s="650" t="s">
        <v>230</v>
      </c>
      <c r="AM39" s="651"/>
      <c r="AN39" s="651"/>
      <c r="AO39" s="652"/>
      <c r="AQ39" s="723" t="s">
        <v>337</v>
      </c>
      <c r="AR39" s="724"/>
      <c r="AS39" s="724"/>
      <c r="AT39" s="724"/>
      <c r="AU39" s="724"/>
      <c r="AV39" s="724"/>
      <c r="AW39" s="724"/>
      <c r="AX39" s="724"/>
      <c r="AY39" s="725"/>
      <c r="AZ39" s="645">
        <v>142400</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81035</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2231036</v>
      </c>
      <c r="CS39" s="681"/>
      <c r="CT39" s="681"/>
      <c r="CU39" s="681"/>
      <c r="CV39" s="681"/>
      <c r="CW39" s="681"/>
      <c r="CX39" s="681"/>
      <c r="CY39" s="682"/>
      <c r="CZ39" s="650">
        <v>1.6</v>
      </c>
      <c r="DA39" s="679"/>
      <c r="DB39" s="679"/>
      <c r="DC39" s="683"/>
      <c r="DD39" s="654">
        <v>2088081</v>
      </c>
      <c r="DE39" s="681"/>
      <c r="DF39" s="681"/>
      <c r="DG39" s="681"/>
      <c r="DH39" s="681"/>
      <c r="DI39" s="681"/>
      <c r="DJ39" s="681"/>
      <c r="DK39" s="682"/>
      <c r="DL39" s="654" t="s">
        <v>241</v>
      </c>
      <c r="DM39" s="681"/>
      <c r="DN39" s="681"/>
      <c r="DO39" s="681"/>
      <c r="DP39" s="681"/>
      <c r="DQ39" s="681"/>
      <c r="DR39" s="681"/>
      <c r="DS39" s="681"/>
      <c r="DT39" s="681"/>
      <c r="DU39" s="681"/>
      <c r="DV39" s="682"/>
      <c r="DW39" s="650" t="s">
        <v>230</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241</v>
      </c>
      <c r="AE40" s="649"/>
      <c r="AF40" s="649"/>
      <c r="AG40" s="649"/>
      <c r="AH40" s="649"/>
      <c r="AI40" s="649"/>
      <c r="AJ40" s="649"/>
      <c r="AK40" s="649"/>
      <c r="AL40" s="650" t="s">
        <v>241</v>
      </c>
      <c r="AM40" s="651"/>
      <c r="AN40" s="651"/>
      <c r="AO40" s="652"/>
      <c r="AQ40" s="723" t="s">
        <v>341</v>
      </c>
      <c r="AR40" s="724"/>
      <c r="AS40" s="724"/>
      <c r="AT40" s="724"/>
      <c r="AU40" s="724"/>
      <c r="AV40" s="724"/>
      <c r="AW40" s="724"/>
      <c r="AX40" s="724"/>
      <c r="AY40" s="725"/>
      <c r="AZ40" s="645" t="s">
        <v>230</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95</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29319</v>
      </c>
      <c r="CS40" s="646"/>
      <c r="CT40" s="646"/>
      <c r="CU40" s="646"/>
      <c r="CV40" s="646"/>
      <c r="CW40" s="646"/>
      <c r="CX40" s="646"/>
      <c r="CY40" s="647"/>
      <c r="CZ40" s="650">
        <v>0</v>
      </c>
      <c r="DA40" s="679"/>
      <c r="DB40" s="679"/>
      <c r="DC40" s="683"/>
      <c r="DD40" s="654" t="s">
        <v>241</v>
      </c>
      <c r="DE40" s="646"/>
      <c r="DF40" s="646"/>
      <c r="DG40" s="646"/>
      <c r="DH40" s="646"/>
      <c r="DI40" s="646"/>
      <c r="DJ40" s="646"/>
      <c r="DK40" s="647"/>
      <c r="DL40" s="654" t="s">
        <v>241</v>
      </c>
      <c r="DM40" s="646"/>
      <c r="DN40" s="646"/>
      <c r="DO40" s="646"/>
      <c r="DP40" s="646"/>
      <c r="DQ40" s="646"/>
      <c r="DR40" s="646"/>
      <c r="DS40" s="646"/>
      <c r="DT40" s="646"/>
      <c r="DU40" s="646"/>
      <c r="DV40" s="647"/>
      <c r="DW40" s="650" t="s">
        <v>241</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5589575</v>
      </c>
      <c r="S41" s="646"/>
      <c r="T41" s="646"/>
      <c r="U41" s="646"/>
      <c r="V41" s="646"/>
      <c r="W41" s="646"/>
      <c r="X41" s="646"/>
      <c r="Y41" s="647"/>
      <c r="Z41" s="648">
        <v>4.0999999999999996</v>
      </c>
      <c r="AA41" s="648"/>
      <c r="AB41" s="648"/>
      <c r="AC41" s="648"/>
      <c r="AD41" s="649" t="s">
        <v>241</v>
      </c>
      <c r="AE41" s="649"/>
      <c r="AF41" s="649"/>
      <c r="AG41" s="649"/>
      <c r="AH41" s="649"/>
      <c r="AI41" s="649"/>
      <c r="AJ41" s="649"/>
      <c r="AK41" s="649"/>
      <c r="AL41" s="650" t="s">
        <v>241</v>
      </c>
      <c r="AM41" s="651"/>
      <c r="AN41" s="651"/>
      <c r="AO41" s="652"/>
      <c r="AQ41" s="723" t="s">
        <v>346</v>
      </c>
      <c r="AR41" s="724"/>
      <c r="AS41" s="724"/>
      <c r="AT41" s="724"/>
      <c r="AU41" s="724"/>
      <c r="AV41" s="724"/>
      <c r="AW41" s="724"/>
      <c r="AX41" s="724"/>
      <c r="AY41" s="725"/>
      <c r="AZ41" s="645">
        <v>3615479</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241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241</v>
      </c>
      <c r="CS41" s="681"/>
      <c r="CT41" s="681"/>
      <c r="CU41" s="681"/>
      <c r="CV41" s="681"/>
      <c r="CW41" s="681"/>
      <c r="CX41" s="681"/>
      <c r="CY41" s="682"/>
      <c r="CZ41" s="650" t="s">
        <v>241</v>
      </c>
      <c r="DA41" s="679"/>
      <c r="DB41" s="679"/>
      <c r="DC41" s="683"/>
      <c r="DD41" s="654" t="s">
        <v>230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138010246</v>
      </c>
      <c r="S42" s="731"/>
      <c r="T42" s="731"/>
      <c r="U42" s="731"/>
      <c r="V42" s="731"/>
      <c r="W42" s="731"/>
      <c r="X42" s="731"/>
      <c r="Y42" s="739"/>
      <c r="Z42" s="740">
        <v>100</v>
      </c>
      <c r="AA42" s="740"/>
      <c r="AB42" s="740"/>
      <c r="AC42" s="740"/>
      <c r="AD42" s="741">
        <v>73807781</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9787372</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358</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13088521</v>
      </c>
      <c r="CS42" s="646"/>
      <c r="CT42" s="646"/>
      <c r="CU42" s="646"/>
      <c r="CV42" s="646"/>
      <c r="CW42" s="646"/>
      <c r="CX42" s="646"/>
      <c r="CY42" s="647"/>
      <c r="CZ42" s="650">
        <v>9.6999999999999993</v>
      </c>
      <c r="DA42" s="651"/>
      <c r="DB42" s="651"/>
      <c r="DC42" s="663"/>
      <c r="DD42" s="654">
        <v>2190817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372765</v>
      </c>
      <c r="CS43" s="681"/>
      <c r="CT43" s="681"/>
      <c r="CU43" s="681"/>
      <c r="CV43" s="681"/>
      <c r="CW43" s="681"/>
      <c r="CX43" s="681"/>
      <c r="CY43" s="682"/>
      <c r="CZ43" s="650">
        <v>0.3</v>
      </c>
      <c r="DA43" s="679"/>
      <c r="DB43" s="679"/>
      <c r="DC43" s="683"/>
      <c r="DD43" s="654">
        <v>300166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12189276</v>
      </c>
      <c r="CS44" s="646"/>
      <c r="CT44" s="646"/>
      <c r="CU44" s="646"/>
      <c r="CV44" s="646"/>
      <c r="CW44" s="646"/>
      <c r="CX44" s="646"/>
      <c r="CY44" s="647"/>
      <c r="CZ44" s="650">
        <v>9</v>
      </c>
      <c r="DA44" s="651"/>
      <c r="DB44" s="651"/>
      <c r="DC44" s="663"/>
      <c r="DD44" s="654">
        <v>2174544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8546948</v>
      </c>
      <c r="CS45" s="681"/>
      <c r="CT45" s="681"/>
      <c r="CU45" s="681"/>
      <c r="CV45" s="681"/>
      <c r="CW45" s="681"/>
      <c r="CX45" s="681"/>
      <c r="CY45" s="682"/>
      <c r="CZ45" s="650">
        <v>6.3</v>
      </c>
      <c r="DA45" s="679"/>
      <c r="DB45" s="679"/>
      <c r="DC45" s="683"/>
      <c r="DD45" s="654">
        <v>706875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3642111</v>
      </c>
      <c r="CS46" s="646"/>
      <c r="CT46" s="646"/>
      <c r="CU46" s="646"/>
      <c r="CV46" s="646"/>
      <c r="CW46" s="646"/>
      <c r="CX46" s="646"/>
      <c r="CY46" s="647"/>
      <c r="CZ46" s="650">
        <v>2.7</v>
      </c>
      <c r="DA46" s="651"/>
      <c r="DB46" s="651"/>
      <c r="DC46" s="663"/>
      <c r="DD46" s="654">
        <v>1467452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899245</v>
      </c>
      <c r="CS47" s="681"/>
      <c r="CT47" s="681"/>
      <c r="CU47" s="681"/>
      <c r="CV47" s="681"/>
      <c r="CW47" s="681"/>
      <c r="CX47" s="681"/>
      <c r="CY47" s="682"/>
      <c r="CZ47" s="650">
        <v>0.7</v>
      </c>
      <c r="DA47" s="679"/>
      <c r="DB47" s="679"/>
      <c r="DC47" s="683"/>
      <c r="DD47" s="654">
        <v>16273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241</v>
      </c>
      <c r="CS48" s="646"/>
      <c r="CT48" s="646"/>
      <c r="CU48" s="646"/>
      <c r="CV48" s="646"/>
      <c r="CW48" s="646"/>
      <c r="CX48" s="646"/>
      <c r="CY48" s="647"/>
      <c r="CZ48" s="650" t="s">
        <v>241</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135493533</v>
      </c>
      <c r="CS49" s="716"/>
      <c r="CT49" s="716"/>
      <c r="CU49" s="716"/>
      <c r="CV49" s="716"/>
      <c r="CW49" s="716"/>
      <c r="CX49" s="716"/>
      <c r="CY49" s="747"/>
      <c r="CZ49" s="742">
        <v>100</v>
      </c>
      <c r="DA49" s="748"/>
      <c r="DB49" s="748"/>
      <c r="DC49" s="749"/>
      <c r="DD49" s="750">
        <v>85004054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a+Devgwx7V8NXf2kqsuo4MFXaWAv/R6iyVYgt+phLhCnuz604ZUvskM59K35LNHQJamiWzBfh7nrZIBWM5U0g==" saltValue="EabdNWz7v8v3AEtqeTLQ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138122</v>
      </c>
      <c r="R7" s="781"/>
      <c r="S7" s="781"/>
      <c r="T7" s="781"/>
      <c r="U7" s="781"/>
      <c r="V7" s="781">
        <v>135607</v>
      </c>
      <c r="W7" s="781"/>
      <c r="X7" s="781"/>
      <c r="Y7" s="781"/>
      <c r="Z7" s="781"/>
      <c r="AA7" s="781">
        <v>2514</v>
      </c>
      <c r="AB7" s="781"/>
      <c r="AC7" s="781"/>
      <c r="AD7" s="781"/>
      <c r="AE7" s="782"/>
      <c r="AF7" s="783">
        <v>1652</v>
      </c>
      <c r="AG7" s="784"/>
      <c r="AH7" s="784"/>
      <c r="AI7" s="784"/>
      <c r="AJ7" s="785"/>
      <c r="AK7" s="820">
        <v>765</v>
      </c>
      <c r="AL7" s="821"/>
      <c r="AM7" s="821"/>
      <c r="AN7" s="821"/>
      <c r="AO7" s="821"/>
      <c r="AP7" s="821">
        <v>105708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602</v>
      </c>
      <c r="BT7" s="825"/>
      <c r="BU7" s="825"/>
      <c r="BV7" s="825"/>
      <c r="BW7" s="825"/>
      <c r="BX7" s="825"/>
      <c r="BY7" s="825"/>
      <c r="BZ7" s="825"/>
      <c r="CA7" s="825"/>
      <c r="CB7" s="825"/>
      <c r="CC7" s="825"/>
      <c r="CD7" s="825"/>
      <c r="CE7" s="825"/>
      <c r="CF7" s="825"/>
      <c r="CG7" s="826"/>
      <c r="CH7" s="817">
        <v>2</v>
      </c>
      <c r="CI7" s="818"/>
      <c r="CJ7" s="818"/>
      <c r="CK7" s="818"/>
      <c r="CL7" s="819"/>
      <c r="CM7" s="817">
        <v>173</v>
      </c>
      <c r="CN7" s="818"/>
      <c r="CO7" s="818"/>
      <c r="CP7" s="818"/>
      <c r="CQ7" s="819"/>
      <c r="CR7" s="817">
        <v>39</v>
      </c>
      <c r="CS7" s="818"/>
      <c r="CT7" s="818"/>
      <c r="CU7" s="818"/>
      <c r="CV7" s="819"/>
      <c r="CW7" s="817" t="s">
        <v>591</v>
      </c>
      <c r="CX7" s="818"/>
      <c r="CY7" s="818"/>
      <c r="CZ7" s="818"/>
      <c r="DA7" s="819"/>
      <c r="DB7" s="817" t="s">
        <v>616</v>
      </c>
      <c r="DC7" s="818"/>
      <c r="DD7" s="818"/>
      <c r="DE7" s="818"/>
      <c r="DF7" s="819"/>
      <c r="DG7" s="817" t="s">
        <v>618</v>
      </c>
      <c r="DH7" s="818"/>
      <c r="DI7" s="818"/>
      <c r="DJ7" s="818"/>
      <c r="DK7" s="819"/>
      <c r="DL7" s="817" t="s">
        <v>591</v>
      </c>
      <c r="DM7" s="818"/>
      <c r="DN7" s="818"/>
      <c r="DO7" s="818"/>
      <c r="DP7" s="819"/>
      <c r="DQ7" s="817" t="s">
        <v>591</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44</v>
      </c>
      <c r="R8" s="805"/>
      <c r="S8" s="805"/>
      <c r="T8" s="805"/>
      <c r="U8" s="805"/>
      <c r="V8" s="805">
        <v>44</v>
      </c>
      <c r="W8" s="805"/>
      <c r="X8" s="805"/>
      <c r="Y8" s="805"/>
      <c r="Z8" s="805"/>
      <c r="AA8" s="805" t="s">
        <v>591</v>
      </c>
      <c r="AB8" s="805"/>
      <c r="AC8" s="805"/>
      <c r="AD8" s="805"/>
      <c r="AE8" s="806"/>
      <c r="AF8" s="807" t="s">
        <v>387</v>
      </c>
      <c r="AG8" s="808"/>
      <c r="AH8" s="808"/>
      <c r="AI8" s="808"/>
      <c r="AJ8" s="809"/>
      <c r="AK8" s="810">
        <v>44</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603</v>
      </c>
      <c r="BT8" s="815"/>
      <c r="BU8" s="815"/>
      <c r="BV8" s="815"/>
      <c r="BW8" s="815"/>
      <c r="BX8" s="815"/>
      <c r="BY8" s="815"/>
      <c r="BZ8" s="815"/>
      <c r="CA8" s="815"/>
      <c r="CB8" s="815"/>
      <c r="CC8" s="815"/>
      <c r="CD8" s="815"/>
      <c r="CE8" s="815"/>
      <c r="CF8" s="815"/>
      <c r="CG8" s="816"/>
      <c r="CH8" s="827">
        <v>1</v>
      </c>
      <c r="CI8" s="828"/>
      <c r="CJ8" s="828"/>
      <c r="CK8" s="828"/>
      <c r="CL8" s="829"/>
      <c r="CM8" s="827">
        <v>314</v>
      </c>
      <c r="CN8" s="828"/>
      <c r="CO8" s="828"/>
      <c r="CP8" s="828"/>
      <c r="CQ8" s="829"/>
      <c r="CR8" s="827">
        <v>300</v>
      </c>
      <c r="CS8" s="828"/>
      <c r="CT8" s="828"/>
      <c r="CU8" s="828"/>
      <c r="CV8" s="829"/>
      <c r="CW8" s="827">
        <v>63</v>
      </c>
      <c r="CX8" s="828"/>
      <c r="CY8" s="828"/>
      <c r="CZ8" s="828"/>
      <c r="DA8" s="829"/>
      <c r="DB8" s="827" t="s">
        <v>591</v>
      </c>
      <c r="DC8" s="828"/>
      <c r="DD8" s="828"/>
      <c r="DE8" s="828"/>
      <c r="DF8" s="829"/>
      <c r="DG8" s="827" t="s">
        <v>591</v>
      </c>
      <c r="DH8" s="828"/>
      <c r="DI8" s="828"/>
      <c r="DJ8" s="828"/>
      <c r="DK8" s="829"/>
      <c r="DL8" s="827" t="s">
        <v>591</v>
      </c>
      <c r="DM8" s="828"/>
      <c r="DN8" s="828"/>
      <c r="DO8" s="828"/>
      <c r="DP8" s="829"/>
      <c r="DQ8" s="827" t="s">
        <v>619</v>
      </c>
      <c r="DR8" s="828"/>
      <c r="DS8" s="828"/>
      <c r="DT8" s="828"/>
      <c r="DU8" s="829"/>
      <c r="DV8" s="830"/>
      <c r="DW8" s="831"/>
      <c r="DX8" s="831"/>
      <c r="DY8" s="831"/>
      <c r="DZ8" s="832"/>
      <c r="EA8" s="255"/>
    </row>
    <row r="9" spans="1:131" s="256" customFormat="1" ht="26.25" customHeight="1" x14ac:dyDescent="0.15">
      <c r="A9" s="262">
        <v>3</v>
      </c>
      <c r="B9" s="801" t="s">
        <v>388</v>
      </c>
      <c r="C9" s="802"/>
      <c r="D9" s="802"/>
      <c r="E9" s="802"/>
      <c r="F9" s="802"/>
      <c r="G9" s="802"/>
      <c r="H9" s="802"/>
      <c r="I9" s="802"/>
      <c r="J9" s="802"/>
      <c r="K9" s="802"/>
      <c r="L9" s="802"/>
      <c r="M9" s="802"/>
      <c r="N9" s="802"/>
      <c r="O9" s="802"/>
      <c r="P9" s="803"/>
      <c r="Q9" s="804">
        <v>78</v>
      </c>
      <c r="R9" s="805"/>
      <c r="S9" s="805"/>
      <c r="T9" s="805"/>
      <c r="U9" s="805"/>
      <c r="V9" s="805">
        <v>75</v>
      </c>
      <c r="W9" s="805"/>
      <c r="X9" s="805"/>
      <c r="Y9" s="805"/>
      <c r="Z9" s="805"/>
      <c r="AA9" s="805">
        <v>2</v>
      </c>
      <c r="AB9" s="805"/>
      <c r="AC9" s="805"/>
      <c r="AD9" s="805"/>
      <c r="AE9" s="806"/>
      <c r="AF9" s="807">
        <v>2</v>
      </c>
      <c r="AG9" s="808"/>
      <c r="AH9" s="808"/>
      <c r="AI9" s="808"/>
      <c r="AJ9" s="809"/>
      <c r="AK9" s="810">
        <v>17</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604</v>
      </c>
      <c r="BT9" s="815"/>
      <c r="BU9" s="815"/>
      <c r="BV9" s="815"/>
      <c r="BW9" s="815"/>
      <c r="BX9" s="815"/>
      <c r="BY9" s="815"/>
      <c r="BZ9" s="815"/>
      <c r="CA9" s="815"/>
      <c r="CB9" s="815"/>
      <c r="CC9" s="815"/>
      <c r="CD9" s="815"/>
      <c r="CE9" s="815"/>
      <c r="CF9" s="815"/>
      <c r="CG9" s="816"/>
      <c r="CH9" s="827">
        <v>10</v>
      </c>
      <c r="CI9" s="828"/>
      <c r="CJ9" s="828"/>
      <c r="CK9" s="828"/>
      <c r="CL9" s="829"/>
      <c r="CM9" s="827">
        <v>68</v>
      </c>
      <c r="CN9" s="828"/>
      <c r="CO9" s="828"/>
      <c r="CP9" s="828"/>
      <c r="CQ9" s="829"/>
      <c r="CR9" s="827">
        <v>1</v>
      </c>
      <c r="CS9" s="828"/>
      <c r="CT9" s="828"/>
      <c r="CU9" s="828"/>
      <c r="CV9" s="829"/>
      <c r="CW9" s="827">
        <v>33</v>
      </c>
      <c r="CX9" s="828"/>
      <c r="CY9" s="828"/>
      <c r="CZ9" s="828"/>
      <c r="DA9" s="829"/>
      <c r="DB9" s="827" t="s">
        <v>591</v>
      </c>
      <c r="DC9" s="828"/>
      <c r="DD9" s="828"/>
      <c r="DE9" s="828"/>
      <c r="DF9" s="829"/>
      <c r="DG9" s="827" t="s">
        <v>591</v>
      </c>
      <c r="DH9" s="828"/>
      <c r="DI9" s="828"/>
      <c r="DJ9" s="828"/>
      <c r="DK9" s="829"/>
      <c r="DL9" s="827" t="s">
        <v>591</v>
      </c>
      <c r="DM9" s="828"/>
      <c r="DN9" s="828"/>
      <c r="DO9" s="828"/>
      <c r="DP9" s="829"/>
      <c r="DQ9" s="827" t="s">
        <v>591</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605</v>
      </c>
      <c r="BT10" s="815"/>
      <c r="BU10" s="815"/>
      <c r="BV10" s="815"/>
      <c r="BW10" s="815"/>
      <c r="BX10" s="815"/>
      <c r="BY10" s="815"/>
      <c r="BZ10" s="815"/>
      <c r="CA10" s="815"/>
      <c r="CB10" s="815"/>
      <c r="CC10" s="815"/>
      <c r="CD10" s="815"/>
      <c r="CE10" s="815"/>
      <c r="CF10" s="815"/>
      <c r="CG10" s="816"/>
      <c r="CH10" s="827">
        <v>4</v>
      </c>
      <c r="CI10" s="828"/>
      <c r="CJ10" s="828"/>
      <c r="CK10" s="828"/>
      <c r="CL10" s="829"/>
      <c r="CM10" s="827">
        <v>175</v>
      </c>
      <c r="CN10" s="828"/>
      <c r="CO10" s="828"/>
      <c r="CP10" s="828"/>
      <c r="CQ10" s="829"/>
      <c r="CR10" s="827">
        <v>5</v>
      </c>
      <c r="CS10" s="828"/>
      <c r="CT10" s="828"/>
      <c r="CU10" s="828"/>
      <c r="CV10" s="829"/>
      <c r="CW10" s="827" t="s">
        <v>591</v>
      </c>
      <c r="CX10" s="828"/>
      <c r="CY10" s="828"/>
      <c r="CZ10" s="828"/>
      <c r="DA10" s="829"/>
      <c r="DB10" s="827" t="s">
        <v>617</v>
      </c>
      <c r="DC10" s="828"/>
      <c r="DD10" s="828"/>
      <c r="DE10" s="828"/>
      <c r="DF10" s="829"/>
      <c r="DG10" s="827">
        <v>5800</v>
      </c>
      <c r="DH10" s="828"/>
      <c r="DI10" s="828"/>
      <c r="DJ10" s="828"/>
      <c r="DK10" s="829"/>
      <c r="DL10" s="827" t="s">
        <v>591</v>
      </c>
      <c r="DM10" s="828"/>
      <c r="DN10" s="828"/>
      <c r="DO10" s="828"/>
      <c r="DP10" s="829"/>
      <c r="DQ10" s="827">
        <v>1136</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f>SUM(Q7:U22)</f>
        <v>138244</v>
      </c>
      <c r="R23" s="840"/>
      <c r="S23" s="840"/>
      <c r="T23" s="840"/>
      <c r="U23" s="840"/>
      <c r="V23" s="840">
        <f>SUM(V7:Z22)</f>
        <v>135726</v>
      </c>
      <c r="W23" s="840"/>
      <c r="X23" s="840"/>
      <c r="Y23" s="840"/>
      <c r="Z23" s="840"/>
      <c r="AA23" s="840">
        <f>SUM(AA7:AE22)</f>
        <v>2516</v>
      </c>
      <c r="AB23" s="840"/>
      <c r="AC23" s="840"/>
      <c r="AD23" s="840"/>
      <c r="AE23" s="841"/>
      <c r="AF23" s="842">
        <v>1655</v>
      </c>
      <c r="AG23" s="840"/>
      <c r="AH23" s="840"/>
      <c r="AI23" s="840"/>
      <c r="AJ23" s="843"/>
      <c r="AK23" s="844"/>
      <c r="AL23" s="845"/>
      <c r="AM23" s="845"/>
      <c r="AN23" s="845"/>
      <c r="AO23" s="845"/>
      <c r="AP23" s="840">
        <f>SUM(AP7:AT22)</f>
        <v>105708</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41914</v>
      </c>
      <c r="R28" s="869"/>
      <c r="S28" s="869"/>
      <c r="T28" s="869"/>
      <c r="U28" s="869"/>
      <c r="V28" s="869">
        <v>41572</v>
      </c>
      <c r="W28" s="869"/>
      <c r="X28" s="869"/>
      <c r="Y28" s="869"/>
      <c r="Z28" s="869"/>
      <c r="AA28" s="869">
        <v>342</v>
      </c>
      <c r="AB28" s="869"/>
      <c r="AC28" s="869"/>
      <c r="AD28" s="869"/>
      <c r="AE28" s="870"/>
      <c r="AF28" s="871">
        <v>333</v>
      </c>
      <c r="AG28" s="869"/>
      <c r="AH28" s="869"/>
      <c r="AI28" s="869"/>
      <c r="AJ28" s="872"/>
      <c r="AK28" s="873">
        <v>3615</v>
      </c>
      <c r="AL28" s="864"/>
      <c r="AM28" s="864"/>
      <c r="AN28" s="864"/>
      <c r="AO28" s="864"/>
      <c r="AP28" s="864" t="s">
        <v>614</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32802</v>
      </c>
      <c r="R29" s="805"/>
      <c r="S29" s="805"/>
      <c r="T29" s="805"/>
      <c r="U29" s="805"/>
      <c r="V29" s="805">
        <v>32296</v>
      </c>
      <c r="W29" s="805"/>
      <c r="X29" s="805"/>
      <c r="Y29" s="805"/>
      <c r="Z29" s="805"/>
      <c r="AA29" s="805">
        <v>506</v>
      </c>
      <c r="AB29" s="805"/>
      <c r="AC29" s="805"/>
      <c r="AD29" s="805"/>
      <c r="AE29" s="806"/>
      <c r="AF29" s="807">
        <v>506</v>
      </c>
      <c r="AG29" s="808"/>
      <c r="AH29" s="808"/>
      <c r="AI29" s="808"/>
      <c r="AJ29" s="809"/>
      <c r="AK29" s="876">
        <v>5517</v>
      </c>
      <c r="AL29" s="877"/>
      <c r="AM29" s="877"/>
      <c r="AN29" s="877"/>
      <c r="AO29" s="877"/>
      <c r="AP29" s="877" t="s">
        <v>591</v>
      </c>
      <c r="AQ29" s="877"/>
      <c r="AR29" s="877"/>
      <c r="AS29" s="877"/>
      <c r="AT29" s="877"/>
      <c r="AU29" s="877" t="s">
        <v>615</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6485</v>
      </c>
      <c r="R30" s="805"/>
      <c r="S30" s="805"/>
      <c r="T30" s="805"/>
      <c r="U30" s="805"/>
      <c r="V30" s="805">
        <v>6421</v>
      </c>
      <c r="W30" s="805"/>
      <c r="X30" s="805"/>
      <c r="Y30" s="805"/>
      <c r="Z30" s="805"/>
      <c r="AA30" s="805">
        <v>64</v>
      </c>
      <c r="AB30" s="805"/>
      <c r="AC30" s="805"/>
      <c r="AD30" s="805"/>
      <c r="AE30" s="806"/>
      <c r="AF30" s="807">
        <v>64</v>
      </c>
      <c r="AG30" s="808"/>
      <c r="AH30" s="808"/>
      <c r="AI30" s="808"/>
      <c r="AJ30" s="809"/>
      <c r="AK30" s="876">
        <v>1058</v>
      </c>
      <c r="AL30" s="877"/>
      <c r="AM30" s="877"/>
      <c r="AN30" s="877"/>
      <c r="AO30" s="877"/>
      <c r="AP30" s="877" t="s">
        <v>591</v>
      </c>
      <c r="AQ30" s="877"/>
      <c r="AR30" s="877"/>
      <c r="AS30" s="877"/>
      <c r="AT30" s="877"/>
      <c r="AU30" s="877" t="s">
        <v>614</v>
      </c>
      <c r="AV30" s="877"/>
      <c r="AW30" s="877"/>
      <c r="AX30" s="877"/>
      <c r="AY30" s="877"/>
      <c r="AZ30" s="878" t="s">
        <v>615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100</v>
      </c>
      <c r="R31" s="805"/>
      <c r="S31" s="805"/>
      <c r="T31" s="805"/>
      <c r="U31" s="805"/>
      <c r="V31" s="805">
        <v>268</v>
      </c>
      <c r="W31" s="805"/>
      <c r="X31" s="805"/>
      <c r="Y31" s="805"/>
      <c r="Z31" s="805"/>
      <c r="AA31" s="805">
        <v>-168</v>
      </c>
      <c r="AB31" s="805"/>
      <c r="AC31" s="805"/>
      <c r="AD31" s="805"/>
      <c r="AE31" s="806"/>
      <c r="AF31" s="807">
        <v>-168</v>
      </c>
      <c r="AG31" s="808"/>
      <c r="AH31" s="808"/>
      <c r="AI31" s="808"/>
      <c r="AJ31" s="809"/>
      <c r="AK31" s="876" t="s">
        <v>591</v>
      </c>
      <c r="AL31" s="877"/>
      <c r="AM31" s="877"/>
      <c r="AN31" s="877"/>
      <c r="AO31" s="877"/>
      <c r="AP31" s="877" t="s">
        <v>591</v>
      </c>
      <c r="AQ31" s="877"/>
      <c r="AR31" s="877"/>
      <c r="AS31" s="877"/>
      <c r="AT31" s="877"/>
      <c r="AU31" s="877" t="s">
        <v>614</v>
      </c>
      <c r="AV31" s="877"/>
      <c r="AW31" s="877"/>
      <c r="AX31" s="877"/>
      <c r="AY31" s="877"/>
      <c r="AZ31" s="878" t="s">
        <v>615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6574</v>
      </c>
      <c r="R32" s="805"/>
      <c r="S32" s="805"/>
      <c r="T32" s="805"/>
      <c r="U32" s="805"/>
      <c r="V32" s="805">
        <v>5205</v>
      </c>
      <c r="W32" s="805"/>
      <c r="X32" s="805"/>
      <c r="Y32" s="805"/>
      <c r="Z32" s="805"/>
      <c r="AA32" s="805">
        <v>1370</v>
      </c>
      <c r="AB32" s="805"/>
      <c r="AC32" s="805"/>
      <c r="AD32" s="805"/>
      <c r="AE32" s="806"/>
      <c r="AF32" s="807">
        <v>6308</v>
      </c>
      <c r="AG32" s="808"/>
      <c r="AH32" s="808"/>
      <c r="AI32" s="808"/>
      <c r="AJ32" s="809"/>
      <c r="AK32" s="876">
        <v>142</v>
      </c>
      <c r="AL32" s="877"/>
      <c r="AM32" s="877"/>
      <c r="AN32" s="877"/>
      <c r="AO32" s="877"/>
      <c r="AP32" s="877">
        <v>19795</v>
      </c>
      <c r="AQ32" s="877"/>
      <c r="AR32" s="877"/>
      <c r="AS32" s="877"/>
      <c r="AT32" s="877"/>
      <c r="AU32" s="877">
        <v>594</v>
      </c>
      <c r="AV32" s="877"/>
      <c r="AW32" s="877"/>
      <c r="AX32" s="877"/>
      <c r="AY32" s="877"/>
      <c r="AZ32" s="878" t="s">
        <v>591</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10035</v>
      </c>
      <c r="R33" s="805"/>
      <c r="S33" s="805"/>
      <c r="T33" s="805"/>
      <c r="U33" s="805"/>
      <c r="V33" s="805">
        <v>10065</v>
      </c>
      <c r="W33" s="805"/>
      <c r="X33" s="805"/>
      <c r="Y33" s="805"/>
      <c r="Z33" s="805"/>
      <c r="AA33" s="805">
        <v>-30</v>
      </c>
      <c r="AB33" s="805"/>
      <c r="AC33" s="805"/>
      <c r="AD33" s="805"/>
      <c r="AE33" s="806"/>
      <c r="AF33" s="807">
        <v>1727</v>
      </c>
      <c r="AG33" s="808"/>
      <c r="AH33" s="808"/>
      <c r="AI33" s="808"/>
      <c r="AJ33" s="809"/>
      <c r="AK33" s="876">
        <v>1561</v>
      </c>
      <c r="AL33" s="877"/>
      <c r="AM33" s="877"/>
      <c r="AN33" s="877"/>
      <c r="AO33" s="877"/>
      <c r="AP33" s="877">
        <v>10094</v>
      </c>
      <c r="AQ33" s="877"/>
      <c r="AR33" s="877"/>
      <c r="AS33" s="877"/>
      <c r="AT33" s="877"/>
      <c r="AU33" s="877">
        <v>5300</v>
      </c>
      <c r="AV33" s="877"/>
      <c r="AW33" s="877"/>
      <c r="AX33" s="877"/>
      <c r="AY33" s="877"/>
      <c r="AZ33" s="878" t="s">
        <v>592</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411</v>
      </c>
      <c r="C34" s="802"/>
      <c r="D34" s="802"/>
      <c r="E34" s="802"/>
      <c r="F34" s="802"/>
      <c r="G34" s="802"/>
      <c r="H34" s="802"/>
      <c r="I34" s="802"/>
      <c r="J34" s="802"/>
      <c r="K34" s="802"/>
      <c r="L34" s="802"/>
      <c r="M34" s="802"/>
      <c r="N34" s="802"/>
      <c r="O34" s="802"/>
      <c r="P34" s="803"/>
      <c r="Q34" s="804">
        <v>12537</v>
      </c>
      <c r="R34" s="805"/>
      <c r="S34" s="805"/>
      <c r="T34" s="805"/>
      <c r="U34" s="805"/>
      <c r="V34" s="805">
        <v>10702</v>
      </c>
      <c r="W34" s="805"/>
      <c r="X34" s="805"/>
      <c r="Y34" s="805"/>
      <c r="Z34" s="805"/>
      <c r="AA34" s="805">
        <v>1836</v>
      </c>
      <c r="AB34" s="805"/>
      <c r="AC34" s="805"/>
      <c r="AD34" s="805"/>
      <c r="AE34" s="806"/>
      <c r="AF34" s="807">
        <v>1554</v>
      </c>
      <c r="AG34" s="808"/>
      <c r="AH34" s="808"/>
      <c r="AI34" s="808"/>
      <c r="AJ34" s="809"/>
      <c r="AK34" s="876">
        <v>4035</v>
      </c>
      <c r="AL34" s="877"/>
      <c r="AM34" s="877"/>
      <c r="AN34" s="877"/>
      <c r="AO34" s="877"/>
      <c r="AP34" s="877">
        <v>62187</v>
      </c>
      <c r="AQ34" s="877"/>
      <c r="AR34" s="877"/>
      <c r="AS34" s="877"/>
      <c r="AT34" s="877"/>
      <c r="AU34" s="877">
        <v>25248</v>
      </c>
      <c r="AV34" s="877"/>
      <c r="AW34" s="877"/>
      <c r="AX34" s="877"/>
      <c r="AY34" s="877"/>
      <c r="AZ34" s="878" t="s">
        <v>591</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10325</v>
      </c>
      <c r="AG63" s="888"/>
      <c r="AH63" s="888"/>
      <c r="AI63" s="888"/>
      <c r="AJ63" s="889"/>
      <c r="AK63" s="890"/>
      <c r="AL63" s="885"/>
      <c r="AM63" s="885"/>
      <c r="AN63" s="885"/>
      <c r="AO63" s="885"/>
      <c r="AP63" s="888">
        <f>SUM(AP28:AT62)</f>
        <v>92076</v>
      </c>
      <c r="AQ63" s="888"/>
      <c r="AR63" s="888"/>
      <c r="AS63" s="888"/>
      <c r="AT63" s="888"/>
      <c r="AU63" s="888">
        <f>SUM(AU28:AY62)</f>
        <v>31142</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420</v>
      </c>
      <c r="AB66" s="764"/>
      <c r="AC66" s="764"/>
      <c r="AD66" s="764"/>
      <c r="AE66" s="765"/>
      <c r="AF66" s="898" t="s">
        <v>421</v>
      </c>
      <c r="AG66" s="859"/>
      <c r="AH66" s="859"/>
      <c r="AI66" s="859"/>
      <c r="AJ66" s="899"/>
      <c r="AK66" s="763" t="s">
        <v>422</v>
      </c>
      <c r="AL66" s="787"/>
      <c r="AM66" s="787"/>
      <c r="AN66" s="787"/>
      <c r="AO66" s="788"/>
      <c r="AP66" s="763" t="s">
        <v>423</v>
      </c>
      <c r="AQ66" s="764"/>
      <c r="AR66" s="764"/>
      <c r="AS66" s="764"/>
      <c r="AT66" s="765"/>
      <c r="AU66" s="763" t="s">
        <v>424</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7516</v>
      </c>
      <c r="R68" s="912"/>
      <c r="S68" s="912"/>
      <c r="T68" s="912"/>
      <c r="U68" s="912"/>
      <c r="V68" s="912">
        <v>7440</v>
      </c>
      <c r="W68" s="912"/>
      <c r="X68" s="912"/>
      <c r="Y68" s="912"/>
      <c r="Z68" s="912"/>
      <c r="AA68" s="912">
        <v>75</v>
      </c>
      <c r="AB68" s="912"/>
      <c r="AC68" s="912"/>
      <c r="AD68" s="912"/>
      <c r="AE68" s="912"/>
      <c r="AF68" s="912">
        <v>75</v>
      </c>
      <c r="AG68" s="912"/>
      <c r="AH68" s="912"/>
      <c r="AI68" s="912"/>
      <c r="AJ68" s="912"/>
      <c r="AK68" s="912" t="s">
        <v>606</v>
      </c>
      <c r="AL68" s="912"/>
      <c r="AM68" s="912"/>
      <c r="AN68" s="912"/>
      <c r="AO68" s="912"/>
      <c r="AP68" s="912">
        <v>3317</v>
      </c>
      <c r="AQ68" s="912"/>
      <c r="AR68" s="912"/>
      <c r="AS68" s="912"/>
      <c r="AT68" s="912"/>
      <c r="AU68" s="912">
        <v>1971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414</v>
      </c>
      <c r="R69" s="877"/>
      <c r="S69" s="877"/>
      <c r="T69" s="877"/>
      <c r="U69" s="877"/>
      <c r="V69" s="877">
        <v>407</v>
      </c>
      <c r="W69" s="877"/>
      <c r="X69" s="877"/>
      <c r="Y69" s="877"/>
      <c r="Z69" s="877"/>
      <c r="AA69" s="877">
        <v>7</v>
      </c>
      <c r="AB69" s="877"/>
      <c r="AC69" s="877"/>
      <c r="AD69" s="877"/>
      <c r="AE69" s="877"/>
      <c r="AF69" s="877">
        <v>7</v>
      </c>
      <c r="AG69" s="877"/>
      <c r="AH69" s="877"/>
      <c r="AI69" s="877"/>
      <c r="AJ69" s="877"/>
      <c r="AK69" s="877" t="s">
        <v>591</v>
      </c>
      <c r="AL69" s="877"/>
      <c r="AM69" s="877"/>
      <c r="AN69" s="877"/>
      <c r="AO69" s="877"/>
      <c r="AP69" s="877">
        <v>228</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159</v>
      </c>
      <c r="R70" s="877"/>
      <c r="S70" s="877"/>
      <c r="T70" s="877"/>
      <c r="U70" s="877"/>
      <c r="V70" s="877">
        <v>157</v>
      </c>
      <c r="W70" s="877"/>
      <c r="X70" s="877"/>
      <c r="Y70" s="877"/>
      <c r="Z70" s="877"/>
      <c r="AA70" s="877">
        <v>2</v>
      </c>
      <c r="AB70" s="877"/>
      <c r="AC70" s="877"/>
      <c r="AD70" s="877"/>
      <c r="AE70" s="877"/>
      <c r="AF70" s="877">
        <v>2</v>
      </c>
      <c r="AG70" s="877"/>
      <c r="AH70" s="877"/>
      <c r="AI70" s="877"/>
      <c r="AJ70" s="877"/>
      <c r="AK70" s="877" t="s">
        <v>591</v>
      </c>
      <c r="AL70" s="877"/>
      <c r="AM70" s="877"/>
      <c r="AN70" s="877"/>
      <c r="AO70" s="877"/>
      <c r="AP70" s="877" t="s">
        <v>613</v>
      </c>
      <c r="AQ70" s="877"/>
      <c r="AR70" s="877"/>
      <c r="AS70" s="877"/>
      <c r="AT70" s="877"/>
      <c r="AU70" s="877" t="s">
        <v>612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56357</v>
      </c>
      <c r="R71" s="877"/>
      <c r="S71" s="877"/>
      <c r="T71" s="877"/>
      <c r="U71" s="877"/>
      <c r="V71" s="877">
        <v>53134</v>
      </c>
      <c r="W71" s="877"/>
      <c r="X71" s="877"/>
      <c r="Y71" s="877"/>
      <c r="Z71" s="877"/>
      <c r="AA71" s="877">
        <v>3222</v>
      </c>
      <c r="AB71" s="877"/>
      <c r="AC71" s="877"/>
      <c r="AD71" s="877"/>
      <c r="AE71" s="877"/>
      <c r="AF71" s="877">
        <v>10421</v>
      </c>
      <c r="AG71" s="877"/>
      <c r="AH71" s="877"/>
      <c r="AI71" s="877"/>
      <c r="AJ71" s="877"/>
      <c r="AK71" s="877" t="s">
        <v>523</v>
      </c>
      <c r="AL71" s="877"/>
      <c r="AM71" s="877"/>
      <c r="AN71" s="877"/>
      <c r="AO71" s="877"/>
      <c r="AP71" s="877" t="s">
        <v>523</v>
      </c>
      <c r="AQ71" s="877"/>
      <c r="AR71" s="877"/>
      <c r="AS71" s="877"/>
      <c r="AT71" s="877"/>
      <c r="AU71" s="877" t="s">
        <v>523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203</v>
      </c>
      <c r="R72" s="877"/>
      <c r="S72" s="877"/>
      <c r="T72" s="877"/>
      <c r="U72" s="877"/>
      <c r="V72" s="877">
        <v>189</v>
      </c>
      <c r="W72" s="877"/>
      <c r="X72" s="877"/>
      <c r="Y72" s="877"/>
      <c r="Z72" s="877"/>
      <c r="AA72" s="877">
        <v>14</v>
      </c>
      <c r="AB72" s="877"/>
      <c r="AC72" s="877"/>
      <c r="AD72" s="877"/>
      <c r="AE72" s="877"/>
      <c r="AF72" s="877">
        <v>14</v>
      </c>
      <c r="AG72" s="877"/>
      <c r="AH72" s="877"/>
      <c r="AI72" s="877"/>
      <c r="AJ72" s="877"/>
      <c r="AK72" s="877" t="s">
        <v>591</v>
      </c>
      <c r="AL72" s="877"/>
      <c r="AM72" s="877"/>
      <c r="AN72" s="877"/>
      <c r="AO72" s="877"/>
      <c r="AP72" s="877" t="s">
        <v>591</v>
      </c>
      <c r="AQ72" s="877"/>
      <c r="AR72" s="877"/>
      <c r="AS72" s="877"/>
      <c r="AT72" s="877"/>
      <c r="AU72" s="877" t="s">
        <v>608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598</v>
      </c>
      <c r="C73" s="920"/>
      <c r="D73" s="920"/>
      <c r="E73" s="920"/>
      <c r="F73" s="920"/>
      <c r="G73" s="920"/>
      <c r="H73" s="920"/>
      <c r="I73" s="920"/>
      <c r="J73" s="920"/>
      <c r="K73" s="920"/>
      <c r="L73" s="920"/>
      <c r="M73" s="920"/>
      <c r="N73" s="920"/>
      <c r="O73" s="920"/>
      <c r="P73" s="921"/>
      <c r="Q73" s="922">
        <v>1218363</v>
      </c>
      <c r="R73" s="877"/>
      <c r="S73" s="877"/>
      <c r="T73" s="877"/>
      <c r="U73" s="877"/>
      <c r="V73" s="877">
        <v>1197433</v>
      </c>
      <c r="W73" s="877"/>
      <c r="X73" s="877"/>
      <c r="Y73" s="877"/>
      <c r="Z73" s="877"/>
      <c r="AA73" s="877">
        <v>20930</v>
      </c>
      <c r="AB73" s="877"/>
      <c r="AC73" s="877"/>
      <c r="AD73" s="877"/>
      <c r="AE73" s="877"/>
      <c r="AF73" s="877">
        <v>20930</v>
      </c>
      <c r="AG73" s="877"/>
      <c r="AH73" s="877"/>
      <c r="AI73" s="877"/>
      <c r="AJ73" s="877"/>
      <c r="AK73" s="877">
        <v>7055</v>
      </c>
      <c r="AL73" s="877"/>
      <c r="AM73" s="877"/>
      <c r="AN73" s="877"/>
      <c r="AO73" s="877"/>
      <c r="AP73" s="877" t="s">
        <v>591</v>
      </c>
      <c r="AQ73" s="877"/>
      <c r="AR73" s="877"/>
      <c r="AS73" s="877"/>
      <c r="AT73" s="877"/>
      <c r="AU73" s="877" t="s">
        <v>609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599</v>
      </c>
      <c r="C74" s="920"/>
      <c r="D74" s="920"/>
      <c r="E74" s="920"/>
      <c r="F74" s="920"/>
      <c r="G74" s="920"/>
      <c r="H74" s="920"/>
      <c r="I74" s="920"/>
      <c r="J74" s="920"/>
      <c r="K74" s="920"/>
      <c r="L74" s="920"/>
      <c r="M74" s="920"/>
      <c r="N74" s="920"/>
      <c r="O74" s="920"/>
      <c r="P74" s="921"/>
      <c r="Q74" s="922">
        <v>39402</v>
      </c>
      <c r="R74" s="877"/>
      <c r="S74" s="877"/>
      <c r="T74" s="877"/>
      <c r="U74" s="877"/>
      <c r="V74" s="877">
        <v>34057</v>
      </c>
      <c r="W74" s="877"/>
      <c r="X74" s="877"/>
      <c r="Y74" s="877"/>
      <c r="Z74" s="877"/>
      <c r="AA74" s="877">
        <v>5344</v>
      </c>
      <c r="AB74" s="877"/>
      <c r="AC74" s="877"/>
      <c r="AD74" s="877"/>
      <c r="AE74" s="877"/>
      <c r="AF74" s="877">
        <v>19453</v>
      </c>
      <c r="AG74" s="877"/>
      <c r="AH74" s="877"/>
      <c r="AI74" s="877"/>
      <c r="AJ74" s="877"/>
      <c r="AK74" s="877" t="s">
        <v>610</v>
      </c>
      <c r="AL74" s="877"/>
      <c r="AM74" s="877"/>
      <c r="AN74" s="877"/>
      <c r="AO74" s="877"/>
      <c r="AP74" s="877">
        <v>119226</v>
      </c>
      <c r="AQ74" s="877"/>
      <c r="AR74" s="877"/>
      <c r="AS74" s="877"/>
      <c r="AT74" s="877"/>
      <c r="AU74" s="877" t="s">
        <v>610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600</v>
      </c>
      <c r="C75" s="920"/>
      <c r="D75" s="920"/>
      <c r="E75" s="920"/>
      <c r="F75" s="920"/>
      <c r="G75" s="920"/>
      <c r="H75" s="920"/>
      <c r="I75" s="920"/>
      <c r="J75" s="920"/>
      <c r="K75" s="920"/>
      <c r="L75" s="920"/>
      <c r="M75" s="920"/>
      <c r="N75" s="920"/>
      <c r="O75" s="920"/>
      <c r="P75" s="921"/>
      <c r="Q75" s="925">
        <v>7725</v>
      </c>
      <c r="R75" s="926"/>
      <c r="S75" s="926"/>
      <c r="T75" s="926"/>
      <c r="U75" s="876"/>
      <c r="V75" s="927">
        <v>6053</v>
      </c>
      <c r="W75" s="926"/>
      <c r="X75" s="926"/>
      <c r="Y75" s="926"/>
      <c r="Z75" s="876"/>
      <c r="AA75" s="927">
        <v>1672</v>
      </c>
      <c r="AB75" s="926"/>
      <c r="AC75" s="926"/>
      <c r="AD75" s="926"/>
      <c r="AE75" s="876"/>
      <c r="AF75" s="927">
        <v>16867</v>
      </c>
      <c r="AG75" s="926"/>
      <c r="AH75" s="926"/>
      <c r="AI75" s="926"/>
      <c r="AJ75" s="876"/>
      <c r="AK75" s="927" t="s">
        <v>611</v>
      </c>
      <c r="AL75" s="926"/>
      <c r="AM75" s="926"/>
      <c r="AN75" s="926"/>
      <c r="AO75" s="876"/>
      <c r="AP75" s="927">
        <v>13994</v>
      </c>
      <c r="AQ75" s="926"/>
      <c r="AR75" s="926"/>
      <c r="AS75" s="926"/>
      <c r="AT75" s="876"/>
      <c r="AU75" s="927" t="s">
        <v>609</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601</v>
      </c>
      <c r="C76" s="920"/>
      <c r="D76" s="920"/>
      <c r="E76" s="920"/>
      <c r="F76" s="920"/>
      <c r="G76" s="920"/>
      <c r="H76" s="920"/>
      <c r="I76" s="920"/>
      <c r="J76" s="920"/>
      <c r="K76" s="920"/>
      <c r="L76" s="920"/>
      <c r="M76" s="920"/>
      <c r="N76" s="920"/>
      <c r="O76" s="920"/>
      <c r="P76" s="921"/>
      <c r="Q76" s="925">
        <v>139</v>
      </c>
      <c r="R76" s="926"/>
      <c r="S76" s="926"/>
      <c r="T76" s="926"/>
      <c r="U76" s="876"/>
      <c r="V76" s="927">
        <v>139</v>
      </c>
      <c r="W76" s="926"/>
      <c r="X76" s="926"/>
      <c r="Y76" s="926"/>
      <c r="Z76" s="876"/>
      <c r="AA76" s="927" t="s">
        <v>591</v>
      </c>
      <c r="AB76" s="926"/>
      <c r="AC76" s="926"/>
      <c r="AD76" s="926"/>
      <c r="AE76" s="876"/>
      <c r="AF76" s="927" t="s">
        <v>592</v>
      </c>
      <c r="AG76" s="926"/>
      <c r="AH76" s="926"/>
      <c r="AI76" s="926"/>
      <c r="AJ76" s="876"/>
      <c r="AK76" s="927" t="s">
        <v>607</v>
      </c>
      <c r="AL76" s="926"/>
      <c r="AM76" s="926"/>
      <c r="AN76" s="926"/>
      <c r="AO76" s="876"/>
      <c r="AP76" s="927" t="s">
        <v>592</v>
      </c>
      <c r="AQ76" s="926"/>
      <c r="AR76" s="926"/>
      <c r="AS76" s="926"/>
      <c r="AT76" s="876"/>
      <c r="AU76" s="927" t="s">
        <v>607</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305</v>
      </c>
      <c r="AG109" s="941"/>
      <c r="AH109" s="941"/>
      <c r="AI109" s="941"/>
      <c r="AJ109" s="942"/>
      <c r="AK109" s="940" t="s">
        <v>304</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305</v>
      </c>
      <c r="BW109" s="941"/>
      <c r="BX109" s="941"/>
      <c r="BY109" s="941"/>
      <c r="BZ109" s="942"/>
      <c r="CA109" s="940" t="s">
        <v>304</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305</v>
      </c>
      <c r="DM109" s="941"/>
      <c r="DN109" s="941"/>
      <c r="DO109" s="941"/>
      <c r="DP109" s="942"/>
      <c r="DQ109" s="940" t="s">
        <v>304</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10159947</v>
      </c>
      <c r="AB110" s="948"/>
      <c r="AC110" s="948"/>
      <c r="AD110" s="948"/>
      <c r="AE110" s="949"/>
      <c r="AF110" s="950">
        <v>10063169</v>
      </c>
      <c r="AG110" s="948"/>
      <c r="AH110" s="948"/>
      <c r="AI110" s="948"/>
      <c r="AJ110" s="949"/>
      <c r="AK110" s="950">
        <v>9672335</v>
      </c>
      <c r="AL110" s="948"/>
      <c r="AM110" s="948"/>
      <c r="AN110" s="948"/>
      <c r="AO110" s="949"/>
      <c r="AP110" s="951">
        <v>14.2</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101727792</v>
      </c>
      <c r="BR110" s="983"/>
      <c r="BS110" s="983"/>
      <c r="BT110" s="983"/>
      <c r="BU110" s="983"/>
      <c r="BV110" s="983">
        <v>104182347</v>
      </c>
      <c r="BW110" s="983"/>
      <c r="BX110" s="983"/>
      <c r="BY110" s="983"/>
      <c r="BZ110" s="983"/>
      <c r="CA110" s="983">
        <v>105708404</v>
      </c>
      <c r="CB110" s="983"/>
      <c r="CC110" s="983"/>
      <c r="CD110" s="983"/>
      <c r="CE110" s="983"/>
      <c r="CF110" s="997">
        <v>155.6</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442</v>
      </c>
      <c r="DM110" s="983"/>
      <c r="DN110" s="983"/>
      <c r="DO110" s="983"/>
      <c r="DP110" s="983"/>
      <c r="DQ110" s="983" t="s">
        <v>241</v>
      </c>
      <c r="DR110" s="983"/>
      <c r="DS110" s="983"/>
      <c r="DT110" s="983"/>
      <c r="DU110" s="983"/>
      <c r="DV110" s="984" t="s">
        <v>241</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444</v>
      </c>
      <c r="AG111" s="990"/>
      <c r="AH111" s="990"/>
      <c r="AI111" s="990"/>
      <c r="AJ111" s="991"/>
      <c r="AK111" s="992" t="s">
        <v>445</v>
      </c>
      <c r="AL111" s="990"/>
      <c r="AM111" s="990"/>
      <c r="AN111" s="990"/>
      <c r="AO111" s="991"/>
      <c r="AP111" s="993" t="s">
        <v>441</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4999686</v>
      </c>
      <c r="BR111" s="976"/>
      <c r="BS111" s="976"/>
      <c r="BT111" s="976"/>
      <c r="BU111" s="976"/>
      <c r="BV111" s="976">
        <v>4674465</v>
      </c>
      <c r="BW111" s="976"/>
      <c r="BX111" s="976"/>
      <c r="BY111" s="976"/>
      <c r="BZ111" s="976"/>
      <c r="CA111" s="976">
        <v>4663054</v>
      </c>
      <c r="CB111" s="976"/>
      <c r="CC111" s="976"/>
      <c r="CD111" s="976"/>
      <c r="CE111" s="976"/>
      <c r="CF111" s="970">
        <v>6.9</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710713</v>
      </c>
      <c r="DH111" s="976"/>
      <c r="DI111" s="976"/>
      <c r="DJ111" s="976"/>
      <c r="DK111" s="976"/>
      <c r="DL111" s="976">
        <v>700036</v>
      </c>
      <c r="DM111" s="976"/>
      <c r="DN111" s="976"/>
      <c r="DO111" s="976"/>
      <c r="DP111" s="976"/>
      <c r="DQ111" s="976">
        <v>689359</v>
      </c>
      <c r="DR111" s="976"/>
      <c r="DS111" s="976"/>
      <c r="DT111" s="976"/>
      <c r="DU111" s="976"/>
      <c r="DV111" s="977">
        <v>1</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441</v>
      </c>
      <c r="AG112" s="1015"/>
      <c r="AH112" s="1015"/>
      <c r="AI112" s="1015"/>
      <c r="AJ112" s="1016"/>
      <c r="AK112" s="1017" t="s">
        <v>442</v>
      </c>
      <c r="AL112" s="1015"/>
      <c r="AM112" s="1015"/>
      <c r="AN112" s="1015"/>
      <c r="AO112" s="1016"/>
      <c r="AP112" s="1018" t="s">
        <v>445</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33340433</v>
      </c>
      <c r="BR112" s="976"/>
      <c r="BS112" s="976"/>
      <c r="BT112" s="976"/>
      <c r="BU112" s="976"/>
      <c r="BV112" s="976">
        <v>30858875</v>
      </c>
      <c r="BW112" s="976"/>
      <c r="BX112" s="976"/>
      <c r="BY112" s="976"/>
      <c r="BZ112" s="976"/>
      <c r="CA112" s="976">
        <v>31141268</v>
      </c>
      <c r="CB112" s="976"/>
      <c r="CC112" s="976"/>
      <c r="CD112" s="976"/>
      <c r="CE112" s="976"/>
      <c r="CF112" s="970">
        <v>45.8</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452</v>
      </c>
      <c r="DH112" s="976"/>
      <c r="DI112" s="976"/>
      <c r="DJ112" s="976"/>
      <c r="DK112" s="976"/>
      <c r="DL112" s="976" t="s">
        <v>445</v>
      </c>
      <c r="DM112" s="976"/>
      <c r="DN112" s="976"/>
      <c r="DO112" s="976"/>
      <c r="DP112" s="976"/>
      <c r="DQ112" s="976" t="s">
        <v>444</v>
      </c>
      <c r="DR112" s="976"/>
      <c r="DS112" s="976"/>
      <c r="DT112" s="976"/>
      <c r="DU112" s="976"/>
      <c r="DV112" s="977" t="s">
        <v>241</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3298210</v>
      </c>
      <c r="AB113" s="990"/>
      <c r="AC113" s="990"/>
      <c r="AD113" s="990"/>
      <c r="AE113" s="991"/>
      <c r="AF113" s="992">
        <v>3551547</v>
      </c>
      <c r="AG113" s="990"/>
      <c r="AH113" s="990"/>
      <c r="AI113" s="990"/>
      <c r="AJ113" s="991"/>
      <c r="AK113" s="992">
        <v>3239405</v>
      </c>
      <c r="AL113" s="990"/>
      <c r="AM113" s="990"/>
      <c r="AN113" s="990"/>
      <c r="AO113" s="991"/>
      <c r="AP113" s="993">
        <v>4.8</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2665308</v>
      </c>
      <c r="BR113" s="976"/>
      <c r="BS113" s="976"/>
      <c r="BT113" s="976"/>
      <c r="BU113" s="976"/>
      <c r="BV113" s="976">
        <v>2340514</v>
      </c>
      <c r="BW113" s="976"/>
      <c r="BX113" s="976"/>
      <c r="BY113" s="976"/>
      <c r="BZ113" s="976"/>
      <c r="CA113" s="976">
        <v>2074636</v>
      </c>
      <c r="CB113" s="976"/>
      <c r="CC113" s="976"/>
      <c r="CD113" s="976"/>
      <c r="CE113" s="976"/>
      <c r="CF113" s="970">
        <v>3.1</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445</v>
      </c>
      <c r="DM113" s="1015"/>
      <c r="DN113" s="1015"/>
      <c r="DO113" s="1015"/>
      <c r="DP113" s="1016"/>
      <c r="DQ113" s="1017" t="s">
        <v>456</v>
      </c>
      <c r="DR113" s="1015"/>
      <c r="DS113" s="1015"/>
      <c r="DT113" s="1015"/>
      <c r="DU113" s="1016"/>
      <c r="DV113" s="1018" t="s">
        <v>441</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393946</v>
      </c>
      <c r="AB114" s="1015"/>
      <c r="AC114" s="1015"/>
      <c r="AD114" s="1015"/>
      <c r="AE114" s="1016"/>
      <c r="AF114" s="1017">
        <v>412484</v>
      </c>
      <c r="AG114" s="1015"/>
      <c r="AH114" s="1015"/>
      <c r="AI114" s="1015"/>
      <c r="AJ114" s="1016"/>
      <c r="AK114" s="1017">
        <v>400566</v>
      </c>
      <c r="AL114" s="1015"/>
      <c r="AM114" s="1015"/>
      <c r="AN114" s="1015"/>
      <c r="AO114" s="1016"/>
      <c r="AP114" s="1018">
        <v>0.6</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14852696</v>
      </c>
      <c r="BR114" s="976"/>
      <c r="BS114" s="976"/>
      <c r="BT114" s="976"/>
      <c r="BU114" s="976"/>
      <c r="BV114" s="976">
        <v>15453391</v>
      </c>
      <c r="BW114" s="976"/>
      <c r="BX114" s="976"/>
      <c r="BY114" s="976"/>
      <c r="BZ114" s="976"/>
      <c r="CA114" s="976">
        <v>14647706</v>
      </c>
      <c r="CB114" s="976"/>
      <c r="CC114" s="976"/>
      <c r="CD114" s="976"/>
      <c r="CE114" s="976"/>
      <c r="CF114" s="970">
        <v>21.6</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241</v>
      </c>
      <c r="DH114" s="1015"/>
      <c r="DI114" s="1015"/>
      <c r="DJ114" s="1015"/>
      <c r="DK114" s="1016"/>
      <c r="DL114" s="1017" t="s">
        <v>442</v>
      </c>
      <c r="DM114" s="1015"/>
      <c r="DN114" s="1015"/>
      <c r="DO114" s="1015"/>
      <c r="DP114" s="1016"/>
      <c r="DQ114" s="1017" t="s">
        <v>452</v>
      </c>
      <c r="DR114" s="1015"/>
      <c r="DS114" s="1015"/>
      <c r="DT114" s="1015"/>
      <c r="DU114" s="1016"/>
      <c r="DV114" s="1018" t="s">
        <v>456</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10679</v>
      </c>
      <c r="AB115" s="990"/>
      <c r="AC115" s="990"/>
      <c r="AD115" s="990"/>
      <c r="AE115" s="991"/>
      <c r="AF115" s="992">
        <v>10679</v>
      </c>
      <c r="AG115" s="990"/>
      <c r="AH115" s="990"/>
      <c r="AI115" s="990"/>
      <c r="AJ115" s="991"/>
      <c r="AK115" s="992">
        <v>10679</v>
      </c>
      <c r="AL115" s="990"/>
      <c r="AM115" s="990"/>
      <c r="AN115" s="990"/>
      <c r="AO115" s="991"/>
      <c r="AP115" s="993">
        <v>0</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1202714</v>
      </c>
      <c r="BR115" s="976"/>
      <c r="BS115" s="976"/>
      <c r="BT115" s="976"/>
      <c r="BU115" s="976"/>
      <c r="BV115" s="976">
        <v>1144614</v>
      </c>
      <c r="BW115" s="976"/>
      <c r="BX115" s="976"/>
      <c r="BY115" s="976"/>
      <c r="BZ115" s="976"/>
      <c r="CA115" s="976">
        <v>1136182</v>
      </c>
      <c r="CB115" s="976"/>
      <c r="CC115" s="976"/>
      <c r="CD115" s="976"/>
      <c r="CE115" s="976"/>
      <c r="CF115" s="970">
        <v>1.7</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4288973</v>
      </c>
      <c r="DH115" s="1015"/>
      <c r="DI115" s="1015"/>
      <c r="DJ115" s="1015"/>
      <c r="DK115" s="1016"/>
      <c r="DL115" s="1017">
        <v>3974429</v>
      </c>
      <c r="DM115" s="1015"/>
      <c r="DN115" s="1015"/>
      <c r="DO115" s="1015"/>
      <c r="DP115" s="1016"/>
      <c r="DQ115" s="1017">
        <v>3973695</v>
      </c>
      <c r="DR115" s="1015"/>
      <c r="DS115" s="1015"/>
      <c r="DT115" s="1015"/>
      <c r="DU115" s="1016"/>
      <c r="DV115" s="1018">
        <v>5.8</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174</v>
      </c>
      <c r="AB116" s="1015"/>
      <c r="AC116" s="1015"/>
      <c r="AD116" s="1015"/>
      <c r="AE116" s="1016"/>
      <c r="AF116" s="1017">
        <v>138</v>
      </c>
      <c r="AG116" s="1015"/>
      <c r="AH116" s="1015"/>
      <c r="AI116" s="1015"/>
      <c r="AJ116" s="1016"/>
      <c r="AK116" s="1017">
        <v>115</v>
      </c>
      <c r="AL116" s="1015"/>
      <c r="AM116" s="1015"/>
      <c r="AN116" s="1015"/>
      <c r="AO116" s="1016"/>
      <c r="AP116" s="1018">
        <v>0</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445</v>
      </c>
      <c r="BR116" s="976"/>
      <c r="BS116" s="976"/>
      <c r="BT116" s="976"/>
      <c r="BU116" s="976"/>
      <c r="BV116" s="976" t="s">
        <v>441</v>
      </c>
      <c r="BW116" s="976"/>
      <c r="BX116" s="976"/>
      <c r="BY116" s="976"/>
      <c r="BZ116" s="976"/>
      <c r="CA116" s="976" t="s">
        <v>441</v>
      </c>
      <c r="CB116" s="976"/>
      <c r="CC116" s="976"/>
      <c r="CD116" s="976"/>
      <c r="CE116" s="976"/>
      <c r="CF116" s="970" t="s">
        <v>456</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441</v>
      </c>
      <c r="DM116" s="1015"/>
      <c r="DN116" s="1015"/>
      <c r="DO116" s="1015"/>
      <c r="DP116" s="1016"/>
      <c r="DQ116" s="1017" t="s">
        <v>441</v>
      </c>
      <c r="DR116" s="1015"/>
      <c r="DS116" s="1015"/>
      <c r="DT116" s="1015"/>
      <c r="DU116" s="1016"/>
      <c r="DV116" s="1018" t="s">
        <v>452</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13862956</v>
      </c>
      <c r="AB117" s="1033"/>
      <c r="AC117" s="1033"/>
      <c r="AD117" s="1033"/>
      <c r="AE117" s="1034"/>
      <c r="AF117" s="1035">
        <v>14038017</v>
      </c>
      <c r="AG117" s="1033"/>
      <c r="AH117" s="1033"/>
      <c r="AI117" s="1033"/>
      <c r="AJ117" s="1034"/>
      <c r="AK117" s="1035">
        <v>13323100</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452</v>
      </c>
      <c r="BR117" s="976"/>
      <c r="BS117" s="976"/>
      <c r="BT117" s="976"/>
      <c r="BU117" s="976"/>
      <c r="BV117" s="976" t="s">
        <v>456</v>
      </c>
      <c r="BW117" s="976"/>
      <c r="BX117" s="976"/>
      <c r="BY117" s="976"/>
      <c r="BZ117" s="976"/>
      <c r="CA117" s="976" t="s">
        <v>456</v>
      </c>
      <c r="CB117" s="976"/>
      <c r="CC117" s="976"/>
      <c r="CD117" s="976"/>
      <c r="CE117" s="976"/>
      <c r="CF117" s="970" t="s">
        <v>456</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445</v>
      </c>
      <c r="DH117" s="1015"/>
      <c r="DI117" s="1015"/>
      <c r="DJ117" s="1015"/>
      <c r="DK117" s="1016"/>
      <c r="DL117" s="1017" t="s">
        <v>456</v>
      </c>
      <c r="DM117" s="1015"/>
      <c r="DN117" s="1015"/>
      <c r="DO117" s="1015"/>
      <c r="DP117" s="1016"/>
      <c r="DQ117" s="1017" t="s">
        <v>442</v>
      </c>
      <c r="DR117" s="1015"/>
      <c r="DS117" s="1015"/>
      <c r="DT117" s="1015"/>
      <c r="DU117" s="1016"/>
      <c r="DV117" s="1018" t="s">
        <v>456</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305</v>
      </c>
      <c r="AG118" s="941"/>
      <c r="AH118" s="941"/>
      <c r="AI118" s="941"/>
      <c r="AJ118" s="942"/>
      <c r="AK118" s="940" t="s">
        <v>304</v>
      </c>
      <c r="AL118" s="941"/>
      <c r="AM118" s="941"/>
      <c r="AN118" s="941"/>
      <c r="AO118" s="942"/>
      <c r="AP118" s="1027" t="s">
        <v>435</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442</v>
      </c>
      <c r="BR118" s="1054"/>
      <c r="BS118" s="1054"/>
      <c r="BT118" s="1054"/>
      <c r="BU118" s="1054"/>
      <c r="BV118" s="1054" t="s">
        <v>442</v>
      </c>
      <c r="BW118" s="1054"/>
      <c r="BX118" s="1054"/>
      <c r="BY118" s="1054"/>
      <c r="BZ118" s="1054"/>
      <c r="CA118" s="1054" t="s">
        <v>442</v>
      </c>
      <c r="CB118" s="1054"/>
      <c r="CC118" s="1054"/>
      <c r="CD118" s="1054"/>
      <c r="CE118" s="1054"/>
      <c r="CF118" s="970" t="s">
        <v>442</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441</v>
      </c>
      <c r="DM118" s="1015"/>
      <c r="DN118" s="1015"/>
      <c r="DO118" s="1015"/>
      <c r="DP118" s="1016"/>
      <c r="DQ118" s="1017" t="s">
        <v>445</v>
      </c>
      <c r="DR118" s="1015"/>
      <c r="DS118" s="1015"/>
      <c r="DT118" s="1015"/>
      <c r="DU118" s="1016"/>
      <c r="DV118" s="1018" t="s">
        <v>441</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456</v>
      </c>
      <c r="AB119" s="948"/>
      <c r="AC119" s="948"/>
      <c r="AD119" s="948"/>
      <c r="AE119" s="949"/>
      <c r="AF119" s="950" t="s">
        <v>445</v>
      </c>
      <c r="AG119" s="948"/>
      <c r="AH119" s="948"/>
      <c r="AI119" s="948"/>
      <c r="AJ119" s="949"/>
      <c r="AK119" s="950" t="s">
        <v>445</v>
      </c>
      <c r="AL119" s="948"/>
      <c r="AM119" s="948"/>
      <c r="AN119" s="948"/>
      <c r="AO119" s="949"/>
      <c r="AP119" s="951" t="s">
        <v>471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472</v>
      </c>
      <c r="BP119" s="1062"/>
      <c r="BQ119" s="1053">
        <v>158788629</v>
      </c>
      <c r="BR119" s="1054"/>
      <c r="BS119" s="1054"/>
      <c r="BT119" s="1054"/>
      <c r="BU119" s="1054"/>
      <c r="BV119" s="1054">
        <v>158654206</v>
      </c>
      <c r="BW119" s="1054"/>
      <c r="BX119" s="1054"/>
      <c r="BY119" s="1054"/>
      <c r="BZ119" s="1054"/>
      <c r="CA119" s="1054">
        <v>159371250</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456</v>
      </c>
      <c r="DH119" s="1040"/>
      <c r="DI119" s="1040"/>
      <c r="DJ119" s="1040"/>
      <c r="DK119" s="1041"/>
      <c r="DL119" s="1039" t="s">
        <v>442</v>
      </c>
      <c r="DM119" s="1040"/>
      <c r="DN119" s="1040"/>
      <c r="DO119" s="1040"/>
      <c r="DP119" s="1041"/>
      <c r="DQ119" s="1039" t="s">
        <v>241</v>
      </c>
      <c r="DR119" s="1040"/>
      <c r="DS119" s="1040"/>
      <c r="DT119" s="1040"/>
      <c r="DU119" s="1041"/>
      <c r="DV119" s="1042" t="s">
        <v>442</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10679</v>
      </c>
      <c r="AB120" s="1015"/>
      <c r="AC120" s="1015"/>
      <c r="AD120" s="1015"/>
      <c r="AE120" s="1016"/>
      <c r="AF120" s="1017">
        <v>10679</v>
      </c>
      <c r="AG120" s="1015"/>
      <c r="AH120" s="1015"/>
      <c r="AI120" s="1015"/>
      <c r="AJ120" s="1016"/>
      <c r="AK120" s="1017">
        <v>10679</v>
      </c>
      <c r="AL120" s="1015"/>
      <c r="AM120" s="1015"/>
      <c r="AN120" s="1015"/>
      <c r="AO120" s="1016"/>
      <c r="AP120" s="1018">
        <v>0</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30342062</v>
      </c>
      <c r="BR120" s="983"/>
      <c r="BS120" s="983"/>
      <c r="BT120" s="983"/>
      <c r="BU120" s="983"/>
      <c r="BV120" s="983">
        <v>31104124</v>
      </c>
      <c r="BW120" s="983"/>
      <c r="BX120" s="983"/>
      <c r="BY120" s="983"/>
      <c r="BZ120" s="983"/>
      <c r="CA120" s="983">
        <v>33265402</v>
      </c>
      <c r="CB120" s="983"/>
      <c r="CC120" s="983"/>
      <c r="CD120" s="983"/>
      <c r="CE120" s="983"/>
      <c r="CF120" s="997">
        <v>49</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26917811</v>
      </c>
      <c r="DH120" s="983"/>
      <c r="DI120" s="983"/>
      <c r="DJ120" s="983"/>
      <c r="DK120" s="983"/>
      <c r="DL120" s="983">
        <v>24947130</v>
      </c>
      <c r="DM120" s="983"/>
      <c r="DN120" s="983"/>
      <c r="DO120" s="983"/>
      <c r="DP120" s="983"/>
      <c r="DQ120" s="983">
        <v>25247893</v>
      </c>
      <c r="DR120" s="983"/>
      <c r="DS120" s="983"/>
      <c r="DT120" s="983"/>
      <c r="DU120" s="983"/>
      <c r="DV120" s="984">
        <v>37.200000000000003</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441</v>
      </c>
      <c r="AB121" s="1015"/>
      <c r="AC121" s="1015"/>
      <c r="AD121" s="1015"/>
      <c r="AE121" s="1016"/>
      <c r="AF121" s="1017" t="s">
        <v>442</v>
      </c>
      <c r="AG121" s="1015"/>
      <c r="AH121" s="1015"/>
      <c r="AI121" s="1015"/>
      <c r="AJ121" s="1016"/>
      <c r="AK121" s="1017" t="s">
        <v>442</v>
      </c>
      <c r="AL121" s="1015"/>
      <c r="AM121" s="1015"/>
      <c r="AN121" s="1015"/>
      <c r="AO121" s="1016"/>
      <c r="AP121" s="1018" t="s">
        <v>442</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29815433</v>
      </c>
      <c r="BR121" s="976"/>
      <c r="BS121" s="976"/>
      <c r="BT121" s="976"/>
      <c r="BU121" s="976"/>
      <c r="BV121" s="976">
        <v>27375649</v>
      </c>
      <c r="BW121" s="976"/>
      <c r="BX121" s="976"/>
      <c r="BY121" s="976"/>
      <c r="BZ121" s="976"/>
      <c r="CA121" s="976">
        <v>28284699</v>
      </c>
      <c r="CB121" s="976"/>
      <c r="CC121" s="976"/>
      <c r="CD121" s="976"/>
      <c r="CE121" s="976"/>
      <c r="CF121" s="970">
        <v>41.6</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v>5846774</v>
      </c>
      <c r="DH121" s="976"/>
      <c r="DI121" s="976"/>
      <c r="DJ121" s="976"/>
      <c r="DK121" s="976"/>
      <c r="DL121" s="976">
        <v>5331166</v>
      </c>
      <c r="DM121" s="976"/>
      <c r="DN121" s="976"/>
      <c r="DO121" s="976"/>
      <c r="DP121" s="976"/>
      <c r="DQ121" s="976">
        <v>5299518</v>
      </c>
      <c r="DR121" s="976"/>
      <c r="DS121" s="976"/>
      <c r="DT121" s="976"/>
      <c r="DU121" s="976"/>
      <c r="DV121" s="977">
        <v>7.8</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241</v>
      </c>
      <c r="AB122" s="1015"/>
      <c r="AC122" s="1015"/>
      <c r="AD122" s="1015"/>
      <c r="AE122" s="1016"/>
      <c r="AF122" s="1017" t="s">
        <v>241</v>
      </c>
      <c r="AG122" s="1015"/>
      <c r="AH122" s="1015"/>
      <c r="AI122" s="1015"/>
      <c r="AJ122" s="1016"/>
      <c r="AK122" s="1017" t="s">
        <v>442</v>
      </c>
      <c r="AL122" s="1015"/>
      <c r="AM122" s="1015"/>
      <c r="AN122" s="1015"/>
      <c r="AO122" s="1016"/>
      <c r="AP122" s="1018" t="s">
        <v>241</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111679025</v>
      </c>
      <c r="BR122" s="1054"/>
      <c r="BS122" s="1054"/>
      <c r="BT122" s="1054"/>
      <c r="BU122" s="1054"/>
      <c r="BV122" s="1054">
        <v>118570605</v>
      </c>
      <c r="BW122" s="1054"/>
      <c r="BX122" s="1054"/>
      <c r="BY122" s="1054"/>
      <c r="BZ122" s="1054"/>
      <c r="CA122" s="1054">
        <v>119413233</v>
      </c>
      <c r="CB122" s="1054"/>
      <c r="CC122" s="1054"/>
      <c r="CD122" s="1054"/>
      <c r="CE122" s="1054"/>
      <c r="CF122" s="1074">
        <v>175.8</v>
      </c>
      <c r="CG122" s="1075"/>
      <c r="CH122" s="1075"/>
      <c r="CI122" s="1075"/>
      <c r="CJ122" s="1075"/>
      <c r="CK122" s="1066"/>
      <c r="CL122" s="1067"/>
      <c r="CM122" s="1067"/>
      <c r="CN122" s="1067"/>
      <c r="CO122" s="1068"/>
      <c r="CP122" s="1076" t="s">
        <v>482</v>
      </c>
      <c r="CQ122" s="1077"/>
      <c r="CR122" s="1077"/>
      <c r="CS122" s="1077"/>
      <c r="CT122" s="1077"/>
      <c r="CU122" s="1077"/>
      <c r="CV122" s="1077"/>
      <c r="CW122" s="1077"/>
      <c r="CX122" s="1077"/>
      <c r="CY122" s="1077"/>
      <c r="CZ122" s="1077"/>
      <c r="DA122" s="1077"/>
      <c r="DB122" s="1077"/>
      <c r="DC122" s="1077"/>
      <c r="DD122" s="1077"/>
      <c r="DE122" s="1077"/>
      <c r="DF122" s="1078"/>
      <c r="DG122" s="975">
        <v>575848</v>
      </c>
      <c r="DH122" s="976"/>
      <c r="DI122" s="976"/>
      <c r="DJ122" s="976"/>
      <c r="DK122" s="976"/>
      <c r="DL122" s="976">
        <v>580579</v>
      </c>
      <c r="DM122" s="976"/>
      <c r="DN122" s="976"/>
      <c r="DO122" s="976"/>
      <c r="DP122" s="976"/>
      <c r="DQ122" s="976">
        <v>593857</v>
      </c>
      <c r="DR122" s="976"/>
      <c r="DS122" s="976"/>
      <c r="DT122" s="976"/>
      <c r="DU122" s="976"/>
      <c r="DV122" s="977">
        <v>0.9</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442</v>
      </c>
      <c r="AB123" s="1015"/>
      <c r="AC123" s="1015"/>
      <c r="AD123" s="1015"/>
      <c r="AE123" s="1016"/>
      <c r="AF123" s="1017" t="s">
        <v>441</v>
      </c>
      <c r="AG123" s="1015"/>
      <c r="AH123" s="1015"/>
      <c r="AI123" s="1015"/>
      <c r="AJ123" s="1016"/>
      <c r="AK123" s="1017" t="s">
        <v>442</v>
      </c>
      <c r="AL123" s="1015"/>
      <c r="AM123" s="1015"/>
      <c r="AN123" s="1015"/>
      <c r="AO123" s="1016"/>
      <c r="AP123" s="1018" t="s">
        <v>471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483</v>
      </c>
      <c r="BP123" s="1062"/>
      <c r="BQ123" s="1121">
        <v>171836520</v>
      </c>
      <c r="BR123" s="1122"/>
      <c r="BS123" s="1122"/>
      <c r="BT123" s="1122"/>
      <c r="BU123" s="1122"/>
      <c r="BV123" s="1122">
        <v>177050378</v>
      </c>
      <c r="BW123" s="1122"/>
      <c r="BX123" s="1122"/>
      <c r="BY123" s="1122"/>
      <c r="BZ123" s="1122"/>
      <c r="CA123" s="1122">
        <v>180963334</v>
      </c>
      <c r="CB123" s="1122"/>
      <c r="CC123" s="1122"/>
      <c r="CD123" s="1122"/>
      <c r="CE123" s="1122"/>
      <c r="CF123" s="1055"/>
      <c r="CG123" s="1056"/>
      <c r="CH123" s="1056"/>
      <c r="CI123" s="1056"/>
      <c r="CJ123" s="1057"/>
      <c r="CK123" s="1066"/>
      <c r="CL123" s="1067"/>
      <c r="CM123" s="1067"/>
      <c r="CN123" s="1067"/>
      <c r="CO123" s="1068"/>
      <c r="CP123" s="1076" t="s">
        <v>484</v>
      </c>
      <c r="CQ123" s="1077"/>
      <c r="CR123" s="1077"/>
      <c r="CS123" s="1077"/>
      <c r="CT123" s="1077"/>
      <c r="CU123" s="1077"/>
      <c r="CV123" s="1077"/>
      <c r="CW123" s="1077"/>
      <c r="CX123" s="1077"/>
      <c r="CY123" s="1077"/>
      <c r="CZ123" s="1077"/>
      <c r="DA123" s="1077"/>
      <c r="DB123" s="1077"/>
      <c r="DC123" s="1077"/>
      <c r="DD123" s="1077"/>
      <c r="DE123" s="1077"/>
      <c r="DF123" s="1078"/>
      <c r="DG123" s="1014" t="s">
        <v>241</v>
      </c>
      <c r="DH123" s="1015"/>
      <c r="DI123" s="1015"/>
      <c r="DJ123" s="1015"/>
      <c r="DK123" s="1016"/>
      <c r="DL123" s="1017" t="s">
        <v>441</v>
      </c>
      <c r="DM123" s="1015"/>
      <c r="DN123" s="1015"/>
      <c r="DO123" s="1015"/>
      <c r="DP123" s="1016"/>
      <c r="DQ123" s="1017" t="s">
        <v>456</v>
      </c>
      <c r="DR123" s="1015"/>
      <c r="DS123" s="1015"/>
      <c r="DT123" s="1015"/>
      <c r="DU123" s="1016"/>
      <c r="DV123" s="1018" t="s">
        <v>456</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441</v>
      </c>
      <c r="AB124" s="1015"/>
      <c r="AC124" s="1015"/>
      <c r="AD124" s="1015"/>
      <c r="AE124" s="1016"/>
      <c r="AF124" s="1017" t="s">
        <v>442</v>
      </c>
      <c r="AG124" s="1015"/>
      <c r="AH124" s="1015"/>
      <c r="AI124" s="1015"/>
      <c r="AJ124" s="1016"/>
      <c r="AK124" s="1017" t="s">
        <v>456</v>
      </c>
      <c r="AL124" s="1015"/>
      <c r="AM124" s="1015"/>
      <c r="AN124" s="1015"/>
      <c r="AO124" s="1016"/>
      <c r="AP124" s="1018" t="s">
        <v>456</v>
      </c>
      <c r="AQ124" s="1019"/>
      <c r="AR124" s="1019"/>
      <c r="AS124" s="1019"/>
      <c r="AT124" s="1020"/>
      <c r="AU124" s="1117" t="s">
        <v>485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456</v>
      </c>
      <c r="BR124" s="1084"/>
      <c r="BS124" s="1084"/>
      <c r="BT124" s="1084"/>
      <c r="BU124" s="1084"/>
      <c r="BV124" s="1084" t="s">
        <v>456</v>
      </c>
      <c r="BW124" s="1084"/>
      <c r="BX124" s="1084"/>
      <c r="BY124" s="1084"/>
      <c r="BZ124" s="1084"/>
      <c r="CA124" s="1084" t="s">
        <v>456</v>
      </c>
      <c r="CB124" s="1084"/>
      <c r="CC124" s="1084"/>
      <c r="CD124" s="1084"/>
      <c r="CE124" s="1084"/>
      <c r="CF124" s="1085"/>
      <c r="CG124" s="1086"/>
      <c r="CH124" s="1086"/>
      <c r="CI124" s="1086"/>
      <c r="CJ124" s="1087"/>
      <c r="CK124" s="1069"/>
      <c r="CL124" s="1069"/>
      <c r="CM124" s="1069"/>
      <c r="CN124" s="1069"/>
      <c r="CO124" s="1070"/>
      <c r="CP124" s="1076" t="s">
        <v>486</v>
      </c>
      <c r="CQ124" s="1077"/>
      <c r="CR124" s="1077"/>
      <c r="CS124" s="1077"/>
      <c r="CT124" s="1077"/>
      <c r="CU124" s="1077"/>
      <c r="CV124" s="1077"/>
      <c r="CW124" s="1077"/>
      <c r="CX124" s="1077"/>
      <c r="CY124" s="1077"/>
      <c r="CZ124" s="1077"/>
      <c r="DA124" s="1077"/>
      <c r="DB124" s="1077"/>
      <c r="DC124" s="1077"/>
      <c r="DD124" s="1077"/>
      <c r="DE124" s="1077"/>
      <c r="DF124" s="1078"/>
      <c r="DG124" s="1061" t="s">
        <v>456</v>
      </c>
      <c r="DH124" s="1040"/>
      <c r="DI124" s="1040"/>
      <c r="DJ124" s="1040"/>
      <c r="DK124" s="1041"/>
      <c r="DL124" s="1039" t="s">
        <v>456</v>
      </c>
      <c r="DM124" s="1040"/>
      <c r="DN124" s="1040"/>
      <c r="DO124" s="1040"/>
      <c r="DP124" s="1041"/>
      <c r="DQ124" s="1039" t="s">
        <v>456</v>
      </c>
      <c r="DR124" s="1040"/>
      <c r="DS124" s="1040"/>
      <c r="DT124" s="1040"/>
      <c r="DU124" s="1041"/>
      <c r="DV124" s="1042" t="s">
        <v>441</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441</v>
      </c>
      <c r="AB125" s="1015"/>
      <c r="AC125" s="1015"/>
      <c r="AD125" s="1015"/>
      <c r="AE125" s="1016"/>
      <c r="AF125" s="1017" t="s">
        <v>441</v>
      </c>
      <c r="AG125" s="1015"/>
      <c r="AH125" s="1015"/>
      <c r="AI125" s="1015"/>
      <c r="AJ125" s="1016"/>
      <c r="AK125" s="1017" t="s">
        <v>456</v>
      </c>
      <c r="AL125" s="1015"/>
      <c r="AM125" s="1015"/>
      <c r="AN125" s="1015"/>
      <c r="AO125" s="1016"/>
      <c r="AP125" s="1018" t="s">
        <v>441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487</v>
      </c>
      <c r="CL125" s="1064"/>
      <c r="CM125" s="1064"/>
      <c r="CN125" s="1064"/>
      <c r="CO125" s="1065"/>
      <c r="CP125" s="996" t="s">
        <v>488</v>
      </c>
      <c r="CQ125" s="945"/>
      <c r="CR125" s="945"/>
      <c r="CS125" s="945"/>
      <c r="CT125" s="945"/>
      <c r="CU125" s="945"/>
      <c r="CV125" s="945"/>
      <c r="CW125" s="945"/>
      <c r="CX125" s="945"/>
      <c r="CY125" s="945"/>
      <c r="CZ125" s="945"/>
      <c r="DA125" s="945"/>
      <c r="DB125" s="945"/>
      <c r="DC125" s="945"/>
      <c r="DD125" s="945"/>
      <c r="DE125" s="945"/>
      <c r="DF125" s="946"/>
      <c r="DG125" s="982" t="s">
        <v>441</v>
      </c>
      <c r="DH125" s="983"/>
      <c r="DI125" s="983"/>
      <c r="DJ125" s="983"/>
      <c r="DK125" s="983"/>
      <c r="DL125" s="983" t="s">
        <v>441</v>
      </c>
      <c r="DM125" s="983"/>
      <c r="DN125" s="983"/>
      <c r="DO125" s="983"/>
      <c r="DP125" s="983"/>
      <c r="DQ125" s="983" t="s">
        <v>456</v>
      </c>
      <c r="DR125" s="983"/>
      <c r="DS125" s="983"/>
      <c r="DT125" s="983"/>
      <c r="DU125" s="983"/>
      <c r="DV125" s="984" t="s">
        <v>456</v>
      </c>
      <c r="DW125" s="984"/>
      <c r="DX125" s="984"/>
      <c r="DY125" s="984"/>
      <c r="DZ125" s="985"/>
    </row>
    <row r="126" spans="1:130" s="247" customFormat="1" ht="26.25" customHeight="1" thickBot="1" x14ac:dyDescent="0.2">
      <c r="A126" s="1115"/>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456</v>
      </c>
      <c r="AB126" s="1015"/>
      <c r="AC126" s="1015"/>
      <c r="AD126" s="1015"/>
      <c r="AE126" s="1016"/>
      <c r="AF126" s="1017" t="s">
        <v>456</v>
      </c>
      <c r="AG126" s="1015"/>
      <c r="AH126" s="1015"/>
      <c r="AI126" s="1015"/>
      <c r="AJ126" s="1016"/>
      <c r="AK126" s="1017" t="s">
        <v>456</v>
      </c>
      <c r="AL126" s="1015"/>
      <c r="AM126" s="1015"/>
      <c r="AN126" s="1015"/>
      <c r="AO126" s="1016"/>
      <c r="AP126" s="1018" t="s">
        <v>456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489</v>
      </c>
      <c r="CQ126" s="1006"/>
      <c r="CR126" s="1006"/>
      <c r="CS126" s="1006"/>
      <c r="CT126" s="1006"/>
      <c r="CU126" s="1006"/>
      <c r="CV126" s="1006"/>
      <c r="CW126" s="1006"/>
      <c r="CX126" s="1006"/>
      <c r="CY126" s="1006"/>
      <c r="CZ126" s="1006"/>
      <c r="DA126" s="1006"/>
      <c r="DB126" s="1006"/>
      <c r="DC126" s="1006"/>
      <c r="DD126" s="1006"/>
      <c r="DE126" s="1006"/>
      <c r="DF126" s="1007"/>
      <c r="DG126" s="975">
        <v>1202714</v>
      </c>
      <c r="DH126" s="976"/>
      <c r="DI126" s="976"/>
      <c r="DJ126" s="976"/>
      <c r="DK126" s="976"/>
      <c r="DL126" s="976">
        <v>1144614</v>
      </c>
      <c r="DM126" s="976"/>
      <c r="DN126" s="976"/>
      <c r="DO126" s="976"/>
      <c r="DP126" s="976"/>
      <c r="DQ126" s="976">
        <v>1136182</v>
      </c>
      <c r="DR126" s="976"/>
      <c r="DS126" s="976"/>
      <c r="DT126" s="976"/>
      <c r="DU126" s="976"/>
      <c r="DV126" s="977">
        <v>1.7</v>
      </c>
      <c r="DW126" s="977"/>
      <c r="DX126" s="977"/>
      <c r="DY126" s="977"/>
      <c r="DZ126" s="978"/>
    </row>
    <row r="127" spans="1:130" s="247" customFormat="1" ht="26.25" customHeight="1" x14ac:dyDescent="0.15">
      <c r="A127" s="1116"/>
      <c r="B127" s="1004"/>
      <c r="C127" s="1058" t="s">
        <v>490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441</v>
      </c>
      <c r="AB127" s="1015"/>
      <c r="AC127" s="1015"/>
      <c r="AD127" s="1015"/>
      <c r="AE127" s="1016"/>
      <c r="AF127" s="1017" t="s">
        <v>456</v>
      </c>
      <c r="AG127" s="1015"/>
      <c r="AH127" s="1015"/>
      <c r="AI127" s="1015"/>
      <c r="AJ127" s="1016"/>
      <c r="AK127" s="1017" t="s">
        <v>442</v>
      </c>
      <c r="AL127" s="1015"/>
      <c r="AM127" s="1015"/>
      <c r="AN127" s="1015"/>
      <c r="AO127" s="1016"/>
      <c r="AP127" s="1018" t="s">
        <v>441</v>
      </c>
      <c r="AQ127" s="1019"/>
      <c r="AR127" s="1019"/>
      <c r="AS127" s="1019"/>
      <c r="AT127" s="1020"/>
      <c r="AU127" s="283"/>
      <c r="AV127" s="283"/>
      <c r="AW127" s="283"/>
      <c r="AX127" s="1088" t="s">
        <v>491</v>
      </c>
      <c r="AY127" s="1089"/>
      <c r="AZ127" s="1089"/>
      <c r="BA127" s="1089"/>
      <c r="BB127" s="1089"/>
      <c r="BC127" s="1089"/>
      <c r="BD127" s="1089"/>
      <c r="BE127" s="1090"/>
      <c r="BF127" s="1091" t="s">
        <v>492</v>
      </c>
      <c r="BG127" s="1089"/>
      <c r="BH127" s="1089"/>
      <c r="BI127" s="1089"/>
      <c r="BJ127" s="1089"/>
      <c r="BK127" s="1089"/>
      <c r="BL127" s="1090"/>
      <c r="BM127" s="1091" t="s">
        <v>493</v>
      </c>
      <c r="BN127" s="1089"/>
      <c r="BO127" s="1089"/>
      <c r="BP127" s="1089"/>
      <c r="BQ127" s="1089"/>
      <c r="BR127" s="1089"/>
      <c r="BS127" s="1090"/>
      <c r="BT127" s="1091" t="s">
        <v>494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495</v>
      </c>
      <c r="CQ127" s="1006"/>
      <c r="CR127" s="1006"/>
      <c r="CS127" s="1006"/>
      <c r="CT127" s="1006"/>
      <c r="CU127" s="1006"/>
      <c r="CV127" s="1006"/>
      <c r="CW127" s="1006"/>
      <c r="CX127" s="1006"/>
      <c r="CY127" s="1006"/>
      <c r="CZ127" s="1006"/>
      <c r="DA127" s="1006"/>
      <c r="DB127" s="1006"/>
      <c r="DC127" s="1006"/>
      <c r="DD127" s="1006"/>
      <c r="DE127" s="1006"/>
      <c r="DF127" s="1007"/>
      <c r="DG127" s="975" t="s">
        <v>456</v>
      </c>
      <c r="DH127" s="976"/>
      <c r="DI127" s="976"/>
      <c r="DJ127" s="976"/>
      <c r="DK127" s="976"/>
      <c r="DL127" s="976" t="s">
        <v>441</v>
      </c>
      <c r="DM127" s="976"/>
      <c r="DN127" s="976"/>
      <c r="DO127" s="976"/>
      <c r="DP127" s="976"/>
      <c r="DQ127" s="976" t="s">
        <v>445</v>
      </c>
      <c r="DR127" s="976"/>
      <c r="DS127" s="976"/>
      <c r="DT127" s="976"/>
      <c r="DU127" s="976"/>
      <c r="DV127" s="977" t="s">
        <v>456</v>
      </c>
      <c r="DW127" s="977"/>
      <c r="DX127" s="977"/>
      <c r="DY127" s="977"/>
      <c r="DZ127" s="978"/>
    </row>
    <row r="128" spans="1:130" s="247" customFormat="1" ht="26.25" customHeight="1" thickBot="1" x14ac:dyDescent="0.2">
      <c r="A128" s="1099" t="s">
        <v>496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497</v>
      </c>
      <c r="X128" s="1101"/>
      <c r="Y128" s="1101"/>
      <c r="Z128" s="1102"/>
      <c r="AA128" s="1103">
        <v>4257943</v>
      </c>
      <c r="AB128" s="1104"/>
      <c r="AC128" s="1104"/>
      <c r="AD128" s="1104"/>
      <c r="AE128" s="1105"/>
      <c r="AF128" s="1106">
        <v>4120627</v>
      </c>
      <c r="AG128" s="1104"/>
      <c r="AH128" s="1104"/>
      <c r="AI128" s="1104"/>
      <c r="AJ128" s="1105"/>
      <c r="AK128" s="1106">
        <v>4018423</v>
      </c>
      <c r="AL128" s="1104"/>
      <c r="AM128" s="1104"/>
      <c r="AN128" s="1104"/>
      <c r="AO128" s="1105"/>
      <c r="AP128" s="1107"/>
      <c r="AQ128" s="1108"/>
      <c r="AR128" s="1108"/>
      <c r="AS128" s="1108"/>
      <c r="AT128" s="1109"/>
      <c r="AU128" s="283"/>
      <c r="AV128" s="283"/>
      <c r="AW128" s="283"/>
      <c r="AX128" s="944" t="s">
        <v>498</v>
      </c>
      <c r="AY128" s="945"/>
      <c r="AZ128" s="945"/>
      <c r="BA128" s="945"/>
      <c r="BB128" s="945"/>
      <c r="BC128" s="945"/>
      <c r="BD128" s="945"/>
      <c r="BE128" s="946"/>
      <c r="BF128" s="1110" t="s">
        <v>456</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499</v>
      </c>
      <c r="CQ128" s="1093"/>
      <c r="CR128" s="1093"/>
      <c r="CS128" s="1093"/>
      <c r="CT128" s="1093"/>
      <c r="CU128" s="1093"/>
      <c r="CV128" s="1093"/>
      <c r="CW128" s="1093"/>
      <c r="CX128" s="1093"/>
      <c r="CY128" s="1093"/>
      <c r="CZ128" s="1093"/>
      <c r="DA128" s="1093"/>
      <c r="DB128" s="1093"/>
      <c r="DC128" s="1093"/>
      <c r="DD128" s="1093"/>
      <c r="DE128" s="1093"/>
      <c r="DF128" s="1094"/>
      <c r="DG128" s="1095" t="s">
        <v>241</v>
      </c>
      <c r="DH128" s="1096"/>
      <c r="DI128" s="1096"/>
      <c r="DJ128" s="1096"/>
      <c r="DK128" s="1096"/>
      <c r="DL128" s="1096" t="s">
        <v>441</v>
      </c>
      <c r="DM128" s="1096"/>
      <c r="DN128" s="1096"/>
      <c r="DO128" s="1096"/>
      <c r="DP128" s="1096"/>
      <c r="DQ128" s="1096" t="s">
        <v>441</v>
      </c>
      <c r="DR128" s="1096"/>
      <c r="DS128" s="1096"/>
      <c r="DT128" s="1096"/>
      <c r="DU128" s="1096"/>
      <c r="DV128" s="1097" t="s">
        <v>241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78172003</v>
      </c>
      <c r="AB129" s="1015"/>
      <c r="AC129" s="1015"/>
      <c r="AD129" s="1015"/>
      <c r="AE129" s="1016"/>
      <c r="AF129" s="1017">
        <v>78336693</v>
      </c>
      <c r="AG129" s="1015"/>
      <c r="AH129" s="1015"/>
      <c r="AI129" s="1015"/>
      <c r="AJ129" s="1016"/>
      <c r="AK129" s="1017">
        <v>77953038</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471</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10231226</v>
      </c>
      <c r="AB130" s="1015"/>
      <c r="AC130" s="1015"/>
      <c r="AD130" s="1015"/>
      <c r="AE130" s="1016"/>
      <c r="AF130" s="1017">
        <v>10212322</v>
      </c>
      <c r="AG130" s="1015"/>
      <c r="AH130" s="1015"/>
      <c r="AI130" s="1015"/>
      <c r="AJ130" s="1016"/>
      <c r="AK130" s="1017">
        <v>10026425</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-0.8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67940777</v>
      </c>
      <c r="AB131" s="1040"/>
      <c r="AC131" s="1040"/>
      <c r="AD131" s="1040"/>
      <c r="AE131" s="1041"/>
      <c r="AF131" s="1039">
        <v>68124371</v>
      </c>
      <c r="AG131" s="1040"/>
      <c r="AH131" s="1040"/>
      <c r="AI131" s="1040"/>
      <c r="AJ131" s="1041"/>
      <c r="AK131" s="1039">
        <v>67926613</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t="s">
        <v>445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-0.921704207</v>
      </c>
      <c r="AB132" s="1156"/>
      <c r="AC132" s="1156"/>
      <c r="AD132" s="1156"/>
      <c r="AE132" s="1157"/>
      <c r="AF132" s="1158">
        <v>-0.43293170399999997</v>
      </c>
      <c r="AG132" s="1156"/>
      <c r="AH132" s="1156"/>
      <c r="AI132" s="1156"/>
      <c r="AJ132" s="1157"/>
      <c r="AK132" s="1158">
        <v>-1.062540834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-0.3</v>
      </c>
      <c r="AB133" s="1139"/>
      <c r="AC133" s="1139"/>
      <c r="AD133" s="1139"/>
      <c r="AE133" s="1140"/>
      <c r="AF133" s="1138">
        <v>-0.5</v>
      </c>
      <c r="AG133" s="1139"/>
      <c r="AH133" s="1139"/>
      <c r="AI133" s="1139"/>
      <c r="AJ133" s="1140"/>
      <c r="AK133" s="1138">
        <v>-0.8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EzTLMdIxApbzUaLWBwbIYWBMIz9Ywcbd8R5mWc7MGqXah4ANi4VnEFuT17mq6EM6l8vCPlKteclp8l7c54XGw==" saltValue="Mgxx+so5ysxpA5FCn+q9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jFk5jkY8QJn+3j6fwICroPxE/hw8UjCq9vJPosgXBVtm92gZHXka+ny8fPpoEd1TQcPN4xQFuJ2Qc6q3KqA2Q==" saltValue="hrdu8IBLVKtDPFvdj1sA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wAO2k6RzIRYdFygwayM6GYg2ZGTs2TU7MKdn59x+5320h78F5BWWj8pe+faURbpETfeIxOE5KML5t7U6QekcA==" saltValue="AKo8UmD1UnLZ84FljM6z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20425022</v>
      </c>
      <c r="AP9" s="313">
        <v>50926</v>
      </c>
      <c r="AQ9" s="314">
        <v>58073</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815874</v>
      </c>
      <c r="AP10" s="316">
        <v>2034</v>
      </c>
      <c r="AQ10" s="317">
        <v>2762</v>
      </c>
      <c r="AR10" s="318">
        <v>-26.4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3498414</v>
      </c>
      <c r="AP11" s="316">
        <v>8723</v>
      </c>
      <c r="AQ11" s="317">
        <v>1714</v>
      </c>
      <c r="AR11" s="318">
        <v>408.9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v>185701</v>
      </c>
      <c r="AP12" s="316">
        <v>463</v>
      </c>
      <c r="AQ12" s="317">
        <v>632</v>
      </c>
      <c r="AR12" s="318">
        <v>-26.7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523</v>
      </c>
      <c r="AP13" s="316" t="s">
        <v>523</v>
      </c>
      <c r="AQ13" s="317">
        <v>9</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749167</v>
      </c>
      <c r="AP14" s="316">
        <v>1868</v>
      </c>
      <c r="AQ14" s="317">
        <v>1980</v>
      </c>
      <c r="AR14" s="318">
        <v>-5.7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372765</v>
      </c>
      <c r="AP15" s="316">
        <v>929</v>
      </c>
      <c r="AQ15" s="317">
        <v>1379</v>
      </c>
      <c r="AR15" s="318">
        <v>-32.6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-1069859</v>
      </c>
      <c r="AP16" s="316">
        <v>-2667</v>
      </c>
      <c r="AQ16" s="317">
        <v>-3914</v>
      </c>
      <c r="AR16" s="318">
        <v>-31.9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24977084</v>
      </c>
      <c r="AP17" s="316">
        <v>62276</v>
      </c>
      <c r="AQ17" s="317">
        <v>62636</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5.44</v>
      </c>
      <c r="AP21" s="329">
        <v>6.32</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98.6</v>
      </c>
      <c r="AP22" s="334">
        <v>99.9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9672335</v>
      </c>
      <c r="AP32" s="343">
        <v>24116</v>
      </c>
      <c r="AQ32" s="344">
        <v>36995</v>
      </c>
      <c r="AR32" s="345">
        <v>-34.799999999999997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523</v>
      </c>
      <c r="AP33" s="343" t="s">
        <v>523</v>
      </c>
      <c r="AQ33" s="344">
        <v>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523</v>
      </c>
      <c r="AP34" s="343" t="s">
        <v>523</v>
      </c>
      <c r="AQ34" s="344">
        <v>81</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3239405</v>
      </c>
      <c r="AP35" s="343">
        <v>8077</v>
      </c>
      <c r="AQ35" s="344">
        <v>8919</v>
      </c>
      <c r="AR35" s="345">
        <v>-9.4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400566</v>
      </c>
      <c r="AP36" s="343">
        <v>999</v>
      </c>
      <c r="AQ36" s="344">
        <v>380</v>
      </c>
      <c r="AR36" s="345">
        <v>162.9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10679</v>
      </c>
      <c r="AP37" s="343">
        <v>27</v>
      </c>
      <c r="AQ37" s="344">
        <v>886</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v>115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-4018423</v>
      </c>
      <c r="AP39" s="343">
        <v>-10019</v>
      </c>
      <c r="AQ39" s="344">
        <v>-8108</v>
      </c>
      <c r="AR39" s="345">
        <v>23.6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-10026425</v>
      </c>
      <c r="AP40" s="343">
        <v>-24999</v>
      </c>
      <c r="AQ40" s="344">
        <v>-28743</v>
      </c>
      <c r="AR40" s="345">
        <v>-13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-721748</v>
      </c>
      <c r="AP41" s="343">
        <v>-1800</v>
      </c>
      <c r="AQ41" s="344">
        <v>10414</v>
      </c>
      <c r="AR41" s="345">
        <v>-117.3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11999521</v>
      </c>
      <c r="AN51" s="365">
        <v>29546</v>
      </c>
      <c r="AO51" s="366">
        <v>57.3</v>
      </c>
      <c r="AP51" s="367">
        <v>50880</v>
      </c>
      <c r="AQ51" s="368">
        <v>-1.4</v>
      </c>
      <c r="AR51" s="369">
        <v>58.7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8662416</v>
      </c>
      <c r="AN52" s="373">
        <v>21329</v>
      </c>
      <c r="AO52" s="374">
        <v>66.7</v>
      </c>
      <c r="AP52" s="375">
        <v>27819</v>
      </c>
      <c r="AQ52" s="376">
        <v>7.5</v>
      </c>
      <c r="AR52" s="377">
        <v>59.2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9805925</v>
      </c>
      <c r="AN53" s="365">
        <v>24214</v>
      </c>
      <c r="AO53" s="366">
        <v>-18</v>
      </c>
      <c r="AP53" s="367">
        <v>46395</v>
      </c>
      <c r="AQ53" s="368">
        <v>-8.8000000000000007</v>
      </c>
      <c r="AR53" s="369">
        <v>-9.1999999999999993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5968964</v>
      </c>
      <c r="AN54" s="373">
        <v>14740</v>
      </c>
      <c r="AO54" s="374">
        <v>-30.9</v>
      </c>
      <c r="AP54" s="375">
        <v>26304</v>
      </c>
      <c r="AQ54" s="376">
        <v>-5.4</v>
      </c>
      <c r="AR54" s="377">
        <v>-25.5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11001816</v>
      </c>
      <c r="AN55" s="365">
        <v>27233</v>
      </c>
      <c r="AO55" s="366">
        <v>12.5</v>
      </c>
      <c r="AP55" s="367">
        <v>48088</v>
      </c>
      <c r="AQ55" s="368">
        <v>3.6</v>
      </c>
      <c r="AR55" s="369">
        <v>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5655139</v>
      </c>
      <c r="AN56" s="373">
        <v>13998</v>
      </c>
      <c r="AO56" s="374">
        <v>-5</v>
      </c>
      <c r="AP56" s="375">
        <v>25183</v>
      </c>
      <c r="AQ56" s="376">
        <v>-4.3</v>
      </c>
      <c r="AR56" s="377">
        <v>-0.7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11354058</v>
      </c>
      <c r="AN57" s="365">
        <v>28203</v>
      </c>
      <c r="AO57" s="366">
        <v>3.6</v>
      </c>
      <c r="AP57" s="367">
        <v>46457</v>
      </c>
      <c r="AQ57" s="368">
        <v>-3.4</v>
      </c>
      <c r="AR57" s="369">
        <v>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5497535</v>
      </c>
      <c r="AN58" s="373">
        <v>13656</v>
      </c>
      <c r="AO58" s="374">
        <v>-2.4</v>
      </c>
      <c r="AP58" s="375">
        <v>24020</v>
      </c>
      <c r="AQ58" s="376">
        <v>-4.5999999999999996</v>
      </c>
      <c r="AR58" s="377">
        <v>2.2000000000000002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12189276</v>
      </c>
      <c r="AN59" s="365">
        <v>30392</v>
      </c>
      <c r="AO59" s="366">
        <v>7.8</v>
      </c>
      <c r="AP59" s="367">
        <v>51849</v>
      </c>
      <c r="AQ59" s="368">
        <v>11.6</v>
      </c>
      <c r="AR59" s="369">
        <v>-3.8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3642111</v>
      </c>
      <c r="AN60" s="373">
        <v>9081</v>
      </c>
      <c r="AO60" s="374">
        <v>-33.5</v>
      </c>
      <c r="AP60" s="375">
        <v>26326</v>
      </c>
      <c r="AQ60" s="376">
        <v>9.6</v>
      </c>
      <c r="AR60" s="377">
        <v>-43.1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11270119</v>
      </c>
      <c r="AN61" s="380">
        <v>27918</v>
      </c>
      <c r="AO61" s="381">
        <v>12.6</v>
      </c>
      <c r="AP61" s="382">
        <v>48734</v>
      </c>
      <c r="AQ61" s="383">
        <v>0.3</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5885233</v>
      </c>
      <c r="AN62" s="373">
        <v>14561</v>
      </c>
      <c r="AO62" s="374">
        <v>-1</v>
      </c>
      <c r="AP62" s="375">
        <v>25930</v>
      </c>
      <c r="AQ62" s="376">
        <v>0.6</v>
      </c>
      <c r="AR62" s="377">
        <v>-1.6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OpNhlrL8kqDorModB3bxKl+MFiC29rZz2FjvBg7NE2GIcAx3Jwd8kXygnyD/F9aDji/GQyYTynBsgwYDozVZg==" saltValue="gPEiPHjdWDzu6cpATAy7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unboUA+g8EWkKTLeD66poeQKxicIYGUeVCMm8s02N2jC5rhcA30iEe9EssGRHLKmbDfVdd4GAnndApAg3vKkCg==" saltValue="56iVRww13kCt2p/Q4Ti6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Y1uPddgg82GodyRwYy65pB+ivXblfFHAzxT6kSnvNWk01eGJkjqigFh1CkVe/LVfn/rbH/6htWoYaJSXFSRbdQ==" saltValue="1D+DQKUFCVGIWqTggS1u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12.69</v>
      </c>
      <c r="G47" s="12">
        <v>13.1</v>
      </c>
      <c r="H47" s="12">
        <v>12.16</v>
      </c>
      <c r="I47" s="12">
        <v>12.79</v>
      </c>
      <c r="J47" s="13">
        <v>14.57</v>
      </c>
    </row>
    <row r="48" spans="2:10" ht="57.75" customHeight="1" x14ac:dyDescent="0.15">
      <c r="B48" s="14"/>
      <c r="C48" s="1200" t="s">
        <v>4</v>
      </c>
      <c r="D48" s="1200"/>
      <c r="E48" s="1201"/>
      <c r="F48" s="15">
        <v>2.5299999999999998</v>
      </c>
      <c r="G48" s="16">
        <v>2.21</v>
      </c>
      <c r="H48" s="16">
        <v>2.2200000000000002</v>
      </c>
      <c r="I48" s="16">
        <v>2.02</v>
      </c>
      <c r="J48" s="17">
        <v>2.12</v>
      </c>
    </row>
    <row r="49" spans="2:10" ht="57.75" customHeight="1" thickBot="1" x14ac:dyDescent="0.2">
      <c r="B49" s="18"/>
      <c r="C49" s="1202" t="s">
        <v>5</v>
      </c>
      <c r="D49" s="1202"/>
      <c r="E49" s="1203"/>
      <c r="F49" s="19">
        <v>2.44</v>
      </c>
      <c r="G49" s="20">
        <v>0.88</v>
      </c>
      <c r="H49" s="20">
        <v>1.57</v>
      </c>
      <c r="I49" s="20">
        <v>1.03</v>
      </c>
      <c r="J49" s="21">
        <v>2.15</v>
      </c>
    </row>
    <row r="50" spans="2:10" ht="13.5" customHeight="1" x14ac:dyDescent="0.15"/>
  </sheetData>
  <sheetProtection algorithmName="SHA-512" hashValue="J/CnVJ+zfwS4eXNp2WW3jLn1aprCJ3hsVn5XTGMypB6dZtDQvmftDcMi/LMbpiZCGrPuIgiVwiWn9Mo+2ZAx4g==" saltValue="feD+KPBtIJeUwu0d3yal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2021-03-19T04:33:01Z</cp:lastPrinted>
  <dcterms:created xsi:type="dcterms:W3CDTF">2021-03-19T05:08:27Z</dcterms:created>
  <dcterms:modified xsi:type="dcterms:W3CDTF">2021-10-29T06:56:30Z</dcterms:modified>
</cp:coreProperties>
</file>