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BW34" i="10"/>
  <c r="BW35" i="10" s="1"/>
  <c r="BW36" i="10" s="1"/>
  <c r="BW37" i="10" s="1"/>
  <c r="BW38" i="10" s="1"/>
  <c r="BW39" i="10" s="1"/>
  <c r="BW40" i="10" s="1"/>
  <c r="BW41" i="10" s="1"/>
  <c r="BW42" i="10" s="1"/>
  <c r="BW43" i="10" s="1"/>
  <c r="BE34" i="10"/>
  <c r="C34" i="10"/>
  <c r="CO34" i="10" l="1"/>
  <c r="CO35" i="10" s="1"/>
  <c r="CO36" i="10" s="1"/>
  <c r="CO37" i="10" s="1"/>
  <c r="U34" i="10"/>
  <c r="U35"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<sst xmlns="http://schemas.openxmlformats.org/spreadsheetml/2006/main" count="1183" uniqueCount="617">
  <si>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</si>
  <si>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</si>
  <si>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</si>
  <si>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</si>
  <si>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</si>
  <si>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</si>
  <si>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</si>
  <si>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</si>
  <si>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</si>
  <si>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</si>
  <si>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</si>
  <si>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</si>
  <si>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</si>
  <si>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</si>
  <si>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</si>
  <si>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</si>
  <si>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</si>
  <si>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</si>
  <si>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</si>
  <si>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</si>
  <si>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</si>
  <si>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</si>
  <si>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</si>
  <si>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</si>
  <si>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</si>
  <si>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</si>
  <si>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</si>
  <si>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</si>
  <si>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</si>
  <si>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</si>
  <si>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</si>
  <si>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</si>
  <si>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</si>
  <si>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</si>
  <si>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</si>
  <si>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</si>
  <si>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</si>
  <si>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</si>
  <si>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</si>
  <si>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</si>
  <si>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</si>
  <si>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</si>
  <si>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</si>
  <si>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</si>
  <si>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</si>
  <si>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</si>
  <si>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</si>
  <si>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</si>
  <si>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</si>
  <si>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</si>
  <si>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</si>
  <si>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</si>
  <si>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</si>
  <si>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</si>
  <si>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</si>
  <si>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</si>
  <si>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</si>
  <si>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</si>
  <si>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</si>
  <si>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</si>
  <si>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</si>
  <si>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</si>
  <si>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</si>
  <si>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</si>
  <si>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</si>
  <si>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</si>
  <si>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</si>
  <si>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</si>
  <si>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</si>
  <si>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</si>
  <si>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</si>
  <si>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</si>
  <si>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</si>
  <si>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</si>
  <si>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</si>
  <si>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</si>
  <si>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</si>
  <si>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</si>
  <si>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</si>
  <si>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</si>
  <si>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</si>
  <si>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</si>
  <si>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</si>
  <si>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</si>
  <si>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</si>
  <si>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</si>
  <si>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</si>
  <si>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</si>
  <si>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</si>
  <si>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</si>
  <si>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</si>
  <si>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</si>
  <si>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</si>
  <si>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</si>
  <si>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</si>
  <si>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</si>
  <si>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</si>
  <si>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</si>
  <si>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守口市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</si>
  <si>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</si>
  <si>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</si>
  <si>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</si>
  <si>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</si>
  <si>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</si>
  <si>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</si>
  <si>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</si>
  <si>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</si>
  <si>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</si>
  <si>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</si>
  <si>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</si>
  <si>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</si>
  <si>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</si>
  <si>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</si>
  <si>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</si>
  <si>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</si>
  <si>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</si>
  <si>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</si>
  <si>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</si>
  <si>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</si>
  <si>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</si>
  <si>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</si>
  <si>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</si>
  <si>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</si>
  <si>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</si>
  <si>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</si>
  <si>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</si>
  <si>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</si>
  <si>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</si>
  <si>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</si>
  <si>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</si>
  <si>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</si>
  <si>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</si>
  <si>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</si>
  <si>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</si>
  <si>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</si>
  <si>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</si>
  <si>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</si>
  <si>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</si>
  <si>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</si>
  <si>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</si>
  <si>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</si>
  <si>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</si>
  <si>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</si>
  <si>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</si>
  <si>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</si>
  <si>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</si>
  <si>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</si>
  <si>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</si>
  <si>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</si>
  <si>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</si>
  <si>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</si>
  <si>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</si>
  <si>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</si>
  <si>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</si>
  <si>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</si>
  <si>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</si>
  <si>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</si>
  <si>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</si>
  <si>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</si>
  <si>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</si>
  <si>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</si>
  <si>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</si>
  <si>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</si>
  <si>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</si>
  <si>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</si>
  <si>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</si>
  <si>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</si>
  <si>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</si>
  <si>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</si>
  <si>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</si>
  <si>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</si>
  <si>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</si>
  <si>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</si>
  <si>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</si>
  <si>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</si>
  <si>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</si>
  <si>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</si>
  <si>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</si>
  <si>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</si>
  <si>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</si>
  <si>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</si>
  <si>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</si>
  <si>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</si>
  <si>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</si>
  <si>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</si>
  <si>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</si>
  <si>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</si>
  <si>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</si>
  <si>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</si>
  <si>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</si>
  <si>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</si>
  <si>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</si>
  <si>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</si>
  <si>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</si>
  <si>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</si>
  <si>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</si>
  <si>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</si>
  <si>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</si>
  <si>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</si>
  <si>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</si>
  <si>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</si>
  <si>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</si>
  <si>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</si>
  <si>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</si>
  <si>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</si>
  <si>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</si>
  <si>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</si>
  <si>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</si>
  <si>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</si>
  <si>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</si>
  <si>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</si>
  <si>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</si>
  <si>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</si>
  <si>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</si>
  <si>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大阪府守口市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</si>
  <si>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</si>
  <si>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</si>
  <si>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</si>
  <si>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</si>
  <si>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</si>
  <si>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</si>
  <si>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</si>
  <si>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</si>
  <si>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</si>
  <si>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</si>
  <si>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</si>
  <si>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</si>
  <si>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</si>
  <si>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</si>
  <si>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</si>
  <si>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</si>
  <si>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</si>
  <si>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</si>
  <si>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</si>
  <si>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</si>
  <si>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</si>
  <si>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</si>
  <si>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</si>
  <si>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</si>
  <si>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</si>
  <si>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</si>
  <si>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</si>
  <si>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</si>
  <si>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</si>
  <si>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</si>
  <si>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</si>
  <si>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</si>
  <si>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</si>
  <si>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</si>
  <si>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</si>
  <si>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</si>
  <si>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</si>
  <si>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</si>
  <si>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</si>
  <si>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</si>
  <si>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</si>
  <si>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</si>
  <si>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</si>
  <si>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</si>
  <si>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</si>
  <si>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</si>
  <si>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</si>
  <si>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</si>
  <si>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</si>
  <si>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</si>
  <si>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</si>
  <si>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</si>
  <si>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</si>
  <si>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</si>
  <si>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</si>
  <si>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</si>
  <si>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</si>
  <si>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</si>
  <si>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</si>
  <si>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</si>
  <si>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</si>
  <si>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</si>
  <si>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</si>
  <si>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</si>
  <si>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</si>
  <si>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</si>
  <si>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</si>
  <si>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</si>
  <si>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</si>
  <si>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</si>
  <si>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</si>
  <si>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</si>
  <si>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</si>
  <si>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</si>
  <si>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</si>
  <si>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</si>
  <si>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</si>
  <si>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</si>
  <si>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</si>
  <si>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</si>
  <si>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</si>
  <si>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</si>
  <si>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</si>
  <si>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</si>
  <si>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</si>
  <si>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</si>
  <si>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</si>
  <si>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</si>
  <si>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</si>
  <si>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</si>
  <si>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</si>
  <si>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</si>
  <si>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</si>
  <si>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</si>
  <si>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</si>
  <si>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</si>
  <si>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</si>
  <si>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</si>
  <si>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</si>
  <si>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</si>
  <si>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</si>
  <si>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</si>
  <si>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</si>
  <si>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</si>
  <si>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</si>
  <si>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</si>
  <si>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</si>
  <si>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</si>
  <si>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</si>
  <si>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</si>
  <si>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</si>
  <si>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</si>
  <si>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</si>
  <si>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</si>
  <si>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</si>
  <si>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</si>
  <si>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</si>
  <si>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</si>
  <si>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</si>
  <si>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</si>
  <si>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</si>
  <si>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</si>
  <si>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</si>
  <si>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</si>
  <si>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</si>
  <si>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</si>
  <si>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</si>
  <si>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</si>
  <si>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</si>
  <si>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</si>
  <si>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</si>
  <si>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</si>
  <si>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</si>
  <si>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</si>
  <si>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</si>
  <si>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</si>
  <si>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</si>
  <si>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</si>
  <si>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</si>
  <si>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</si>
  <si>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</si>
  <si>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</si>
  <si>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</si>
  <si>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</si>
  <si>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</si>
  <si>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</si>
  <si>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</si>
  <si>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</si>
  <si>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</si>
  <si>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</si>
  <si>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</si>
  <si>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</si>
  <si>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</si>
  <si>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大阪府守口市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</si>
  <si>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</si>
  <si>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</si>
  <si>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</si>
  <si>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</si>
  <si>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</si>
  <si>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</si>
  <si>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</si>
  <si>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</si>
  <si>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</si>
  <si>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</si>
  <si>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</si>
  <si>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</si>
  <si>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</si>
  <si>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</si>
  <si>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</si>
  <si>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</si>
  <si>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</si>
  <si>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</si>
  <si>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</si>
  <si>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</si>
  <si>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特別会計公共用地先行取得事業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</si>
  <si>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</si>
  <si>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</si>
  <si>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</si>
  <si>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</si>
  <si>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</si>
  <si>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</si>
  <si>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</si>
  <si>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</si>
  <si>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</si>
  <si>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</si>
  <si>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</si>
  <si>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</si>
  <si>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</si>
  <si>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</si>
  <si>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t>
    <phoneticPr fontId="5"/>
  </si>
  <si>
    <t>特別会計後期高齢者医療事業</t>
    <phoneticPr fontId="5"/>
  </si>
  <si>
    <t>守口市水道事業会計</t>
    <phoneticPr fontId="5"/>
  </si>
  <si>
    <t>法適用企業</t>
    <phoneticPr fontId="5"/>
  </si>
  <si>
    <t>守口市下水道事業会計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</si>
  <si>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</si>
  <si>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</si>
  <si>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</si>
  <si>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</si>
  <si>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</si>
  <si>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</si>
  <si>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</si>
  <si>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</si>
  <si>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</si>
  <si>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</si>
  <si>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</si>
  <si>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</si>
  <si>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</si>
  <si>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</si>
  <si>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</si>
  <si>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</si>
  <si>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</si>
  <si>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</si>
  <si>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</si>
  <si>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</si>
  <si>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</si>
  <si>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</si>
  <si>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</si>
  <si>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</si>
  <si>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</si>
  <si>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</si>
  <si>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</si>
  <si>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</si>
  <si>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</si>
  <si>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</si>
  <si>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</si>
  <si>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</si>
  <si>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</si>
  <si>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</si>
  <si>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</si>
  <si>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</si>
  <si>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</si>
  <si>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</si>
  <si>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</si>
  <si>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</si>
  <si>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</si>
  <si>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</si>
  <si>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</si>
  <si>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</si>
  <si>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</si>
  <si>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</si>
  <si>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</si>
  <si>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</si>
  <si>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</si>
  <si>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</si>
  <si>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</si>
  <si>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</si>
  <si>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</si>
  <si>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</si>
  <si>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</si>
  <si>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</si>
  <si>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</si>
  <si>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</si>
  <si>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</si>
  <si>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</si>
  <si>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</si>
  <si>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</si>
  <si>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</si>
  <si>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</si>
  <si>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</si>
  <si>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</si>
  <si>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</si>
  <si>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</si>
  <si>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守口市下水道事業会計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</si>
  <si>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</si>
  <si>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</si>
  <si>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守口市水道事業会計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</si>
  <si>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</si>
  <si>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特別会計後期高齢者医療事業</t>
    <phoneticPr fontId="5"/>
  </si>
  <si>
    <t>-</t>
    <phoneticPr fontId="5"/>
  </si>
  <si>
    <t>(Ｆ)</t>
    <phoneticPr fontId="5"/>
  </si>
  <si>
    <t>特別会計国民健康保険事業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</si>
  <si>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</si>
  <si>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</si>
  <si>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</si>
  <si>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</si>
  <si>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</si>
  <si>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</si>
  <si>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</si>
  <si>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</si>
  <si>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</si>
  <si>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</si>
  <si>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</si>
  <si>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</si>
  <si>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</si>
  <si>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</si>
  <si>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</si>
  <si>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</si>
  <si>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</si>
  <si>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</si>
  <si>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</si>
  <si>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</si>
  <si>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</si>
  <si>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</si>
  <si>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</si>
  <si>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</si>
  <si>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</si>
  <si>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</si>
  <si>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</si>
  <si>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</si>
  <si>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</si>
  <si>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</si>
  <si>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</si>
  <si>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</si>
  <si>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</si>
  <si>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</si>
  <si>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</si>
  <si>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</si>
  <si>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</si>
  <si>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</si>
  <si>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</si>
  <si>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</si>
  <si>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</si>
  <si>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</si>
  <si>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</si>
  <si>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</si>
  <si>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</si>
  <si>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</si>
  <si>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</si>
  <si>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</si>
  <si>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</si>
  <si>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</si>
  <si>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</si>
  <si>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</si>
  <si>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</si>
  <si>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</si>
  <si>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</si>
  <si>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</si>
  <si>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</si>
  <si>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</si>
  <si>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</si>
  <si>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</si>
  <si>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</si>
  <si>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</si>
  <si>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</si>
  <si>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</si>
  <si>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</si>
  <si>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</si>
  <si>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</si>
  <si>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</si>
  <si>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</si>
  <si>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</si>
  <si>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</si>
  <si>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</si>
  <si>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</si>
  <si>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</si>
  <si>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</si>
  <si>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</si>
  <si>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</si>
  <si>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</si>
  <si>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</si>
  <si>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</si>
  <si>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</si>
  <si>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</si>
  <si>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</si>
  <si>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</si>
  <si>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3.10</t>
  </si>
  <si>
    <t>守口市下水道事業会計</t>
  </si>
  <si>
    <t>一般会計</t>
  </si>
  <si>
    <t>守口市水道事業会計</t>
  </si>
  <si>
    <t>特別会計国民健康保険事業</t>
  </si>
  <si>
    <t>特別会計後期高齢者医療事業</t>
  </si>
  <si>
    <t>特別会計公共用地先行取得事業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</si>
  <si>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</si>
  <si>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</si>
  <si>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</si>
  <si>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</si>
  <si>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</si>
  <si>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</si>
  <si>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</si>
  <si>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</si>
  <si>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大阪府都市競艇企業団
（モーターボート競争事業会計）</t>
    <rPh sb="0" eb="3">
      <t>オオサカフ</t>
    </rPh>
    <rPh sb="3" eb="5">
      <t>トシ</t>
    </rPh>
    <rPh sb="5" eb="7">
      <t>キョウテイ</t>
    </rPh>
    <rPh sb="7" eb="9">
      <t>キギョウ</t>
    </rPh>
    <rPh sb="9" eb="10">
      <t>ダン</t>
    </rPh>
    <rPh sb="19" eb="21">
      <t>キョウソウ</t>
    </rPh>
    <rPh sb="21" eb="23">
      <t>ジギョウ</t>
    </rPh>
    <rPh sb="23" eb="25">
      <t>カイケイ</t>
    </rPh>
    <phoneticPr fontId="5"/>
  </si>
  <si>
    <t>飯盛霊園組合
（一般会計）</t>
    <rPh sb="0" eb="2">
      <t>イイモリ</t>
    </rPh>
    <rPh sb="2" eb="4">
      <t>レイエン</t>
    </rPh>
    <rPh sb="4" eb="6">
      <t>クミアイ</t>
    </rPh>
    <rPh sb="8" eb="10">
      <t>イッパン</t>
    </rPh>
    <rPh sb="10" eb="12">
      <t>カイケイ</t>
    </rPh>
    <phoneticPr fontId="5"/>
  </si>
  <si>
    <t>飯盛霊園組合
（霊園事業特別会計）</t>
    <rPh sb="0" eb="2">
      <t>イイモリ</t>
    </rPh>
    <rPh sb="2" eb="4">
      <t>レイエン</t>
    </rPh>
    <rPh sb="4" eb="6">
      <t>クミアイ</t>
    </rPh>
    <rPh sb="8" eb="10">
      <t>レイエン</t>
    </rPh>
    <rPh sb="10" eb="12">
      <t>ジギョウ</t>
    </rPh>
    <rPh sb="12" eb="14">
      <t>トクベツ</t>
    </rPh>
    <rPh sb="14" eb="16">
      <t>カイケイ</t>
    </rPh>
    <phoneticPr fontId="5"/>
  </si>
  <si>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5"/>
  </si>
  <si>
    <t>大阪府後期高齢者医療広域連合
（後期高齢者医療特別会計）</t>
    <rPh sb="0" eb="3">
      <t>オオサカフ</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</si>
  <si>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淀川左岸水防事務組合
（一般会計）</t>
    <rPh sb="0" eb="2">
      <t>ヨドガワ</t>
    </rPh>
    <rPh sb="2" eb="4">
      <t>サガン</t>
    </rPh>
    <rPh sb="4" eb="6">
      <t>スイボウ</t>
    </rPh>
    <rPh sb="6" eb="8">
      <t>ジム</t>
    </rPh>
    <rPh sb="8" eb="10">
      <t>クミアイ</t>
    </rPh>
    <rPh sb="12" eb="14">
      <t>イッパン</t>
    </rPh>
    <rPh sb="14" eb="16">
      <t>カイケイ</t>
    </rPh>
    <phoneticPr fontId="5"/>
  </si>
  <si>
    <t>大阪広域水道企業団
（水道事業会計）</t>
    <phoneticPr fontId="2"/>
  </si>
  <si>
    <t>大阪広域水道企業団
（工業用水道事業会計）</t>
    <phoneticPr fontId="2"/>
  </si>
  <si>
    <t>もりぐち緑・花協会</t>
  </si>
  <si>
    <t>守口市国際交流協会</t>
  </si>
  <si>
    <t>トークティ守口</t>
  </si>
  <si>
    <t>-</t>
    <phoneticPr fontId="2"/>
  </si>
  <si>
    <t>公共施設等整備基金</t>
    <phoneticPr fontId="2"/>
  </si>
  <si>
    <t>学校教育施設整備基金</t>
    <phoneticPr fontId="5"/>
  </si>
  <si>
    <t>人材育成基金</t>
    <phoneticPr fontId="5"/>
  </si>
  <si>
    <t>愛のみのり基金</t>
    <phoneticPr fontId="5"/>
  </si>
  <si>
    <t>地域福祉推進基金</t>
    <phoneticPr fontId="5"/>
  </si>
  <si>
    <t>大阪広域環境施設組合
（一般会計）</t>
    <rPh sb="0" eb="6">
      <t>オオサカコウイキカンキョウ</t>
    </rPh>
    <rPh sb="6" eb="8">
      <t>シセツ</t>
    </rPh>
    <rPh sb="8" eb="10">
      <t>クミアイ</t>
    </rPh>
    <rPh sb="12" eb="16">
      <t>イッパンカイケイ</t>
    </rPh>
    <phoneticPr fontId="2"/>
  </si>
  <si>
    <t>守口市門真市消防組合
（一般会計）</t>
    <rPh sb="0" eb="3">
      <t>モリグチシ</t>
    </rPh>
    <rPh sb="3" eb="6">
      <t>カドマシ</t>
    </rPh>
    <rPh sb="6" eb="8">
      <t>ショウボウ</t>
    </rPh>
    <rPh sb="8" eb="10">
      <t>クミアイ</t>
    </rPh>
    <rPh sb="12" eb="16">
      <t>イッパンカイケイ</t>
    </rPh>
    <phoneticPr fontId="5"/>
  </si>
  <si>
    <t>くすのき広域連合
（くすのき広域連合）</t>
    <rPh sb="4" eb="6">
      <t>コウイキ</t>
    </rPh>
    <rPh sb="6" eb="8">
      <t>レンゴウ</t>
    </rPh>
    <rPh sb="14" eb="16">
      <t>コウイキ</t>
    </rPh>
    <rPh sb="16" eb="18">
      <t>レンゴウ</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</si>
  <si>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</si>
  <si>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</si>
  <si>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</si>
  <si>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元年度決算では、有形固定資産減価償却率、将来負担比率ともに類似団体内平均値を上回っている。将来負担比率は、充当可能基金の増加、地方債現在高及び退職手当負担見込額の減少により、対前年度比で5.4ポイント改善し、50.9%となった。類似団体内平均値と比較し、有形固定資産減価償却率が高い要因としては、昭和40年代中頃から昭和50年代初めにかけての人口急増に伴い、整備してきた多くの施設の老朽化が進んでいることによる。今後も平成26年度以降に段階的に策定した公共施設等総合管理計画に基づき、公共施設等の最適化、長寿命化の推進、「官」から「民」へのシフトの３つの方針に基づき、公共施設のマネジメントを推進していく。</t>
    <rPh sb="48" eb="50">
      <t>ショウライ</t>
    </rPh>
    <rPh sb="50" eb="52">
      <t>フタン</t>
    </rPh>
    <rPh sb="52" eb="54">
      <t>ヒリツ</t>
    </rPh>
    <rPh sb="72" eb="73">
      <t>オヨ</t>
    </rPh>
    <rPh sb="90" eb="91">
      <t>タイ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</si>
  <si>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</si>
  <si>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</si>
  <si>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</si>
  <si>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</si>
  <si>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</si>
  <si>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</si>
  <si>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令和元年度の将来負担比率は、充当可能基金の増加、地方債現在高及び退職手当負担見込額の減少により、対前年度比で5.4ポイント改善し、50.9%となった。
　また、平成29年度から令和元年度の３カ年の平均値である実質公債費比率は、この間の公営企業債等を含む公債費が、ほぼ横ばいで推移したが、平成28年度と比較し、減少していることなどにより、対前年度比で0.4ポイント改善し、6.8％となった。両比率ともに、財政の健全性を確保しており、さらに近年は改善傾向にある。
　しかし、類似団体内平均値との比較では平成28年度から乖離が大きくなっていることから、世代間の負担の均衡を図りつつ、まずは国・府補助金等の特定財源の確保に努め、過度に市債に依存することのない財政運営に努めつつ、減債基金を積み立て活用するなど、今後も両比率の減少（改善）に努める必要がある。</t>
    <rPh sb="1" eb="3">
      <t>レイワ</t>
    </rPh>
    <rPh sb="3" eb="5">
      <t>ガンネン</t>
    </rPh>
    <rPh sb="5" eb="6">
      <t>ド</t>
    </rPh>
    <rPh sb="31" eb="32">
      <t>オヨ</t>
    </rPh>
    <rPh sb="169" eb="170">
      <t>タイ</t>
    </rPh>
    <rPh sb="170" eb="173">
      <t>ゼンネンド</t>
    </rPh>
    <rPh sb="173" eb="174">
      <t>ヒ</t>
    </rPh>
    <rPh sb="359" eb="361">
      <t>ゲンショウ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</si>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</sst>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58051</c:v>
                </c:pt>
                <c:pt idx="1">
                  <c:v>40879</c:v>
                </c:pt>
                <c:pt idx="2">
                  <c:v>42651</c:v>
                </c:pt>
                <c:pt idx="3">
                  <c:v>43226</c:v>
                </c:pt>
                <c:pt idx="4">
                  <c:v>42836</c:v>
                </c:pt>
              </c:numCache>
            </c:numRef>
          </c:val>
          <c:smooth val="0"/>
          <c:extLst>
            <c:ext xmlns:c16="http://schemas.microsoft.com/office/drawing/2014/chart" uri="{C3380CC4-5D6E-409C-BE32-E72D297353CC}">
              <c16:uniqueId val="{00000000-1689-494B-863E-26238F693B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48077</c:v>
                </c:pt>
                <c:pt idx="1">
                  <c:v>37704</c:v>
                </c:pt>
                <c:pt idx="2">
                  <c:v>68697</c:v>
                </c:pt>
                <c:pt idx="3">
                  <c:v>27053</c:v>
                </c:pt>
                <c:pt idx="4">
                  <c:v>26641</c:v>
                </c:pt>
              </c:numCache>
            </c:numRef>
          </c:val>
          <c:smooth val="0"/>
          <c:extLst>
            <c:ext xmlns:c16="http://schemas.microsoft.com/office/drawing/2014/chart" uri="{C3380CC4-5D6E-409C-BE32-E72D297353CC}">
              <c16:uniqueId val="{00000001-1689-494B-863E-26238F693BB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6.15</c:v>
                </c:pt>
                <c:pt idx="1">
                  <c:v>1.24</c:v>
                </c:pt>
                <c:pt idx="2">
                  <c:v>2.72</c:v>
                </c:pt>
                <c:pt idx="3">
                  <c:v>2.95</c:v>
                </c:pt>
                <c:pt idx="4">
                  <c:v>5.73</c:v>
                </c:pt>
              </c:numCache>
            </c:numRef>
          </c:val>
          <c:extLst>
            <c:ext xmlns:c16="http://schemas.microsoft.com/office/drawing/2014/chart" uri="{C3380CC4-5D6E-409C-BE32-E72D297353CC}">
              <c16:uniqueId val="{00000000-5A90-47D8-AA2E-B0B4410E81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5.63</c:v>
                </c:pt>
                <c:pt idx="1">
                  <c:v>6.7</c:v>
                </c:pt>
                <c:pt idx="2">
                  <c:v>6.66</c:v>
                </c:pt>
                <c:pt idx="3">
                  <c:v>8.36</c:v>
                </c:pt>
                <c:pt idx="4">
                  <c:v>9.36</c:v>
                </c:pt>
              </c:numCache>
            </c:numRef>
          </c:val>
          <c:extLst>
            <c:ext xmlns:c16="http://schemas.microsoft.com/office/drawing/2014/chart" uri="{C3380CC4-5D6E-409C-BE32-E72D297353CC}">
              <c16:uniqueId val="{00000001-5A90-47D8-AA2E-B0B4410E81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2.83</c:v>
                </c:pt>
                <c:pt idx="1">
                  <c:v>-3.1</c:v>
                </c:pt>
                <c:pt idx="2">
                  <c:v>1.53</c:v>
                </c:pt>
                <c:pt idx="3">
                  <c:v>1.71</c:v>
                </c:pt>
                <c:pt idx="4">
                  <c:v>2.84</c:v>
                </c:pt>
              </c:numCache>
            </c:numRef>
          </c:val>
          <c:smooth val="0"/>
          <c:extLst>
            <c:ext xmlns:c16="http://schemas.microsoft.com/office/drawing/2014/chart" uri="{C3380CC4-5D6E-409C-BE32-E72D297353CC}">
              <c16:uniqueId val="{00000002-5A90-47D8-AA2E-B0B4410E81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D1A-4C58-A23B-7BBA04EBFB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1A-4C58-A23B-7BBA04EBFBC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D1A-4C58-A23B-7BBA04EBFBC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D1A-4C58-A23B-7BBA04EBFBC0}"/>
            </c:ext>
          </c:extLst>
        </c:ser>
        <c:ser>
          <c:idx val="4"/>
          <c:order val="4"/>
          <c:tx>
            <c:strRef>
              <c:f>データシート!$A$31</c:f>
              <c:strCache>
                <c:ptCount val="1"/>
                <c:pt idx="0">
                  <c:v>特別会計公共用地先行取得事業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4-5D1A-4C58-A23B-7BBA04EBFBC0}"/>
            </c:ext>
          </c:extLst>
        </c:ser>
        <c:ser>
          <c:idx val="5"/>
          <c:order val="5"/>
          <c:tx>
            <c:strRef>
              <c:f>データシート!$A$32</c:f>
              <c:strCache>
                <c:ptCount val="1"/>
                <c:pt idx="0">
                  <c:v>特別会計後期高齢者医療事業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0.08</c:v>
                </c:pt>
                <c:pt idx="2">
                  <c:v>#N/A</c:v>
                </c:pt>
                <c:pt idx="3">
                  <c:v>7.0000000000000007E-2</c:v>
                </c:pt>
                <c:pt idx="4">
                  <c:v>#N/A</c:v>
                </c:pt>
                <c:pt idx="5">
                  <c:v>0.09</c:v>
                </c:pt>
                <c:pt idx="6">
                  <c:v>#N/A</c:v>
                </c:pt>
                <c:pt idx="7">
                  <c:v>0.08</c:v>
                </c:pt>
                <c:pt idx="8">
                  <c:v>#N/A</c:v>
                </c:pt>
                <c:pt idx="9">
                  <c:v>0.13</c:v>
                </c:pt>
              </c:numCache>
            </c:numRef>
          </c:val>
          <c:extLst>
            <c:ext xmlns:c16="http://schemas.microsoft.com/office/drawing/2014/chart" uri="{C3380CC4-5D6E-409C-BE32-E72D297353CC}">
              <c16:uniqueId val="{00000005-5D1A-4C58-A23B-7BBA04EBFBC0}"/>
            </c:ext>
          </c:extLst>
        </c:ser>
        <c:ser>
          <c:idx val="6"/>
          <c:order val="6"/>
          <c:tx>
            <c:strRef>
              <c:f>データシート!$A$33</c:f>
              <c:strCache>
                <c:ptCount val="1"/>
                <c:pt idx="0">
                  <c:v>特別会計国民健康保険事業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2.52</c:v>
                </c:pt>
                <c:pt idx="2">
                  <c:v>#N/A</c:v>
                </c:pt>
                <c:pt idx="3">
                  <c:v>3.87</c:v>
                </c:pt>
                <c:pt idx="4">
                  <c:v>#N/A</c:v>
                </c:pt>
                <c:pt idx="5">
                  <c:v>2.23</c:v>
                </c:pt>
                <c:pt idx="6">
                  <c:v>#N/A</c:v>
                </c:pt>
                <c:pt idx="7">
                  <c:v>2.38</c:v>
                </c:pt>
                <c:pt idx="8">
                  <c:v>#N/A</c:v>
                </c:pt>
                <c:pt idx="9">
                  <c:v>2.1800000000000002</c:v>
                </c:pt>
              </c:numCache>
            </c:numRef>
          </c:val>
          <c:extLst>
            <c:ext xmlns:c16="http://schemas.microsoft.com/office/drawing/2014/chart" uri="{C3380CC4-5D6E-409C-BE32-E72D297353CC}">
              <c16:uniqueId val="{00000006-5D1A-4C58-A23B-7BBA04EBFBC0}"/>
            </c:ext>
          </c:extLst>
        </c:ser>
        <c:ser>
          <c:idx val="7"/>
          <c:order val="7"/>
          <c:tx>
            <c:strRef>
              <c:f>データシート!$A$34</c:f>
              <c:strCache>
                <c:ptCount val="1"/>
                <c:pt idx="0">
                  <c:v>守口市水道事業会計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4.8600000000000003</c:v>
                </c:pt>
                <c:pt idx="2">
                  <c:v>#N/A</c:v>
                </c:pt>
                <c:pt idx="3">
                  <c:v>5.34</c:v>
                </c:pt>
                <c:pt idx="4">
                  <c:v>#N/A</c:v>
                </c:pt>
                <c:pt idx="5">
                  <c:v>5.6</c:v>
                </c:pt>
                <c:pt idx="6">
                  <c:v>#N/A</c:v>
                </c:pt>
                <c:pt idx="7">
                  <c:v>5.9</c:v>
                </c:pt>
                <c:pt idx="8">
                  <c:v>#N/A</c:v>
                </c:pt>
                <c:pt idx="9">
                  <c:v>5.68</c:v>
                </c:pt>
              </c:numCache>
            </c:numRef>
          </c:val>
          <c:extLst>
            <c:ext xmlns:c16="http://schemas.microsoft.com/office/drawing/2014/chart" uri="{C3380CC4-5D6E-409C-BE32-E72D297353CC}">
              <c16:uniqueId val="{00000007-5D1A-4C58-A23B-7BBA04EBFBC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6.14</c:v>
                </c:pt>
                <c:pt idx="2">
                  <c:v>#N/A</c:v>
                </c:pt>
                <c:pt idx="3">
                  <c:v>1.23</c:v>
                </c:pt>
                <c:pt idx="4">
                  <c:v>#N/A</c:v>
                </c:pt>
                <c:pt idx="5">
                  <c:v>2.72</c:v>
                </c:pt>
                <c:pt idx="6">
                  <c:v>#N/A</c:v>
                </c:pt>
                <c:pt idx="7">
                  <c:v>2.94</c:v>
                </c:pt>
                <c:pt idx="8">
                  <c:v>#N/A</c:v>
                </c:pt>
                <c:pt idx="9">
                  <c:v>5.73</c:v>
                </c:pt>
              </c:numCache>
            </c:numRef>
          </c:val>
          <c:extLst>
            <c:ext xmlns:c16="http://schemas.microsoft.com/office/drawing/2014/chart" uri="{C3380CC4-5D6E-409C-BE32-E72D297353CC}">
              <c16:uniqueId val="{00000008-5D1A-4C58-A23B-7BBA04EBFBC0}"/>
            </c:ext>
          </c:extLst>
        </c:ser>
        <c:ser>
          <c:idx val="9"/>
          <c:order val="9"/>
          <c:tx>
            <c:strRef>
              <c:f>データシート!$A$36</c:f>
              <c:strCache>
                <c:ptCount val="1"/>
                <c:pt idx="0">
                  <c:v>守口市下水道事業会計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4.03</c:v>
                </c:pt>
                <c:pt idx="2">
                  <c:v>#N/A</c:v>
                </c:pt>
                <c:pt idx="3">
                  <c:v>5.75</c:v>
                </c:pt>
                <c:pt idx="4">
                  <c:v>#N/A</c:v>
                </c:pt>
                <c:pt idx="5">
                  <c:v>6.8</c:v>
                </c:pt>
                <c:pt idx="6">
                  <c:v>#N/A</c:v>
                </c:pt>
                <c:pt idx="7">
                  <c:v>7.59</c:v>
                </c:pt>
                <c:pt idx="8">
                  <c:v>#N/A</c:v>
                </c:pt>
                <c:pt idx="9">
                  <c:v>9.27</c:v>
                </c:pt>
              </c:numCache>
            </c:numRef>
          </c:val>
          <c:extLst>
            <c:ext xmlns:c16="http://schemas.microsoft.com/office/drawing/2014/chart" uri="{C3380CC4-5D6E-409C-BE32-E72D297353CC}">
              <c16:uniqueId val="{00000009-5D1A-4C58-A23B-7BBA04EBFBC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4331</c:v>
                </c:pt>
                <c:pt idx="5">
                  <c:v>4379</c:v>
                </c:pt>
                <c:pt idx="8">
                  <c:v>4565</c:v>
                </c:pt>
                <c:pt idx="11">
                  <c:v>4505</c:v>
                </c:pt>
                <c:pt idx="14">
                  <c:v>4488</c:v>
                </c:pt>
              </c:numCache>
            </c:numRef>
          </c:val>
          <c:extLst>
            <c:ext xmlns:c16="http://schemas.microsoft.com/office/drawing/2014/chart" uri="{C3380CC4-5D6E-409C-BE32-E72D297353CC}">
              <c16:uniqueId val="{00000000-65FE-4B2C-B8C6-A0627CE29D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65FE-4B2C-B8C6-A0627CE29D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5FE-4B2C-B8C6-A0627CE29D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117</c:v>
                </c:pt>
                <c:pt idx="3">
                  <c:v>118</c:v>
                </c:pt>
                <c:pt idx="6">
                  <c:v>111</c:v>
                </c:pt>
                <c:pt idx="9">
                  <c:v>112</c:v>
                </c:pt>
                <c:pt idx="12">
                  <c:v>115</c:v>
                </c:pt>
              </c:numCache>
            </c:numRef>
          </c:val>
          <c:extLst>
            <c:ext xmlns:c16="http://schemas.microsoft.com/office/drawing/2014/chart" uri="{C3380CC4-5D6E-409C-BE32-E72D297353CC}">
              <c16:uniqueId val="{00000003-65FE-4B2C-B8C6-A0627CE29D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765</c:v>
                </c:pt>
                <c:pt idx="3">
                  <c:v>810</c:v>
                </c:pt>
                <c:pt idx="6">
                  <c:v>941</c:v>
                </c:pt>
                <c:pt idx="9">
                  <c:v>843</c:v>
                </c:pt>
                <c:pt idx="12">
                  <c:v>816</c:v>
                </c:pt>
              </c:numCache>
            </c:numRef>
          </c:val>
          <c:extLst>
            <c:ext xmlns:c16="http://schemas.microsoft.com/office/drawing/2014/chart" uri="{C3380CC4-5D6E-409C-BE32-E72D297353CC}">
              <c16:uniqueId val="{00000004-65FE-4B2C-B8C6-A0627CE29D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8</c:v>
                </c:pt>
              </c:numCache>
            </c:numRef>
          </c:val>
          <c:extLst>
            <c:ext xmlns:c16="http://schemas.microsoft.com/office/drawing/2014/chart" uri="{C3380CC4-5D6E-409C-BE32-E72D297353CC}">
              <c16:uniqueId val="{00000005-65FE-4B2C-B8C6-A0627CE29D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FE-4B2C-B8C6-A0627CE29D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5338</c:v>
                </c:pt>
                <c:pt idx="3">
                  <c:v>5673</c:v>
                </c:pt>
                <c:pt idx="6">
                  <c:v>5429</c:v>
                </c:pt>
                <c:pt idx="9">
                  <c:v>5447</c:v>
                </c:pt>
                <c:pt idx="12">
                  <c:v>5474</c:v>
                </c:pt>
              </c:numCache>
            </c:numRef>
          </c:val>
          <c:extLst>
            <c:ext xmlns:c16="http://schemas.microsoft.com/office/drawing/2014/chart" uri="{C3380CC4-5D6E-409C-BE32-E72D297353CC}">
              <c16:uniqueId val="{00000007-65FE-4B2C-B8C6-A0627CE29D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1889</c:v>
                </c:pt>
                <c:pt idx="2">
                  <c:v>#N/A</c:v>
                </c:pt>
                <c:pt idx="3">
                  <c:v>#N/A</c:v>
                </c:pt>
                <c:pt idx="4">
                  <c:v>2223</c:v>
                </c:pt>
                <c:pt idx="5">
                  <c:v>#N/A</c:v>
                </c:pt>
                <c:pt idx="6">
                  <c:v>#N/A</c:v>
                </c:pt>
                <c:pt idx="7">
                  <c:v>1916</c:v>
                </c:pt>
                <c:pt idx="8">
                  <c:v>#N/A</c:v>
                </c:pt>
                <c:pt idx="9">
                  <c:v>#N/A</c:v>
                </c:pt>
                <c:pt idx="10">
                  <c:v>1897</c:v>
                </c:pt>
                <c:pt idx="11">
                  <c:v>#N/A</c:v>
                </c:pt>
                <c:pt idx="12">
                  <c:v>#N/A</c:v>
                </c:pt>
                <c:pt idx="13">
                  <c:v>1925</c:v>
                </c:pt>
                <c:pt idx="14">
                  <c:v>#N/A</c:v>
                </c:pt>
              </c:numCache>
            </c:numRef>
          </c:val>
          <c:smooth val="0"/>
          <c:extLst>
            <c:ext xmlns:c16="http://schemas.microsoft.com/office/drawing/2014/chart" uri="{C3380CC4-5D6E-409C-BE32-E72D297353CC}">
              <c16:uniqueId val="{00000008-65FE-4B2C-B8C6-A0627CE29D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41559</c:v>
                </c:pt>
                <c:pt idx="5">
                  <c:v>42067</c:v>
                </c:pt>
                <c:pt idx="8">
                  <c:v>43854</c:v>
                </c:pt>
                <c:pt idx="11">
                  <c:v>43806</c:v>
                </c:pt>
                <c:pt idx="14">
                  <c:v>43632</c:v>
                </c:pt>
              </c:numCache>
            </c:numRef>
          </c:val>
          <c:extLst>
            <c:ext xmlns:c16="http://schemas.microsoft.com/office/drawing/2014/chart" uri="{C3380CC4-5D6E-409C-BE32-E72D297353CC}">
              <c16:uniqueId val="{00000000-59C4-4940-8086-0ECC8FAF1D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9301</c:v>
                </c:pt>
                <c:pt idx="5">
                  <c:v>8757</c:v>
                </c:pt>
                <c:pt idx="8">
                  <c:v>8376</c:v>
                </c:pt>
                <c:pt idx="11">
                  <c:v>8176</c:v>
                </c:pt>
                <c:pt idx="14">
                  <c:v>8951</c:v>
                </c:pt>
              </c:numCache>
            </c:numRef>
          </c:val>
          <c:extLst>
            <c:ext xmlns:c16="http://schemas.microsoft.com/office/drawing/2014/chart" uri="{C3380CC4-5D6E-409C-BE32-E72D297353CC}">
              <c16:uniqueId val="{00000001-59C4-4940-8086-0ECC8FAF1D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5349</c:v>
                </c:pt>
                <c:pt idx="5">
                  <c:v>6412</c:v>
                </c:pt>
                <c:pt idx="8">
                  <c:v>7309</c:v>
                </c:pt>
                <c:pt idx="11">
                  <c:v>8095</c:v>
                </c:pt>
                <c:pt idx="14">
                  <c:v>8789</c:v>
                </c:pt>
              </c:numCache>
            </c:numRef>
          </c:val>
          <c:extLst>
            <c:ext xmlns:c16="http://schemas.microsoft.com/office/drawing/2014/chart" uri="{C3380CC4-5D6E-409C-BE32-E72D297353CC}">
              <c16:uniqueId val="{00000002-59C4-4940-8086-0ECC8FAF1D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C4-4940-8086-0ECC8FAF1D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C4-4940-8086-0ECC8FAF1D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C4-4940-8086-0ECC8FAF1D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6496</c:v>
                </c:pt>
                <c:pt idx="3">
                  <c:v>6207</c:v>
                </c:pt>
                <c:pt idx="6">
                  <c:v>6006</c:v>
                </c:pt>
                <c:pt idx="9">
                  <c:v>4729</c:v>
                </c:pt>
                <c:pt idx="12">
                  <c:v>4248</c:v>
                </c:pt>
              </c:numCache>
            </c:numRef>
          </c:val>
          <c:extLst>
            <c:ext xmlns:c16="http://schemas.microsoft.com/office/drawing/2014/chart" uri="{C3380CC4-5D6E-409C-BE32-E72D297353CC}">
              <c16:uniqueId val="{00000006-59C4-4940-8086-0ECC8FAF1D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661</c:v>
                </c:pt>
                <c:pt idx="3">
                  <c:v>666</c:v>
                </c:pt>
                <c:pt idx="6">
                  <c:v>796</c:v>
                </c:pt>
                <c:pt idx="9">
                  <c:v>1111</c:v>
                </c:pt>
                <c:pt idx="12">
                  <c:v>1279</c:v>
                </c:pt>
              </c:numCache>
            </c:numRef>
          </c:val>
          <c:extLst>
            <c:ext xmlns:c16="http://schemas.microsoft.com/office/drawing/2014/chart" uri="{C3380CC4-5D6E-409C-BE32-E72D297353CC}">
              <c16:uniqueId val="{00000007-59C4-4940-8086-0ECC8FAF1D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7898</c:v>
                </c:pt>
                <c:pt idx="3">
                  <c:v>7541</c:v>
                </c:pt>
                <c:pt idx="6">
                  <c:v>7366</c:v>
                </c:pt>
                <c:pt idx="9">
                  <c:v>7361</c:v>
                </c:pt>
                <c:pt idx="12">
                  <c:v>8033</c:v>
                </c:pt>
              </c:numCache>
            </c:numRef>
          </c:val>
          <c:extLst>
            <c:ext xmlns:c16="http://schemas.microsoft.com/office/drawing/2014/chart" uri="{C3380CC4-5D6E-409C-BE32-E72D297353CC}">
              <c16:uniqueId val="{00000008-59C4-4940-8086-0ECC8FAF1D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9C4-4940-8086-0ECC8FAF1D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61343</c:v>
                </c:pt>
                <c:pt idx="3">
                  <c:v>60840</c:v>
                </c:pt>
                <c:pt idx="6">
                  <c:v>63803</c:v>
                </c:pt>
                <c:pt idx="9">
                  <c:v>62554</c:v>
                </c:pt>
                <c:pt idx="12">
                  <c:v>61985</c:v>
                </c:pt>
              </c:numCache>
            </c:numRef>
          </c:val>
          <c:extLst>
            <c:ext xmlns:c16="http://schemas.microsoft.com/office/drawing/2014/chart" uri="{C3380CC4-5D6E-409C-BE32-E72D297353CC}">
              <c16:uniqueId val="{0000000A-59C4-4940-8086-0ECC8FAF1D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20189</c:v>
                </c:pt>
                <c:pt idx="2">
                  <c:v>#N/A</c:v>
                </c:pt>
                <c:pt idx="3">
                  <c:v>#N/A</c:v>
                </c:pt>
                <c:pt idx="4">
                  <c:v>18018</c:v>
                </c:pt>
                <c:pt idx="5">
                  <c:v>#N/A</c:v>
                </c:pt>
                <c:pt idx="6">
                  <c:v>#N/A</c:v>
                </c:pt>
                <c:pt idx="7">
                  <c:v>18432</c:v>
                </c:pt>
                <c:pt idx="8">
                  <c:v>#N/A</c:v>
                </c:pt>
                <c:pt idx="9">
                  <c:v>#N/A</c:v>
                </c:pt>
                <c:pt idx="10">
                  <c:v>15678</c:v>
                </c:pt>
                <c:pt idx="11">
                  <c:v>#N/A</c:v>
                </c:pt>
                <c:pt idx="12">
                  <c:v>#N/A</c:v>
                </c:pt>
                <c:pt idx="13">
                  <c:v>14173</c:v>
                </c:pt>
                <c:pt idx="14">
                  <c:v>#N/A</c:v>
                </c:pt>
              </c:numCache>
            </c:numRef>
          </c:val>
          <c:smooth val="0"/>
          <c:extLst>
            <c:ext xmlns:c16="http://schemas.microsoft.com/office/drawing/2014/chart" uri="{C3380CC4-5D6E-409C-BE32-E72D297353CC}">
              <c16:uniqueId val="{0000000B-59C4-4940-8086-0ECC8FAF1D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2075</c:v>
                </c:pt>
                <c:pt idx="1">
                  <c:v>2613</c:v>
                </c:pt>
                <c:pt idx="2">
                  <c:v>2930</c:v>
                </c:pt>
              </c:numCache>
            </c:numRef>
          </c:val>
          <c:extLst>
            <c:ext xmlns:c16="http://schemas.microsoft.com/office/drawing/2014/chart" uri="{C3380CC4-5D6E-409C-BE32-E72D297353CC}">
              <c16:uniqueId val="{00000000-850B-4429-8B89-2E24BCE240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2679</c:v>
                </c:pt>
                <c:pt idx="1">
                  <c:v>2429</c:v>
                </c:pt>
                <c:pt idx="2">
                  <c:v>2477</c:v>
                </c:pt>
              </c:numCache>
            </c:numRef>
          </c:val>
          <c:extLst>
            <c:ext xmlns:c16="http://schemas.microsoft.com/office/drawing/2014/chart" uri="{C3380CC4-5D6E-409C-BE32-E72D297353CC}">
              <c16:uniqueId val="{00000001-850B-4429-8B89-2E24BCE240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2555</c:v>
                </c:pt>
                <c:pt idx="1">
                  <c:v>3052</c:v>
                </c:pt>
                <c:pt idx="2">
                  <c:v>3383</c:v>
                </c:pt>
              </c:numCache>
            </c:numRef>
          </c:val>
          <c:extLst>
            <c:ext xmlns:c16="http://schemas.microsoft.com/office/drawing/2014/chart" uri="{C3380CC4-5D6E-409C-BE32-E72D297353CC}">
              <c16:uniqueId val="{00000002-850B-4429-8B89-2E24BCE240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{525A67CB-9B15-4915-83C3-CA9563D5C91B}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D29-4662-BCAE-6AC2552BD2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{2C4AFEDA-22B6-46DF-A6E4-993AA95C6E96}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29-4662-BCAE-6AC2552BD2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{91FA5E6B-32F8-4919-AE6E-95503CC2B8D1}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29-4662-BCAE-6AC2552BD2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{ED16E791-0129-4690-B9D4-20317FD721A6}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29-4662-BCAE-6AC2552BD2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{6333DBD7-913A-4233-9F5A-C991C69A34D4}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29-4662-BCAE-6AC2552BD26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{F7D1D3FB-32E1-4349-ACA3-D03A177F5889}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D29-4662-BCAE-6AC2552BD26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{C6C6F2BB-C51B-4FC7-A653-BE8979F0D522}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D29-4662-BCAE-6AC2552BD26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{94520F0D-A1F4-4CB1-A4E5-74C9825E541F}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D29-4662-BCAE-6AC2552BD26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{97E2BF52-FBB3-4009-9866-8AD0E112EE89}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D29-4662-BCAE-6AC2552BD2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70.099999999999994</c:v>
                </c:pt>
                <c:pt idx="8">
                  <c:v>70.400000000000006</c:v>
                </c:pt>
                <c:pt idx="16">
                  <c:v>67.400000000000006</c:v>
                </c:pt>
                <c:pt idx="24">
                  <c:v>68.2</c:v>
                </c:pt>
                <c:pt idx="32">
                  <c:v>69.2</c:v>
                </c:pt>
              </c:numCache>
            </c:numRef>
          </c:xVal>
          <c:yVal>
            <c:numRef>
              <c:f>公会計指標分析・財政指標組合せ分析表!$BP$51:$DC$51</c:f>
              <c:numCache>
                <c:formatCode>#,##0.0;"▲ "#,##0.0</c:formatCode>
                <c:ptCount val="40"/>
                <c:pt idx="0">
                  <c:v>72.599999999999994</c:v>
                </c:pt>
                <c:pt idx="8">
                  <c:v>65.5</c:v>
                </c:pt>
                <c:pt idx="16">
                  <c:v>66.400000000000006</c:v>
                </c:pt>
                <c:pt idx="24">
                  <c:v>56.3</c:v>
                </c:pt>
                <c:pt idx="32">
                  <c:v>50.9</c:v>
                </c:pt>
              </c:numCache>
            </c:numRef>
          </c:yVal>
          <c:smooth val="0"/>
          <c:extLst>
            <c:ext xmlns:c16="http://schemas.microsoft.com/office/drawing/2014/chart" uri="{C3380CC4-5D6E-409C-BE32-E72D297353CC}">
              <c16:uniqueId val="{00000009-3D29-4662-BCAE-6AC2552BD2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{0F1D2CAE-8B29-419E-A4CA-B9C23CA9E050}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D29-4662-BCAE-6AC2552BD2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{835AB296-AE58-41E8-8F7D-E33067ECAC89}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29-4662-BCAE-6AC2552BD2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{555703FC-2D84-44A8-961F-0220E25B791A}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29-4662-BCAE-6AC2552BD2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{0958C861-FF11-44C1-8407-2C3AF346FDDC}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29-4662-BCAE-6AC2552BD2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{3CF78BC9-B09A-40CD-93FC-947CA89F797F}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29-4662-BCAE-6AC2552BD26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{147FCFD3-352D-40C1-9D44-15720FE5DC8A}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D29-4662-BCAE-6AC2552BD26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{8ACF24E6-CADA-4D77-8632-3A37B21D1290}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D29-4662-BCAE-6AC2552BD26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{11C3F14D-A817-4D50-8F72-13985C6C8BDA}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D29-4662-BCAE-6AC2552BD26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{D3CBBA9A-F360-4157-9B48-A8D0CD5A07BD}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D29-4662-BCAE-6AC2552BD2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60.1</c:v>
                </c:pt>
                <c:pt idx="16">
                  <c:v>61.2</c:v>
                </c:pt>
                <c:pt idx="24">
                  <c:v>61.7</c:v>
                </c:pt>
                <c:pt idx="32">
                  <c:v>62.6</c:v>
                </c:pt>
              </c:numCache>
            </c:numRef>
          </c:xVal>
          <c:yVal>
            <c:numRef>
              <c:f>公会計指標分析・財政指標組合せ分析表!$BP$55:$DC$55</c:f>
              <c:numCache>
                <c:formatCode>#,##0.0;"▲ "#,##0.0</c:formatCode>
                <c:ptCount val="40"/>
                <c:pt idx="0">
                  <c:v>34.9</c:v>
                </c:pt>
                <c:pt idx="8">
                  <c:v>15</c:v>
                </c:pt>
                <c:pt idx="16">
                  <c:v>12.2</c:v>
                </c:pt>
                <c:pt idx="24">
                  <c:v>5</c:v>
                </c:pt>
                <c:pt idx="32">
                  <c:v>5.4</c:v>
                </c:pt>
              </c:numCache>
            </c:numRef>
          </c:yVal>
          <c:smooth val="0"/>
          <c:extLst>
            <c:ext xmlns:c16="http://schemas.microsoft.com/office/drawing/2014/chart" uri="{C3380CC4-5D6E-409C-BE32-E72D297353CC}">
              <c16:uniqueId val="{00000013-3D29-4662-BCAE-6AC2552BD261}"/>
            </c:ext>
          </c:extLst>
        </c:ser>
        <c:dLbls>
          <c:showLegendKey val="0"/>
          <c:showVal val="1"/>
          <c:showCatName val="0"/>
          <c:showSerName val="0"/>
          <c:showPercent val="0"/>
          <c:showBubbleSize val="0"/>
        </c:dLbls>
        <c:axId val="46179840"/>
        <c:axId val="46181760"/>
      </c:scatterChart>
      <c:valAx>
        <c:axId val="46179840"/>
        <c:scaling>
          <c:orientation val="minMax"/>
          <c:max val="72"/>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10.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{181EB8B1-7A85-475B-83BB-BCA88DCFF1A1}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395-47AF-B50B-CC8CA8314D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{2FE62005-24D7-4009-B66F-12430CDCD6D5}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95-47AF-B50B-CC8CA8314D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{D3BBF8F0-6B00-474E-9022-BCA06FB5BF86}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95-47AF-B50B-CC8CA8314D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{E3CABC97-071A-4D8D-8F2A-78EEC86FE2BE}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95-47AF-B50B-CC8CA8314D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{70EDD719-F982-412E-B3E1-A7FE2E9B1ADF}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95-47AF-B50B-CC8CA8314D0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{24F66962-918C-475C-9107-2871F87B7E62}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395-47AF-B50B-CC8CA8314D0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{8FA9371B-1CCE-41EF-B8B6-F855BE9D6ED6}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395-47AF-B50B-CC8CA8314D0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{D2D06682-80B5-45A6-8D54-2DE44070ADE0}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395-47AF-B50B-CC8CA8314D0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{30B3C08F-212D-4C7F-A52D-6D7C702E184F}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395-47AF-B50B-CC8CA8314D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c:v>
                </c:pt>
                <c:pt idx="16">
                  <c:v>7.2</c:v>
                </c:pt>
                <c:pt idx="24">
                  <c:v>7.2</c:v>
                </c:pt>
                <c:pt idx="32">
                  <c:v>6.8</c:v>
                </c:pt>
              </c:numCache>
            </c:numRef>
          </c:xVal>
          <c:yVal>
            <c:numRef>
              <c:f>公会計指標分析・財政指標組合せ分析表!$BP$73:$DC$73</c:f>
              <c:numCache>
                <c:formatCode>#,##0.0;"▲ "#,##0.0</c:formatCode>
                <c:ptCount val="40"/>
                <c:pt idx="0">
                  <c:v>72.599999999999994</c:v>
                </c:pt>
                <c:pt idx="8">
                  <c:v>65.5</c:v>
                </c:pt>
                <c:pt idx="16">
                  <c:v>66.400000000000006</c:v>
                </c:pt>
                <c:pt idx="24">
                  <c:v>56.3</c:v>
                </c:pt>
                <c:pt idx="32">
                  <c:v>50.9</c:v>
                </c:pt>
              </c:numCache>
            </c:numRef>
          </c:yVal>
          <c:smooth val="0"/>
          <c:extLst>
            <c:ext xmlns:c16="http://schemas.microsoft.com/office/drawing/2014/chart" uri="{C3380CC4-5D6E-409C-BE32-E72D297353CC}">
              <c16:uniqueId val="{00000009-5395-47AF-B50B-CC8CA8314D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{141D0643-5521-4D71-B403-B2FDCCB553D7}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395-47AF-B50B-CC8CA8314D0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{3339F1F4-4F22-4C04-8F17-7D221ACAA279}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95-47AF-B50B-CC8CA8314D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{08D7DD24-8B54-4DDF-BC21-614B37969038}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95-47AF-B50B-CC8CA8314D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{1B9DBB71-38F4-4492-9D1E-C634ACED18D0}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95-47AF-B50B-CC8CA8314D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{BD635BCB-EC11-4368-AE4B-EDC6BE107F0C}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95-47AF-B50B-CC8CA8314D0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{EBD74238-D21A-4C2D-AB36-F20A6C20E276}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395-47AF-B50B-CC8CA8314D0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{2A838E99-F23F-45D1-9D2E-8FDF89F73ADD}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395-47AF-B50B-CC8CA8314D0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{82C7BB42-CD9B-4CF7-85B6-4B0E3F7C5B13}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395-47AF-B50B-CC8CA8314D0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{6EB0E248-D1CC-4ED1-9DAC-18639062F297}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395-47AF-B50B-CC8CA8314D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5</c:v>
                </c:pt>
                <c:pt idx="16">
                  <c:v>4.8</c:v>
                </c:pt>
                <c:pt idx="24">
                  <c:v>4.5</c:v>
                </c:pt>
                <c:pt idx="32">
                  <c:v>4.2</c:v>
                </c:pt>
              </c:numCache>
            </c:numRef>
          </c:xVal>
          <c:yVal>
            <c:numRef>
              <c:f>公会計指標分析・財政指標組合せ分析表!$BP$77:$DC$77</c:f>
              <c:numCache>
                <c:formatCode>#,##0.0;"▲ "#,##0.0</c:formatCode>
                <c:ptCount val="40"/>
                <c:pt idx="0">
                  <c:v>34.9</c:v>
                </c:pt>
                <c:pt idx="8">
                  <c:v>15</c:v>
                </c:pt>
                <c:pt idx="16">
                  <c:v>12.2</c:v>
                </c:pt>
                <c:pt idx="24">
                  <c:v>5</c:v>
                </c:pt>
                <c:pt idx="32">
                  <c:v>5.4</c:v>
                </c:pt>
              </c:numCache>
            </c:numRef>
          </c:yVal>
          <c:smooth val="0"/>
          <c:extLst>
            <c:ext xmlns:c16="http://schemas.microsoft.com/office/drawing/2014/chart" uri="{C3380CC4-5D6E-409C-BE32-E72D297353CC}">
              <c16:uniqueId val="{00000013-5395-47AF-B50B-CC8CA8314D0C}"/>
            </c:ext>
          </c:extLst>
        </c:ser>
        <c:dLbls>
          <c:showLegendKey val="0"/>
          <c:showVal val="1"/>
          <c:showCatName val="0"/>
          <c:showSerName val="0"/>
          <c:showPercent val="0"/>
          <c:showBubbleSize val="0"/>
        </c:dLbls>
        <c:axId val="84219776"/>
        <c:axId val="84234240"/>
      </c:scatterChart>
      <c:valAx>
        <c:axId val="84219776"/>
        <c:scaling>
          <c:orientation val="minMax"/>
          <c:max val="7.5"/>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0.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令和元年度決算においては、前年度と比較し、元利償還金・準元利償還金が</a:t>
          </a:r>
          <a:r>
            <a:rPr kumimoji="1" lang="en-US" altLang="ja-JP" sz="1400">
              <a:solidFill>
                <a:srgbClr val="000000"/>
              </a:solidFill>
              <a:latin typeface="ＭＳ ゴシック" pitchFamily="49" charset="-128"/>
              <a:ea typeface="ＭＳ ゴシック" pitchFamily="49" charset="-128"/>
            </a:rPr>
            <a:t>11</a:t>
          </a:r>
          <a:r>
            <a:rPr kumimoji="1" lang="ja-JP" altLang="en-US" sz="1400">
              <a:solidFill>
                <a:srgbClr val="000000"/>
              </a:solidFill>
              <a:latin typeface="ＭＳ ゴシック" pitchFamily="49" charset="-128"/>
              <a:ea typeface="ＭＳ ゴシック" pitchFamily="49" charset="-128"/>
            </a:rPr>
            <a:t>百万円増加し、算入公債費等が</a:t>
          </a:r>
          <a:r>
            <a:rPr kumimoji="1" lang="en-US" altLang="ja-JP" sz="1400">
              <a:solidFill>
                <a:srgbClr val="000000"/>
              </a:solidFill>
              <a:latin typeface="ＭＳ ゴシック" pitchFamily="49" charset="-128"/>
              <a:ea typeface="ＭＳ ゴシック" pitchFamily="49" charset="-128"/>
            </a:rPr>
            <a:t>17</a:t>
          </a:r>
          <a:r>
            <a:rPr kumimoji="1" lang="ja-JP" altLang="en-US" sz="1400">
              <a:solidFill>
                <a:srgbClr val="000000"/>
              </a:solidFill>
              <a:latin typeface="ＭＳ ゴシック" pitchFamily="49" charset="-128"/>
              <a:ea typeface="ＭＳ ゴシック" pitchFamily="49" charset="-128"/>
            </a:rPr>
            <a:t>万円減少したことにより、実質公債費比率の分子は</a:t>
          </a:r>
          <a:r>
            <a:rPr kumimoji="1" lang="en-US" altLang="ja-JP" sz="1400">
              <a:solidFill>
                <a:srgbClr val="000000"/>
              </a:solidFill>
              <a:latin typeface="ＭＳ ゴシック" pitchFamily="49" charset="-128"/>
              <a:ea typeface="ＭＳ ゴシック" pitchFamily="49" charset="-128"/>
            </a:rPr>
            <a:t>28</a:t>
          </a:r>
          <a:r>
            <a:rPr kumimoji="1" lang="ja-JP" altLang="en-US" sz="1400">
              <a:solidFill>
                <a:srgbClr val="000000"/>
              </a:solidFill>
              <a:latin typeface="ＭＳ ゴシック" pitchFamily="49" charset="-128"/>
              <a:ea typeface="ＭＳ ゴシック" pitchFamily="49" charset="-128"/>
            </a:rPr>
            <a:t>百万円増加している。</a:t>
          </a:r>
        </a:p>
        <a:p>
          <a:r>
            <a:rPr kumimoji="1" lang="ja-JP" altLang="en-US" sz="1400">
              <a:solidFill>
                <a:srgbClr val="000000"/>
              </a:solidFill>
              <a:latin typeface="ＭＳ ゴシック" pitchFamily="49" charset="-128"/>
              <a:ea typeface="ＭＳ ゴシック" pitchFamily="49" charset="-128"/>
            </a:rPr>
            <a:t>　早期健全化基準を大きく下回る数値ではあるが、今後とも国・府補助金等の特定財源の確保に努め、過度に地方債に依存することがない財政運営に努め、同比率の改善を図る。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令和元年度においては、一般会計等に係る地方債現在高や退職手当負担見込額が</a:t>
          </a:r>
          <a:r>
            <a:rPr kumimoji="1" lang="en-US" altLang="ja-JP" sz="1400">
              <a:solidFill>
                <a:srgbClr val="000000"/>
              </a:solidFill>
              <a:latin typeface="ＭＳ ゴシック" pitchFamily="49" charset="-128"/>
              <a:ea typeface="ＭＳ ゴシック" pitchFamily="49" charset="-128"/>
            </a:rPr>
            <a:t>1,050</a:t>
          </a:r>
          <a:r>
            <a:rPr kumimoji="1" lang="ja-JP" altLang="en-US" sz="1400">
              <a:solidFill>
                <a:srgbClr val="000000"/>
              </a:solidFill>
              <a:latin typeface="ＭＳ ゴシック" pitchFamily="49" charset="-128"/>
              <a:ea typeface="ＭＳ ゴシック" pitchFamily="49" charset="-128"/>
            </a:rPr>
            <a:t>百万円減少し、充当可能基金が</a:t>
          </a:r>
          <a:r>
            <a:rPr kumimoji="1" lang="en-US" altLang="ja-JP" sz="1400">
              <a:solidFill>
                <a:srgbClr val="000000"/>
              </a:solidFill>
              <a:latin typeface="ＭＳ ゴシック" pitchFamily="49" charset="-128"/>
              <a:ea typeface="ＭＳ ゴシック" pitchFamily="49" charset="-128"/>
            </a:rPr>
            <a:t>694</a:t>
          </a:r>
          <a:r>
            <a:rPr kumimoji="1" lang="ja-JP" altLang="en-US" sz="1400">
              <a:solidFill>
                <a:srgbClr val="000000"/>
              </a:solidFill>
              <a:latin typeface="ＭＳ ゴシック" pitchFamily="49" charset="-128"/>
              <a:ea typeface="ＭＳ ゴシック" pitchFamily="49" charset="-128"/>
            </a:rPr>
            <a:t>百万円増加したことなどから、算定式の分子が</a:t>
          </a:r>
          <a:r>
            <a:rPr kumimoji="1" lang="en-US" altLang="ja-JP" sz="1400">
              <a:solidFill>
                <a:srgbClr val="000000"/>
              </a:solidFill>
              <a:latin typeface="ＭＳ ゴシック" pitchFamily="49" charset="-128"/>
              <a:ea typeface="ＭＳ ゴシック" pitchFamily="49" charset="-128"/>
            </a:rPr>
            <a:t>1,505</a:t>
          </a:r>
          <a:r>
            <a:rPr kumimoji="1" lang="ja-JP" altLang="en-US" sz="1400">
              <a:solidFill>
                <a:srgbClr val="000000"/>
              </a:solidFill>
              <a:latin typeface="ＭＳ ゴシック" pitchFamily="49" charset="-128"/>
              <a:ea typeface="ＭＳ ゴシック" pitchFamily="49" charset="-128"/>
            </a:rPr>
            <a:t>百万円減少している。早期健全化基準を大きく下回る数値ではあるが、今後とも地方債の発行にあたっては、まずは国・府補助金等の特定財源の確保に努め、過度に地方債に依存することがない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大阪府守口市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年度にかけて基金全体で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786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百万円増加しているが、これは歳計剰余金等を財政調整基金に積み立てたことや、土地の売却益をその他特定目的基金（公共施設等整備基金）に積み立てたことによるもの。</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年度から令和元年度にかけて基金全体で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694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百万円増加しているが、これは歳計剰余金等を財政調整基金及び減債基金に積み立てたことや、土地の売却益をその他特定目的基金（公共施設等整備基金）に積み立てたことによるもの。</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・財政調整基金については、「（改訂版）もりぐち改革ビジョン」（案）に基づき令和２年度末までに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億円を目標としており、令和２年</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度決算において達成する見込みである。令和３年度以降は、現在策定中の第３次もりぐち改革ビジョン（案）に基づき積立てを行う。</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・公共施設等整備基金については「（改訂版）もりぐち改革ビジョン」（案）に基づき令和２年度末までに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億円を目標としており、令和</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２年度決算において達成する見込みである。令和３年度以降は、同基金条例に沿って適切に管理を行う。</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・その他の基金については、各基金条例に沿って適切に管理を行う。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・愛のみのり基金：本市の社会福祉事業のためになされる寄附金（使途を特定しない寄附金を含む。）を有効に活用し、もつて社会福祉の充実に寄与</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するため。</a:t>
          </a: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・庁舎建設資金積立基金：庁舎建設資金の一部に充てるため。</a:t>
          </a: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・緑・花基金：花と緑豊かな潤いのある街づくりを推進するため。</a:t>
          </a: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・地域福祉推進基金：市民が安心し、生きがいをもって暮らせる地域福祉を推進するため。</a:t>
          </a: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・生涯学習援助基金：生涯学習活動の振興を図るため。</a:t>
          </a: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・人材育成基金：多様化・高度化する時代に即応して活躍できる国際感覚に溢れた人材を育成することにより、「文化都市守口」の実現に資するため。</a:t>
          </a: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・学校教育施設整備基金：学校教育施設の整備に必要な資金を積み立てるため。</a:t>
          </a: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・公共施設等整備基金：公共施設等の整備に必要な資金を積み立てるため。</a:t>
          </a:r>
        </a:p>
        <a:p>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・公共施設等整備基金</a:t>
          </a: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年度にかけて</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465</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百万円増加しているが、主な要因は、土地売払いによる売却益を公共施設等整備基金に</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465</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ことによるもの。</a:t>
          </a: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年度から令和元年度にかけて</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329</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百万円増加しているが、主な要因は、土地売払いによる売却益を公共施設等整備基金に</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363</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ことによるもの。</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・公共施設等整備基金については「（改訂版）もりぐち改革ビジョン」（案）に基づき令和２年度末までに</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億円を目標としており、令和２年度決算</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において達成する見込みである。令和３年度以降は、同基金条例に沿って適切に管理を行う。</a:t>
          </a: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　・その他の基金については、各基金条例に沿って適切に管理を行う。</a:t>
          </a:r>
        </a:p>
        <a:p>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年度にかけて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538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百万円増加しているが、主な要因は平成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年度歳計剰余金のうち</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百万円を同基金に積み立てたことによる。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年度から令和元年度にかけて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317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百万円増加しているが、主な要因は平成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年度歳計剰余金のうち</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百万円を同基金に積み立てたことによる。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適切な財源の確保と歳出の精査により同基金を取り崩しておらず、基金残高は増加傾向にある。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財政調整基金については、「（改訂版）もりぐち改革ビジョン」（案）に基づき令和２年度末までに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億円を目標としており、令和２年度決算において達成する見込みである。令和３年度以降は、現在策定中の第３次もりぐち改革ビジョン（案）に基づき積立てを行う。</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年度にかけて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百万円減少しているが、起債（第三セクター等改革推進債）の償還財源とするために取り崩したことによる。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年度から令和元年度にかけて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百万円増加しているが、平成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年度歳計剰余金のうち</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百万円を同基金に積み立てる一方で、起債（第三セクター等改革推進債）の償還財源とするために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255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百万円取り崩したことによる。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（起債（第三セクター等改革推進債）の償還財源とするために平成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年度から毎年度基金の取り崩しを行っている。）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（参考）過去３箇年の取崩し額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262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259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百万円、令和元年度：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255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第三セクター等改革推進債の起債残高を踏まえ、引き続き同基金に積み立てていくとともに、同基金条例に沿って適切に管理を行う。</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143,884
141,185
12.71
63,323,554
61,030,830
1,795,329
31,310,805
61,984,877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000000"/>
              </a:solidFill>
              <a:latin typeface="ＭＳ Ｐゴシック" panose="020B0600070205080204" pitchFamily="50" charset="-128"/>
              <a:ea typeface="ＭＳ Ｐゴシック" panose="020B0600070205080204" pitchFamily="50" charset="-128"/>
            </a:rPr>
            <a:t>　令和元年度の有形固定資産減価償却率は、対前年度比で</a:t>
          </a:r>
          <a:r>
            <a:rPr kumimoji="1" lang="en-US" altLang="ja-JP" sz="900">
              <a:solidFill>
                <a:srgbClr val="000000"/>
              </a:solidFill>
              <a:latin typeface="ＭＳ Ｐゴシック" panose="020B0600070205080204" pitchFamily="50" charset="-128"/>
              <a:ea typeface="ＭＳ Ｐゴシック" panose="020B0600070205080204" pitchFamily="50" charset="-128"/>
            </a:rPr>
            <a:t>1.0</a:t>
          </a:r>
          <a:r>
            <a:rPr kumimoji="1" lang="ja-JP" altLang="en-US" sz="900">
              <a:solidFill>
                <a:srgbClr val="000000"/>
              </a:solidFill>
              <a:latin typeface="ＭＳ Ｐゴシック" panose="020B0600070205080204" pitchFamily="50" charset="-128"/>
              <a:ea typeface="ＭＳ Ｐゴシック" panose="020B0600070205080204" pitchFamily="50" charset="-128"/>
            </a:rPr>
            <a:t>ポイント増加し、</a:t>
          </a:r>
          <a:r>
            <a:rPr kumimoji="1" lang="en-US" altLang="ja-JP" sz="900">
              <a:solidFill>
                <a:srgbClr val="000000"/>
              </a:solidFill>
              <a:latin typeface="ＭＳ Ｐゴシック" panose="020B0600070205080204" pitchFamily="50" charset="-128"/>
              <a:ea typeface="ＭＳ Ｐゴシック" panose="020B0600070205080204" pitchFamily="50" charset="-128"/>
            </a:rPr>
            <a:t>69.2</a:t>
          </a:r>
          <a:r>
            <a:rPr kumimoji="1" lang="ja-JP" altLang="en-US" sz="900">
              <a:solidFill>
                <a:srgbClr val="000000"/>
              </a:solidFill>
              <a:latin typeface="ＭＳ Ｐゴシック" panose="020B0600070205080204" pitchFamily="50" charset="-128"/>
              <a:ea typeface="ＭＳ Ｐゴシック" panose="020B0600070205080204" pitchFamily="50" charset="-128"/>
            </a:rPr>
            <a:t>％となった。老朽化対策の一環として、小・中学校や認定こども園の統廃合に伴い校舎等を新設し、順次施設整備を進めているものの、類似団体内平均値</a:t>
          </a:r>
          <a:r>
            <a:rPr kumimoji="1" lang="en-US" altLang="ja-JP" sz="900">
              <a:solidFill>
                <a:srgbClr val="000000"/>
              </a:solidFill>
              <a:latin typeface="ＭＳ Ｐゴシック" panose="020B0600070205080204" pitchFamily="50" charset="-128"/>
              <a:ea typeface="ＭＳ Ｐゴシック" panose="020B0600070205080204" pitchFamily="50" charset="-128"/>
            </a:rPr>
            <a:t>62.6</a:t>
          </a:r>
          <a:r>
            <a:rPr kumimoji="1" lang="ja-JP" altLang="en-US" sz="900">
              <a:solidFill>
                <a:srgbClr val="000000"/>
              </a:solidFill>
              <a:latin typeface="ＭＳ Ｐゴシック" panose="020B0600070205080204" pitchFamily="50" charset="-128"/>
              <a:ea typeface="ＭＳ Ｐゴシック" panose="020B0600070205080204" pitchFamily="50" charset="-128"/>
            </a:rPr>
            <a:t>％を上回った。</a:t>
          </a:r>
          <a:endParaRPr kumimoji="1" lang="en-US" altLang="ja-JP" sz="9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900">
              <a:solidFill>
                <a:srgbClr val="000000"/>
              </a:solidFill>
              <a:latin typeface="ＭＳ Ｐゴシック" panose="020B0600070205080204" pitchFamily="50" charset="-128"/>
              <a:ea typeface="ＭＳ Ｐゴシック" panose="020B0600070205080204" pitchFamily="50" charset="-128"/>
            </a:rPr>
            <a:t>　類似団体内平均値と比較し有形固定資産減価償却率が高い要因としては、昭和</a:t>
          </a:r>
          <a:r>
            <a:rPr kumimoji="1" lang="en-US" altLang="ja-JP" sz="900">
              <a:solidFill>
                <a:srgbClr val="000000"/>
              </a:solidFill>
              <a:latin typeface="ＭＳ Ｐゴシック" panose="020B0600070205080204" pitchFamily="50" charset="-128"/>
              <a:ea typeface="ＭＳ Ｐゴシック" panose="020B0600070205080204" pitchFamily="50" charset="-128"/>
            </a:rPr>
            <a:t>40</a:t>
          </a:r>
          <a:r>
            <a:rPr kumimoji="1" lang="ja-JP" altLang="en-US" sz="900">
              <a:solidFill>
                <a:srgbClr val="000000"/>
              </a:solidFill>
              <a:latin typeface="ＭＳ Ｐゴシック" panose="020B0600070205080204" pitchFamily="50" charset="-128"/>
              <a:ea typeface="ＭＳ Ｐゴシック" panose="020B0600070205080204" pitchFamily="50" charset="-128"/>
            </a:rPr>
            <a:t>年代中頃から昭和</a:t>
          </a:r>
          <a:r>
            <a:rPr kumimoji="1" lang="en-US" altLang="ja-JP" sz="900">
              <a:solidFill>
                <a:srgbClr val="000000"/>
              </a:solidFill>
              <a:latin typeface="ＭＳ Ｐゴシック" panose="020B0600070205080204" pitchFamily="50" charset="-128"/>
              <a:ea typeface="ＭＳ Ｐゴシック" panose="020B0600070205080204" pitchFamily="50" charset="-128"/>
            </a:rPr>
            <a:t>50</a:t>
          </a:r>
          <a:r>
            <a:rPr kumimoji="1" lang="ja-JP" altLang="en-US" sz="900">
              <a:solidFill>
                <a:srgbClr val="000000"/>
              </a:solidFill>
              <a:latin typeface="ＭＳ Ｐゴシック" panose="020B0600070205080204" pitchFamily="50" charset="-128"/>
              <a:ea typeface="ＭＳ Ｐゴシック" panose="020B0600070205080204" pitchFamily="50" charset="-128"/>
            </a:rPr>
            <a:t>年代初めにかけての人口急増に伴い、整備してきた多くの施設の老朽化が進んでいることによる。</a:t>
          </a:r>
          <a:endParaRPr kumimoji="1" lang="en-US" altLang="ja-JP" sz="9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900">
              <a:solidFill>
                <a:srgbClr val="000000"/>
              </a:solidFill>
              <a:latin typeface="ＭＳ Ｐゴシック" panose="020B0600070205080204" pitchFamily="50" charset="-128"/>
              <a:ea typeface="ＭＳ Ｐゴシック" panose="020B0600070205080204" pitchFamily="50" charset="-128"/>
            </a:rPr>
            <a:t>　今後も減価償却率の改善に向け、引き続き平成</a:t>
          </a:r>
          <a:r>
            <a:rPr kumimoji="1" lang="en-US" altLang="ja-JP" sz="900">
              <a:solidFill>
                <a:srgbClr val="000000"/>
              </a:solidFill>
              <a:latin typeface="ＭＳ Ｐゴシック" panose="020B0600070205080204" pitchFamily="50" charset="-128"/>
              <a:ea typeface="ＭＳ Ｐゴシック" panose="020B0600070205080204" pitchFamily="50" charset="-128"/>
            </a:rPr>
            <a:t>26</a:t>
          </a:r>
          <a:r>
            <a:rPr kumimoji="1" lang="ja-JP" altLang="en-US" sz="900">
              <a:solidFill>
                <a:srgbClr val="000000"/>
              </a:solidFill>
              <a:latin typeface="ＭＳ Ｐゴシック" panose="020B0600070205080204" pitchFamily="50" charset="-128"/>
              <a:ea typeface="ＭＳ Ｐゴシック" panose="020B0600070205080204" pitchFamily="50" charset="-128"/>
            </a:rPr>
            <a:t>年度以降に段階的に策定した公共施設等総合管理計画に基づき、公共施設のマネジメントを推進していく。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157370</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729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30861</xdr:rowOff>
    </xdr:from>
    <xdr:to>
      <xdr:col>7</xdr:col>
      <xdr:colOff>187325</xdr:colOff>
      <xdr:row>29</xdr:row>
      <xdr:rowOff>132461</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61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55008</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6141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33401</xdr:rowOff>
    </xdr:from>
    <xdr:to>
      <xdr:col>19</xdr:col>
      <xdr:colOff>187325</xdr:colOff>
      <xdr:row>31</xdr:row>
      <xdr:rowOff>135001</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611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84201</xdr:rowOff>
    </xdr:from>
    <xdr:to>
      <xdr:col>23</xdr:col>
      <xdr:colOff>85725</xdr:colOff>
      <xdr:row>31</xdr:row>
      <xdr:rowOff>127381</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617067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60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49657</xdr:rowOff>
    </xdr:from>
    <xdr:to>
      <xdr:col>19</xdr:col>
      <xdr:colOff>136525</xdr:colOff>
      <xdr:row>31</xdr:row>
      <xdr:rowOff>84201</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6136132"/>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128397</xdr:rowOff>
    </xdr:from>
    <xdr:to>
      <xdr:col>11</xdr:col>
      <xdr:colOff>187325</xdr:colOff>
      <xdr:row>32</xdr:row>
      <xdr:rowOff>58547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62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49657</xdr:rowOff>
    </xdr:from>
    <xdr:to>
      <xdr:col>15</xdr:col>
      <xdr:colOff>136525</xdr:colOff>
      <xdr:row>32</xdr:row>
      <xdr:rowOff>7747</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527300" y="6136132"/>
          <a:ext cx="762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115443</xdr:rowOff>
    </xdr:from>
    <xdr:to>
      <xdr:col>7</xdr:col>
      <xdr:colOff>187325</xdr:colOff>
      <xdr:row>32</xdr:row>
      <xdr:rowOff>45593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62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166243</xdr:rowOff>
    </xdr:from>
    <xdr:to>
      <xdr:col>11</xdr:col>
      <xdr:colOff>136525</xdr:colOff>
      <xdr:row>32</xdr:row>
      <xdr:rowOff>7747</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6252718"/>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42308</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20718</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148988</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549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126128</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621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91584</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617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49674</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6307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36720</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6294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0000"/>
              </a:solidFill>
              <a:latin typeface="ＭＳ Ｐゴシック" panose="020B0600070205080204" pitchFamily="50" charset="-128"/>
              <a:ea typeface="ＭＳ Ｐゴシック" panose="020B0600070205080204" pitchFamily="50" charset="-128"/>
            </a:rPr>
            <a:t>　債務償還比率は、対前年度比で</a:t>
          </a:r>
          <a:r>
            <a:rPr kumimoji="1" lang="en-US" altLang="ja-JP" sz="1000">
              <a:solidFill>
                <a:srgbClr val="000000"/>
              </a:solidFill>
              <a:latin typeface="ＭＳ Ｐゴシック" panose="020B0600070205080204" pitchFamily="50" charset="-128"/>
              <a:ea typeface="ＭＳ Ｐゴシック" panose="020B0600070205080204" pitchFamily="50" charset="-128"/>
            </a:rPr>
            <a:t>90.2</a:t>
          </a:r>
          <a:r>
            <a:rPr kumimoji="1" lang="ja-JP" altLang="en-US" sz="10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000">
              <a:solidFill>
                <a:srgbClr val="000000"/>
              </a:solidFill>
              <a:latin typeface="ＭＳ Ｐゴシック" panose="020B0600070205080204" pitchFamily="50" charset="-128"/>
              <a:ea typeface="ＭＳ Ｐゴシック" panose="020B0600070205080204" pitchFamily="50" charset="-128"/>
            </a:rPr>
            <a:t>912.6</a:t>
          </a:r>
          <a:r>
            <a:rPr kumimoji="1" lang="ja-JP" altLang="en-US" sz="1000">
              <a:solidFill>
                <a:srgbClr val="000000"/>
              </a:solidFill>
              <a:latin typeface="ＭＳ Ｐゴシック" panose="020B0600070205080204" pitchFamily="50" charset="-128"/>
              <a:ea typeface="ＭＳ Ｐゴシック" panose="020B0600070205080204" pitchFamily="50" charset="-128"/>
            </a:rPr>
            <a:t>％となったものの、類似団体内平均値</a:t>
          </a:r>
          <a:r>
            <a:rPr kumimoji="1" lang="en-US" altLang="ja-JP" sz="1000">
              <a:solidFill>
                <a:srgbClr val="000000"/>
              </a:solidFill>
              <a:latin typeface="ＭＳ Ｐゴシック" panose="020B0600070205080204" pitchFamily="50" charset="-128"/>
              <a:ea typeface="ＭＳ Ｐゴシック" panose="020B0600070205080204" pitchFamily="50" charset="-128"/>
            </a:rPr>
            <a:t>605.3</a:t>
          </a:r>
          <a:r>
            <a:rPr kumimoji="1" lang="ja-JP" altLang="en-US" sz="1000">
              <a:solidFill>
                <a:srgbClr val="000000"/>
              </a:solidFill>
              <a:latin typeface="ＭＳ Ｐゴシック" panose="020B0600070205080204" pitchFamily="50" charset="-128"/>
              <a:ea typeface="ＭＳ Ｐゴシック" panose="020B0600070205080204" pitchFamily="50" charset="-128"/>
            </a:rPr>
            <a:t>％を上回っている。</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000">
              <a:solidFill>
                <a:srgbClr val="000000"/>
              </a:solidFill>
              <a:latin typeface="ＭＳ Ｐゴシック" panose="020B0600070205080204" pitchFamily="50" charset="-128"/>
              <a:ea typeface="ＭＳ Ｐゴシック" panose="020B0600070205080204" pitchFamily="50" charset="-128"/>
            </a:rPr>
            <a:t>　改善の主な要因は、充当可能基金の増により充当可能財源が増加したことや、地方債現在高及び退職手当負担見込額の減により将来負担額が減少したことなどによるものである。</a:t>
          </a:r>
        </a:p>
        <a:p>
          <a:r>
            <a:rPr kumimoji="1" lang="ja-JP" altLang="en-US" sz="1000">
              <a:solidFill>
                <a:srgbClr val="000000"/>
              </a:solidFill>
              <a:latin typeface="ＭＳ Ｐゴシック" panose="020B0600070205080204" pitchFamily="50" charset="-128"/>
              <a:ea typeface="ＭＳ Ｐゴシック" panose="020B0600070205080204" pitchFamily="50" charset="-128"/>
            </a:rPr>
            <a:t>　今後は、債務償還比率の動向を注視し、世代間の負担の均衡を図りつつ、まずは国・府補助金等の特定財源の確保に努め、過度に市債に依存することのない財政運営に努める一方で、将来の償還に備え、減債基金を積み立て活用し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0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28" name="債務償還比率最小値テキスト">
          <a:extLst>
            <a:ext uri="{FF2B5EF4-FFF2-40B4-BE49-F238E27FC236}">
              <a16:creationId xmlns:a16="http://schemas.microsoft.com/office/drawing/2014/main" id="{00000000-0008-0000-0000-000080000000}"/>
            </a:ext>
          </a:extLst>
        </xdr:cNvPr>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0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112237</xdr:rowOff>
    </xdr:from>
    <xdr:ext cx="469744" cy="259045"/>
    <xdr:sp macro="" textlink="">
      <xdr:nvSpPr>
        <xdr:cNvPr id="132" name="債務償還比率平均値テキスト">
          <a:extLst>
            <a:ext uri="{FF2B5EF4-FFF2-40B4-BE49-F238E27FC236}">
              <a16:creationId xmlns:a16="http://schemas.microsoft.com/office/drawing/2014/main" id="{00000000-0008-0000-0000-000084000000}"/>
            </a:ext>
          </a:extLst>
        </xdr:cNvPr>
        <xdr:cNvSpPr txBox="1"/>
      </xdr:nvSpPr>
      <xdr:spPr>
        <a:xfrm>
          <a:off x="14846300" y="5684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52862</xdr:rowOff>
    </xdr:from>
    <xdr:to>
      <xdr:col>60</xdr:col>
      <xdr:colOff>123825</xdr:colOff>
      <xdr:row>29</xdr:row>
      <xdr:rowOff>154462</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1747500" y="579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62393</xdr:rowOff>
    </xdr:from>
    <xdr:to>
      <xdr:col>76</xdr:col>
      <xdr:colOff>73025</xdr:colOff>
      <xdr:row>31</xdr:row>
      <xdr:rowOff>163993</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744700" y="61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40820</xdr:rowOff>
    </xdr:from>
    <xdr:ext cx="469744" cy="259045"/>
    <xdr:sp macro="" textlink="">
      <xdr:nvSpPr>
        <xdr:cNvPr id="144" name="債務償還比率該当値テキスト">
          <a:extLst>
            <a:ext uri="{FF2B5EF4-FFF2-40B4-BE49-F238E27FC236}">
              <a16:creationId xmlns:a16="http://schemas.microsoft.com/office/drawing/2014/main" id="{00000000-0008-0000-0000-000090000000}"/>
            </a:ext>
          </a:extLst>
        </xdr:cNvPr>
        <xdr:cNvSpPr txBox="1"/>
      </xdr:nvSpPr>
      <xdr:spPr>
        <a:xfrm>
          <a:off x="14846300" y="612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155127</xdr:rowOff>
    </xdr:from>
    <xdr:to>
      <xdr:col>72</xdr:col>
      <xdr:colOff>123825</xdr:colOff>
      <xdr:row>32</xdr:row>
      <xdr:rowOff>85277</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033500" y="624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113193</xdr:rowOff>
    </xdr:from>
    <xdr:to>
      <xdr:col>76</xdr:col>
      <xdr:colOff>22225</xdr:colOff>
      <xdr:row>32</xdr:row>
      <xdr:rowOff>34477</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flipV="1">
          <a:off x="14084300" y="6199668"/>
          <a:ext cx="711200" cy="9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54719</xdr:rowOff>
    </xdr:from>
    <xdr:to>
      <xdr:col>68</xdr:col>
      <xdr:colOff>123825</xdr:colOff>
      <xdr:row>32</xdr:row>
      <xdr:rowOff>156319</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3271500" y="63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34477</xdr:rowOff>
    </xdr:from>
    <xdr:to>
      <xdr:col>72</xdr:col>
      <xdr:colOff>73025</xdr:colOff>
      <xdr:row>32</xdr:row>
      <xdr:rowOff>105519</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3322300" y="6292402"/>
          <a:ext cx="762000" cy="7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29736</xdr:rowOff>
    </xdr:from>
    <xdr:to>
      <xdr:col>64</xdr:col>
      <xdr:colOff>123825</xdr:colOff>
      <xdr:row>32</xdr:row>
      <xdr:rowOff>131336</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2509500" y="628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80536</xdr:rowOff>
    </xdr:from>
    <xdr:to>
      <xdr:col>68</xdr:col>
      <xdr:colOff>73025</xdr:colOff>
      <xdr:row>32</xdr:row>
      <xdr:rowOff>105519</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2560300" y="6338461"/>
          <a:ext cx="762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64450</xdr:rowOff>
    </xdr:from>
    <xdr:to>
      <xdr:col>60</xdr:col>
      <xdr:colOff>123825</xdr:colOff>
      <xdr:row>31</xdr:row>
      <xdr:rowOff>166050</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1747500" y="61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115250</xdr:rowOff>
    </xdr:from>
    <xdr:to>
      <xdr:col>64</xdr:col>
      <xdr:colOff>73025</xdr:colOff>
      <xdr:row>32</xdr:row>
      <xdr:rowOff>80536</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1798300" y="6201725"/>
          <a:ext cx="762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23391</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59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42308</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561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64104</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56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170989</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557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76404</xdr:rowOff>
    </xdr:from>
    <xdr:ext cx="560923" cy="259045"/>
    <xdr:sp macro="" textlink="">
      <xdr:nvSpPr>
        <xdr:cNvPr id="157" name="n_1mainValue債務償還比率">
          <a:extLst>
            <a:ext uri="{FF2B5EF4-FFF2-40B4-BE49-F238E27FC236}">
              <a16:creationId xmlns:a16="http://schemas.microsoft.com/office/drawing/2014/main" id="{00000000-0008-0000-0000-00009D000000}"/>
            </a:ext>
          </a:extLst>
        </xdr:cNvPr>
        <xdr:cNvSpPr txBox="1"/>
      </xdr:nvSpPr>
      <xdr:spPr>
        <a:xfrm>
          <a:off x="13791138" y="633432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147446</xdr:rowOff>
    </xdr:from>
    <xdr:ext cx="560923" cy="259045"/>
    <xdr:sp macro="" textlink="">
      <xdr:nvSpPr>
        <xdr:cNvPr id="158" name="n_2mainValue債務償還比率">
          <a:extLst>
            <a:ext uri="{FF2B5EF4-FFF2-40B4-BE49-F238E27FC236}">
              <a16:creationId xmlns:a16="http://schemas.microsoft.com/office/drawing/2014/main" id="{00000000-0008-0000-0000-00009E000000}"/>
            </a:ext>
          </a:extLst>
        </xdr:cNvPr>
        <xdr:cNvSpPr txBox="1"/>
      </xdr:nvSpPr>
      <xdr:spPr>
        <a:xfrm>
          <a:off x="13041838" y="64053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122463</xdr:rowOff>
    </xdr:from>
    <xdr:ext cx="560923" cy="259045"/>
    <xdr:sp macro="" textlink="">
      <xdr:nvSpPr>
        <xdr:cNvPr id="159" name="n_3mainValue債務償還比率">
          <a:extLst>
            <a:ext uri="{FF2B5EF4-FFF2-40B4-BE49-F238E27FC236}">
              <a16:creationId xmlns:a16="http://schemas.microsoft.com/office/drawing/2014/main" id="{00000000-0008-0000-0000-00009F000000}"/>
            </a:ext>
          </a:extLst>
        </xdr:cNvPr>
        <xdr:cNvSpPr txBox="1"/>
      </xdr:nvSpPr>
      <xdr:spPr>
        <a:xfrm>
          <a:off x="12279838" y="638038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157177</xdr:rowOff>
    </xdr:from>
    <xdr:ext cx="469744" cy="259045"/>
    <xdr:sp macro="" textlink="">
      <xdr:nvSpPr>
        <xdr:cNvPr id="160" name="n_4mainValue債務償還比率">
          <a:extLst>
            <a:ext uri="{FF2B5EF4-FFF2-40B4-BE49-F238E27FC236}">
              <a16:creationId xmlns:a16="http://schemas.microsoft.com/office/drawing/2014/main" id="{00000000-0008-0000-0000-0000A0000000}"/>
            </a:ext>
          </a:extLst>
        </xdr:cNvPr>
        <xdr:cNvSpPr txBox="1"/>
      </xdr:nvSpPr>
      <xdr:spPr>
        <a:xfrm>
          <a:off x="11563427" y="624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0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143,884
141,185
12.71
63,323,554
61,030,830
1,795,329
31,310,805
61,984,877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158005</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103124</xdr:rowOff>
    </xdr:from>
    <xdr:to>
      <xdr:col>6</xdr:col>
      <xdr:colOff>38100</xdr:colOff>
      <xdr:row>37</xdr:row>
      <xdr:rowOff>33274</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100838</xdr:rowOff>
    </xdr:from>
    <xdr:to>
      <xdr:col>24</xdr:col>
      <xdr:colOff>114300</xdr:colOff>
      <xdr:row>38</xdr:row>
      <xdr:rowOff>30988</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79265</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42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64262</xdr:rowOff>
    </xdr:from>
    <xdr:to>
      <xdr:col>20</xdr:col>
      <xdr:colOff>38100</xdr:colOff>
      <xdr:row>37</xdr:row>
      <xdr:rowOff>165862</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115062</xdr:rowOff>
    </xdr:from>
    <xdr:to>
      <xdr:col>24</xdr:col>
      <xdr:colOff>63500</xdr:colOff>
      <xdr:row>37</xdr:row>
      <xdr:rowOff>151638</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a:off x="3797300" y="64587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18542</xdr:rowOff>
    </xdr:from>
    <xdr:to>
      <xdr:col>15</xdr:col>
      <xdr:colOff>101600</xdr:colOff>
      <xdr:row>37</xdr:row>
      <xdr:rowOff>120142</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69342</xdr:rowOff>
    </xdr:from>
    <xdr:to>
      <xdr:col>19</xdr:col>
      <xdr:colOff>177800</xdr:colOff>
      <xdr:row>37</xdr:row>
      <xdr:rowOff>115062</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2908300" y="64129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146558</xdr:rowOff>
    </xdr:from>
    <xdr:to>
      <xdr:col>10</xdr:col>
      <xdr:colOff>165100</xdr:colOff>
      <xdr:row>37</xdr:row>
      <xdr:rowOff>76708</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3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25908</xdr:rowOff>
    </xdr:from>
    <xdr:to>
      <xdr:col>15</xdr:col>
      <xdr:colOff>50800</xdr:colOff>
      <xdr:row>37</xdr:row>
      <xdr:rowOff>69342</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3695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100838</xdr:rowOff>
    </xdr:from>
    <xdr:to>
      <xdr:col>6</xdr:col>
      <xdr:colOff>38100</xdr:colOff>
      <xdr:row>37</xdr:row>
      <xdr:rowOff>30988</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27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151638</xdr:rowOff>
    </xdr:from>
    <xdr:to>
      <xdr:col>10</xdr:col>
      <xdr:colOff>114300</xdr:colOff>
      <xdr:row>37</xdr:row>
      <xdr:rowOff>25908</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32383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24401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156989</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50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111269</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67835</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41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47515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04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104818</xdr:rowOff>
    </xdr:from>
    <xdr:ext cx="469744"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61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85598</xdr:rowOff>
    </xdr:from>
    <xdr:to>
      <xdr:col>36</xdr:col>
      <xdr:colOff>165100</xdr:colOff>
      <xdr:row>39</xdr:row>
      <xdr:rowOff>15748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6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51384</xdr:rowOff>
    </xdr:from>
    <xdr:to>
      <xdr:col>55</xdr:col>
      <xdr:colOff>50800</xdr:colOff>
      <xdr:row>41</xdr:row>
      <xdr:rowOff>152984</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8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137761</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9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51079</xdr:rowOff>
    </xdr:from>
    <xdr:to>
      <xdr:col>50</xdr:col>
      <xdr:colOff>165100</xdr:colOff>
      <xdr:row>41</xdr:row>
      <xdr:rowOff>152679</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8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101879</xdr:rowOff>
    </xdr:from>
    <xdr:to>
      <xdr:col>55</xdr:col>
      <xdr:colOff>0</xdr:colOff>
      <xdr:row>41</xdr:row>
      <xdr:rowOff>102184</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9639300" y="7131329"/>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51536</xdr:rowOff>
    </xdr:from>
    <xdr:to>
      <xdr:col>46</xdr:col>
      <xdr:colOff>38100</xdr:colOff>
      <xdr:row>41</xdr:row>
      <xdr:rowOff>153136</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101879</xdr:rowOff>
    </xdr:from>
    <xdr:to>
      <xdr:col>50</xdr:col>
      <xdr:colOff>114300</xdr:colOff>
      <xdr:row>41</xdr:row>
      <xdr:rowOff>102336</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13132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51460</xdr:rowOff>
    </xdr:from>
    <xdr:to>
      <xdr:col>41</xdr:col>
      <xdr:colOff>101600</xdr:colOff>
      <xdr:row>41</xdr:row>
      <xdr:rowOff>153060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102260</xdr:rowOff>
    </xdr:from>
    <xdr:to>
      <xdr:col>45</xdr:col>
      <xdr:colOff>177800</xdr:colOff>
      <xdr:row>41</xdr:row>
      <xdr:rowOff>102336</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861300" y="713171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51994</xdr:rowOff>
    </xdr:from>
    <xdr:to>
      <xdr:col>36</xdr:col>
      <xdr:colOff>165100</xdr:colOff>
      <xdr:row>41</xdr:row>
      <xdr:rowOff>153594</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8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102260</xdr:rowOff>
    </xdr:from>
    <xdr:to>
      <xdr:col>41</xdr:col>
      <xdr:colOff>50800</xdr:colOff>
      <xdr:row>41</xdr:row>
      <xdr:rowOff>102794</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131710"/>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32275</xdr:rowOff>
    </xdr:from>
    <xdr:ext cx="469744"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37427"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143806</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144263</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71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144187</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717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144721</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717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1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100-0000A9000000}"/>
            </a:ext>
          </a:extLst>
        </xdr:cNvPr>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71" name="【橋りょう・トンネル】&#10;有形固定資産減価償却率最大値テキスト">
          <a:extLst>
            <a:ext uri="{FF2B5EF4-FFF2-40B4-BE49-F238E27FC236}">
              <a16:creationId xmlns:a16="http://schemas.microsoft.com/office/drawing/2014/main" id="{00000000-0008-0000-0100-0000AB000000}"/>
            </a:ext>
          </a:extLst>
        </xdr:cNvPr>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157243</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100-0000AD000000}"/>
            </a:ext>
          </a:extLst>
        </xdr:cNvPr>
        <xdr:cNvSpPr txBox="1"/>
      </xdr:nvSpPr>
      <xdr:spPr>
        <a:xfrm>
          <a:off x="4673600" y="9929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6350</xdr:rowOff>
    </xdr:from>
    <xdr:to>
      <xdr:col>6</xdr:col>
      <xdr:colOff>38100</xdr:colOff>
      <xdr:row>60</xdr:row>
      <xdr:rowOff>107950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079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134366</xdr:rowOff>
    </xdr:from>
    <xdr:to>
      <xdr:col>24</xdr:col>
      <xdr:colOff>114300</xdr:colOff>
      <xdr:row>62</xdr:row>
      <xdr:rowOff>64516</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45847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112793</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100-0000B9000000}"/>
            </a:ext>
          </a:extLst>
        </xdr:cNvPr>
        <xdr:cNvSpPr txBox="1"/>
      </xdr:nvSpPr>
      <xdr:spPr>
        <a:xfrm>
          <a:off x="4673600" y="105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113792</xdr:rowOff>
    </xdr:from>
    <xdr:to>
      <xdr:col>20</xdr:col>
      <xdr:colOff>38100</xdr:colOff>
      <xdr:row>62</xdr:row>
      <xdr:rowOff>43942</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3746500" y="1057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164592</xdr:rowOff>
    </xdr:from>
    <xdr:to>
      <xdr:col>24</xdr:col>
      <xdr:colOff>63500</xdr:colOff>
      <xdr:row>62</xdr:row>
      <xdr:rowOff>13716</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3797300" y="1062304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90932</xdr:rowOff>
    </xdr:from>
    <xdr:to>
      <xdr:col>15</xdr:col>
      <xdr:colOff>101600</xdr:colOff>
      <xdr:row>62</xdr:row>
      <xdr:rowOff>21082</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2857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141732</xdr:rowOff>
    </xdr:from>
    <xdr:to>
      <xdr:col>19</xdr:col>
      <xdr:colOff>177800</xdr:colOff>
      <xdr:row>61</xdr:row>
      <xdr:rowOff>164592</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2908300" y="1060018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81788</xdr:rowOff>
    </xdr:from>
    <xdr:to>
      <xdr:col>10</xdr:col>
      <xdr:colOff>165100</xdr:colOff>
      <xdr:row>62</xdr:row>
      <xdr:rowOff>11938</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1968500" y="105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132588</xdr:rowOff>
    </xdr:from>
    <xdr:to>
      <xdr:col>15</xdr:col>
      <xdr:colOff>50800</xdr:colOff>
      <xdr:row>61</xdr:row>
      <xdr:rowOff>141732</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019300" y="1059103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102362</xdr:rowOff>
    </xdr:from>
    <xdr:to>
      <xdr:col>6</xdr:col>
      <xdr:colOff>38100</xdr:colOff>
      <xdr:row>62</xdr:row>
      <xdr:rowOff>32512</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1079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132588</xdr:rowOff>
    </xdr:from>
    <xdr:to>
      <xdr:col>10</xdr:col>
      <xdr:colOff>114300</xdr:colOff>
      <xdr:row>61</xdr:row>
      <xdr:rowOff>153162</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1130300" y="1059103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53611</xdr:rowOff>
    </xdr:from>
    <xdr:ext cx="405111" cy="259045"/>
    <xdr:sp macro="" textlink="">
      <xdr:nvSpPr>
        <xdr:cNvPr id="194" name="n_1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3582044" y="982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51325</xdr:rowOff>
    </xdr:from>
    <xdr:ext cx="405111" cy="259045"/>
    <xdr:sp macro="" textlink="">
      <xdr:nvSpPr>
        <xdr:cNvPr id="195" name="n_2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2705744" y="982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19321</xdr:rowOff>
    </xdr:from>
    <xdr:ext cx="405111" cy="259045"/>
    <xdr:sp macro="" textlink="">
      <xdr:nvSpPr>
        <xdr:cNvPr id="196" name="n_3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18167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124477</xdr:rowOff>
    </xdr:from>
    <xdr:ext cx="405111" cy="259045"/>
    <xdr:sp macro="" textlink="">
      <xdr:nvSpPr>
        <xdr:cNvPr id="197" name="n_4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927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35069</xdr:rowOff>
    </xdr:from>
    <xdr:ext cx="405111" cy="259045"/>
    <xdr:sp macro="" textlink="">
      <xdr:nvSpPr>
        <xdr:cNvPr id="198" name="n_1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66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12209</xdr:rowOff>
    </xdr:from>
    <xdr:ext cx="405111" cy="259045"/>
    <xdr:sp macro="" textlink="">
      <xdr:nvSpPr>
        <xdr:cNvPr id="199" name="n_2main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6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3065</xdr:rowOff>
    </xdr:from>
    <xdr:ext cx="405111" cy="259045"/>
    <xdr:sp macro="" textlink="">
      <xdr:nvSpPr>
        <xdr:cNvPr id="200" name="n_3main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1063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23639</xdr:rowOff>
    </xdr:from>
    <xdr:ext cx="405111" cy="259045"/>
    <xdr:sp macro="" textlink="">
      <xdr:nvSpPr>
        <xdr:cNvPr id="201" name="n_4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1065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1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100-0000E2000000}"/>
            </a:ext>
          </a:extLst>
        </xdr:cNvPr>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100-0000E4000000}"/>
            </a:ext>
          </a:extLst>
        </xdr:cNvPr>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47553</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100-0000E6000000}"/>
            </a:ext>
          </a:extLst>
        </xdr:cNvPr>
        <xdr:cNvSpPr txBox="1"/>
      </xdr:nvSpPr>
      <xdr:spPr>
        <a:xfrm>
          <a:off x="10515600" y="10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96628</xdr:rowOff>
    </xdr:from>
    <xdr:to>
      <xdr:col>36</xdr:col>
      <xdr:colOff>165100</xdr:colOff>
      <xdr:row>61</xdr:row>
      <xdr:rowOff>26778</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6921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159375</xdr:rowOff>
    </xdr:from>
    <xdr:to>
      <xdr:col>55</xdr:col>
      <xdr:colOff>50800</xdr:colOff>
      <xdr:row>64</xdr:row>
      <xdr:rowOff>89525</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10426700" y="1096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74302</xdr:rowOff>
    </xdr:from>
    <xdr:ext cx="469744"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100-0000F2000000}"/>
            </a:ext>
          </a:extLst>
        </xdr:cNvPr>
        <xdr:cNvSpPr txBox="1"/>
      </xdr:nvSpPr>
      <xdr:spPr>
        <a:xfrm>
          <a:off x="10515600" y="1087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159261</xdr:rowOff>
    </xdr:from>
    <xdr:to>
      <xdr:col>50</xdr:col>
      <xdr:colOff>165100</xdr:colOff>
      <xdr:row>64</xdr:row>
      <xdr:rowOff>89411</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9588500" y="1096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38611</xdr:rowOff>
    </xdr:from>
    <xdr:to>
      <xdr:col>55</xdr:col>
      <xdr:colOff>0</xdr:colOff>
      <xdr:row>64</xdr:row>
      <xdr:rowOff>38725</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a:off x="9639300" y="11011411"/>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159432</xdr:rowOff>
    </xdr:from>
    <xdr:to>
      <xdr:col>46</xdr:col>
      <xdr:colOff>38100</xdr:colOff>
      <xdr:row>64</xdr:row>
      <xdr:rowOff>89582</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8699500" y="109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38611</xdr:rowOff>
    </xdr:from>
    <xdr:to>
      <xdr:col>50</xdr:col>
      <xdr:colOff>114300</xdr:colOff>
      <xdr:row>64</xdr:row>
      <xdr:rowOff>38782</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8750300" y="11011411"/>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159653</xdr:rowOff>
    </xdr:from>
    <xdr:to>
      <xdr:col>41</xdr:col>
      <xdr:colOff>101600</xdr:colOff>
      <xdr:row>64</xdr:row>
      <xdr:rowOff>89803</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7810500" y="109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38782</xdr:rowOff>
    </xdr:from>
    <xdr:to>
      <xdr:col>45</xdr:col>
      <xdr:colOff>177800</xdr:colOff>
      <xdr:row>64</xdr:row>
      <xdr:rowOff>39003</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7861300" y="11011582"/>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160308</xdr:rowOff>
    </xdr:from>
    <xdr:to>
      <xdr:col>36</xdr:col>
      <xdr:colOff>165100</xdr:colOff>
      <xdr:row>64</xdr:row>
      <xdr:rowOff>90458</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6921500" y="109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39003</xdr:rowOff>
    </xdr:from>
    <xdr:to>
      <xdr:col>41</xdr:col>
      <xdr:colOff>50800</xdr:colOff>
      <xdr:row>64</xdr:row>
      <xdr:rowOff>39658</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6972300" y="11011803"/>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145843</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93594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148793</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8483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122530</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7594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43305</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6672795"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80538</xdr:rowOff>
    </xdr:from>
    <xdr:ext cx="469744"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91728" y="1105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80709</xdr:rowOff>
    </xdr:from>
    <xdr:ext cx="469744"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515428" y="1105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80930</xdr:rowOff>
    </xdr:from>
    <xdr:ext cx="469744"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626428" y="1105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81585</xdr:rowOff>
    </xdr:from>
    <xdr:ext cx="469744"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737428" y="110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1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84" name="【公営住宅】&#10;有形固定資産減価償却率最小値テキスト">
          <a:extLst>
            <a:ext uri="{FF2B5EF4-FFF2-40B4-BE49-F238E27FC236}">
              <a16:creationId xmlns:a16="http://schemas.microsoft.com/office/drawing/2014/main" id="{00000000-0008-0000-0100-00001C010000}"/>
            </a:ext>
          </a:extLst>
        </xdr:cNvPr>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100-00001E010000}"/>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100-000020010000}"/>
            </a:ext>
          </a:extLst>
        </xdr:cNvPr>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10161</xdr:rowOff>
    </xdr:from>
    <xdr:to>
      <xdr:col>24</xdr:col>
      <xdr:colOff>114300</xdr:colOff>
      <xdr:row>85</xdr:row>
      <xdr:rowOff>111761</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4584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160038</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100-00002C010000}"/>
            </a:ext>
          </a:extLst>
        </xdr:cNvPr>
        <xdr:cNvSpPr txBox="1"/>
      </xdr:nvSpPr>
      <xdr:spPr>
        <a:xfrm>
          <a:off x="4673600"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34925</xdr:rowOff>
    </xdr:from>
    <xdr:to>
      <xdr:col>20</xdr:col>
      <xdr:colOff>38100</xdr:colOff>
      <xdr:row>85</xdr:row>
      <xdr:rowOff>136525</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3746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60961</xdr:rowOff>
    </xdr:from>
    <xdr:to>
      <xdr:col>24</xdr:col>
      <xdr:colOff>63500</xdr:colOff>
      <xdr:row>85</xdr:row>
      <xdr:rowOff>85725</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flipV="1">
          <a:off x="3797300" y="1463421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15875</xdr:rowOff>
    </xdr:from>
    <xdr:to>
      <xdr:col>15</xdr:col>
      <xdr:colOff>101600</xdr:colOff>
      <xdr:row>85</xdr:row>
      <xdr:rowOff>117475</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2857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66675</xdr:rowOff>
    </xdr:from>
    <xdr:to>
      <xdr:col>19</xdr:col>
      <xdr:colOff>177800</xdr:colOff>
      <xdr:row>85</xdr:row>
      <xdr:rowOff>85725</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2908300" y="146399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168275</xdr:rowOff>
    </xdr:from>
    <xdr:to>
      <xdr:col>10</xdr:col>
      <xdr:colOff>165100</xdr:colOff>
      <xdr:row>85</xdr:row>
      <xdr:rowOff>98425</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1968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47625</xdr:rowOff>
    </xdr:from>
    <xdr:to>
      <xdr:col>15</xdr:col>
      <xdr:colOff>50800</xdr:colOff>
      <xdr:row>85</xdr:row>
      <xdr:rowOff>66675</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2019300" y="14620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145414</xdr:rowOff>
    </xdr:from>
    <xdr:to>
      <xdr:col>6</xdr:col>
      <xdr:colOff>38100</xdr:colOff>
      <xdr:row>85</xdr:row>
      <xdr:rowOff>75564</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1079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24764</xdr:rowOff>
    </xdr:from>
    <xdr:to>
      <xdr:col>10</xdr:col>
      <xdr:colOff>114300</xdr:colOff>
      <xdr:row>85</xdr:row>
      <xdr:rowOff>47625</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130300" y="1459801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82566</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100-000035010000}"/>
            </a:ext>
          </a:extLst>
        </xdr:cNvPr>
        <xdr:cNvSpPr txBox="1"/>
      </xdr:nvSpPr>
      <xdr:spPr>
        <a:xfrm>
          <a:off x="3582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100-000036010000}"/>
            </a:ext>
          </a:extLst>
        </xdr:cNvPr>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100-00003701000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100-000038010000}"/>
            </a:ext>
          </a:extLst>
        </xdr:cNvPr>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127652</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70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108602</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89552</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66691</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00000000-0008-0000-0100-00004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37" name="【公営住宅】&#10;一人当たり面積最小値テキスト">
          <a:extLst>
            <a:ext uri="{FF2B5EF4-FFF2-40B4-BE49-F238E27FC236}">
              <a16:creationId xmlns:a16="http://schemas.microsoft.com/office/drawing/2014/main" id="{00000000-0008-0000-0100-000051010000}"/>
            </a:ext>
          </a:extLst>
        </xdr:cNvPr>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39" name="【公営住宅】&#10;一人当たり面積最大値テキスト">
          <a:extLst>
            <a:ext uri="{FF2B5EF4-FFF2-40B4-BE49-F238E27FC236}">
              <a16:creationId xmlns:a16="http://schemas.microsoft.com/office/drawing/2014/main" id="{00000000-0008-0000-0100-000053010000}"/>
            </a:ext>
          </a:extLst>
        </xdr:cNvPr>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7890</xdr:rowOff>
    </xdr:from>
    <xdr:ext cx="469744" cy="259045"/>
    <xdr:sp macro="" textlink="">
      <xdr:nvSpPr>
        <xdr:cNvPr id="341" name="【公営住宅】&#10;一人当たり面積平均値テキスト">
          <a:extLst>
            <a:ext uri="{FF2B5EF4-FFF2-40B4-BE49-F238E27FC236}">
              <a16:creationId xmlns:a16="http://schemas.microsoft.com/office/drawing/2014/main" id="{00000000-0008-0000-0100-000055010000}"/>
            </a:ext>
          </a:extLst>
        </xdr:cNvPr>
        <xdr:cNvSpPr txBox="1"/>
      </xdr:nvSpPr>
      <xdr:spPr>
        <a:xfrm>
          <a:off x="10515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43307</xdr:rowOff>
    </xdr:from>
    <xdr:to>
      <xdr:col>36</xdr:col>
      <xdr:colOff>165100</xdr:colOff>
      <xdr:row>83</xdr:row>
      <xdr:rowOff>144907</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6921500" y="142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59880</xdr:rowOff>
    </xdr:from>
    <xdr:to>
      <xdr:col>55</xdr:col>
      <xdr:colOff>50800</xdr:colOff>
      <xdr:row>84</xdr:row>
      <xdr:rowOff>161480</xdr:rowOff>
    </xdr:to>
    <xdr:sp macro="" textlink="">
      <xdr:nvSpPr>
        <xdr:cNvPr id="352" name="楕円 351">
          <a:extLst>
            <a:ext uri="{FF2B5EF4-FFF2-40B4-BE49-F238E27FC236}">
              <a16:creationId xmlns:a16="http://schemas.microsoft.com/office/drawing/2014/main" id="{00000000-0008-0000-0100-000060010000}"/>
            </a:ext>
          </a:extLst>
        </xdr:cNvPr>
        <xdr:cNvSpPr/>
      </xdr:nvSpPr>
      <xdr:spPr>
        <a:xfrm>
          <a:off x="10426700" y="1446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38307</xdr:rowOff>
    </xdr:from>
    <xdr:ext cx="469744" cy="259045"/>
    <xdr:sp macro="" textlink="">
      <xdr:nvSpPr>
        <xdr:cNvPr id="353" name="【公営住宅】&#10;一人当たり面積該当値テキスト">
          <a:extLst>
            <a:ext uri="{FF2B5EF4-FFF2-40B4-BE49-F238E27FC236}">
              <a16:creationId xmlns:a16="http://schemas.microsoft.com/office/drawing/2014/main" id="{00000000-0008-0000-0100-000061010000}"/>
            </a:ext>
          </a:extLst>
        </xdr:cNvPr>
        <xdr:cNvSpPr txBox="1"/>
      </xdr:nvSpPr>
      <xdr:spPr>
        <a:xfrm>
          <a:off x="10515600" y="1444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59310</xdr:rowOff>
    </xdr:from>
    <xdr:to>
      <xdr:col>50</xdr:col>
      <xdr:colOff>165100</xdr:colOff>
      <xdr:row>84</xdr:row>
      <xdr:rowOff>160910</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9588500" y="1446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110110</xdr:rowOff>
    </xdr:from>
    <xdr:to>
      <xdr:col>55</xdr:col>
      <xdr:colOff>0</xdr:colOff>
      <xdr:row>84</xdr:row>
      <xdr:rowOff>110680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9639300" y="14511910"/>
          <a:ext cx="8382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59880</xdr:rowOff>
    </xdr:from>
    <xdr:to>
      <xdr:col>46</xdr:col>
      <xdr:colOff>38100</xdr:colOff>
      <xdr:row>84</xdr:row>
      <xdr:rowOff>161480</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8699500" y="1446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110110</xdr:rowOff>
    </xdr:from>
    <xdr:to>
      <xdr:col>50</xdr:col>
      <xdr:colOff>114300</xdr:colOff>
      <xdr:row>84</xdr:row>
      <xdr:rowOff>110680</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flipV="1">
          <a:off x="8750300" y="14511910"/>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59880</xdr:rowOff>
    </xdr:from>
    <xdr:to>
      <xdr:col>41</xdr:col>
      <xdr:colOff>101600</xdr:colOff>
      <xdr:row>84</xdr:row>
      <xdr:rowOff>161480</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7810500" y="1446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110680</xdr:rowOff>
    </xdr:from>
    <xdr:to>
      <xdr:col>45</xdr:col>
      <xdr:colOff>177800</xdr:colOff>
      <xdr:row>84</xdr:row>
      <xdr:rowOff>110680</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7861300" y="1451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60452</xdr:rowOff>
    </xdr:from>
    <xdr:to>
      <xdr:col>36</xdr:col>
      <xdr:colOff>165100</xdr:colOff>
      <xdr:row>84</xdr:row>
      <xdr:rowOff>162052</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6921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110680</xdr:rowOff>
    </xdr:from>
    <xdr:to>
      <xdr:col>41</xdr:col>
      <xdr:colOff>50800</xdr:colOff>
      <xdr:row>84</xdr:row>
      <xdr:rowOff>111252</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flipV="1">
          <a:off x="6972300" y="1451248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362" name="n_1aveValue【公営住宅】&#10;一人当たり面積">
          <a:extLst>
            <a:ext uri="{FF2B5EF4-FFF2-40B4-BE49-F238E27FC236}">
              <a16:creationId xmlns:a16="http://schemas.microsoft.com/office/drawing/2014/main" id="{00000000-0008-0000-0100-00006A010000}"/>
            </a:ext>
          </a:extLst>
        </xdr:cNvPr>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363" name="n_2aveValue【公営住宅】&#10;一人当たり面積">
          <a:extLst>
            <a:ext uri="{FF2B5EF4-FFF2-40B4-BE49-F238E27FC236}">
              <a16:creationId xmlns:a16="http://schemas.microsoft.com/office/drawing/2014/main" id="{00000000-0008-0000-0100-00006B010000}"/>
            </a:ext>
          </a:extLst>
        </xdr:cNvPr>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364" name="n_3aveValue【公営住宅】&#10;一人当たり面積">
          <a:extLst>
            <a:ext uri="{FF2B5EF4-FFF2-40B4-BE49-F238E27FC236}">
              <a16:creationId xmlns:a16="http://schemas.microsoft.com/office/drawing/2014/main" id="{00000000-0008-0000-0100-00006C010000}"/>
            </a:ext>
          </a:extLst>
        </xdr:cNvPr>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161434</xdr:rowOff>
    </xdr:from>
    <xdr:ext cx="469744" cy="259045"/>
    <xdr:sp macro="" textlink="">
      <xdr:nvSpPr>
        <xdr:cNvPr id="365" name="n_4aveValue【公営住宅】&#10;一人当たり面積">
          <a:extLst>
            <a:ext uri="{FF2B5EF4-FFF2-40B4-BE49-F238E27FC236}">
              <a16:creationId xmlns:a16="http://schemas.microsoft.com/office/drawing/2014/main" id="{00000000-0008-0000-0100-00006D010000}"/>
            </a:ext>
          </a:extLst>
        </xdr:cNvPr>
        <xdr:cNvSpPr txBox="1"/>
      </xdr:nvSpPr>
      <xdr:spPr>
        <a:xfrm>
          <a:off x="6737427"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152037</xdr:rowOff>
    </xdr:from>
    <xdr:ext cx="469744" cy="259045"/>
    <xdr:sp macro="" textlink="">
      <xdr:nvSpPr>
        <xdr:cNvPr id="366" name="n_1mainValue【公営住宅】&#10;一人当たり面積">
          <a:extLst>
            <a:ext uri="{FF2B5EF4-FFF2-40B4-BE49-F238E27FC236}">
              <a16:creationId xmlns:a16="http://schemas.microsoft.com/office/drawing/2014/main" id="{00000000-0008-0000-0100-00006E010000}"/>
            </a:ext>
          </a:extLst>
        </xdr:cNvPr>
        <xdr:cNvSpPr txBox="1"/>
      </xdr:nvSpPr>
      <xdr:spPr>
        <a:xfrm>
          <a:off x="9391727" y="1455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152607</xdr:rowOff>
    </xdr:from>
    <xdr:ext cx="469744" cy="259045"/>
    <xdr:sp macro="" textlink="">
      <xdr:nvSpPr>
        <xdr:cNvPr id="367" name="n_2mainValue【公営住宅】&#10;一人当たり面積">
          <a:extLst>
            <a:ext uri="{FF2B5EF4-FFF2-40B4-BE49-F238E27FC236}">
              <a16:creationId xmlns:a16="http://schemas.microsoft.com/office/drawing/2014/main" id="{00000000-0008-0000-0100-00006F010000}"/>
            </a:ext>
          </a:extLst>
        </xdr:cNvPr>
        <xdr:cNvSpPr txBox="1"/>
      </xdr:nvSpPr>
      <xdr:spPr>
        <a:xfrm>
          <a:off x="8515427" y="1455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152607</xdr:rowOff>
    </xdr:from>
    <xdr:ext cx="469744" cy="259045"/>
    <xdr:sp macro="" textlink="">
      <xdr:nvSpPr>
        <xdr:cNvPr id="368" name="n_3mainValue【公営住宅】&#10;一人当たり面積">
          <a:extLst>
            <a:ext uri="{FF2B5EF4-FFF2-40B4-BE49-F238E27FC236}">
              <a16:creationId xmlns:a16="http://schemas.microsoft.com/office/drawing/2014/main" id="{00000000-0008-0000-0100-000070010000}"/>
            </a:ext>
          </a:extLst>
        </xdr:cNvPr>
        <xdr:cNvSpPr txBox="1"/>
      </xdr:nvSpPr>
      <xdr:spPr>
        <a:xfrm>
          <a:off x="7626427" y="1455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153179</xdr:rowOff>
    </xdr:from>
    <xdr:ext cx="469744" cy="259045"/>
    <xdr:sp macro="" textlink="">
      <xdr:nvSpPr>
        <xdr:cNvPr id="369" name="n_4mainValue【公営住宅】&#10;一人当たり面積">
          <a:extLst>
            <a:ext uri="{FF2B5EF4-FFF2-40B4-BE49-F238E27FC236}">
              <a16:creationId xmlns:a16="http://schemas.microsoft.com/office/drawing/2014/main" id="{00000000-0008-0000-0100-000071010000}"/>
            </a:ext>
          </a:extLst>
        </xdr:cNvPr>
        <xdr:cNvSpPr txBox="1"/>
      </xdr:nvSpPr>
      <xdr:spPr>
        <a:xfrm>
          <a:off x="6737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a:extLst>
            <a:ext uri="{FF2B5EF4-FFF2-40B4-BE49-F238E27FC236}">
              <a16:creationId xmlns:a16="http://schemas.microsoft.com/office/drawing/2014/main" id="{00000000-0008-0000-0100-00009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1" name="【認定こども園・幼稚園・保育所】&#10;有形固定資産減価償却率最小値テキスト">
          <a:extLst>
            <a:ext uri="{FF2B5EF4-FFF2-40B4-BE49-F238E27FC236}">
              <a16:creationId xmlns:a16="http://schemas.microsoft.com/office/drawing/2014/main" id="{00000000-0008-0000-0100-00009B010000}"/>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3" name="【認定こども園・幼稚園・保育所】&#10;有形固定資産減価償却率最大値テキスト">
          <a:extLst>
            <a:ext uri="{FF2B5EF4-FFF2-40B4-BE49-F238E27FC236}">
              <a16:creationId xmlns:a16="http://schemas.microsoft.com/office/drawing/2014/main" id="{00000000-0008-0000-0100-00009D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415" name="【認定こども園・幼稚園・保育所】&#10;有形固定資産減価償却率平均値テキスト">
          <a:extLst>
            <a:ext uri="{FF2B5EF4-FFF2-40B4-BE49-F238E27FC236}">
              <a16:creationId xmlns:a16="http://schemas.microsoft.com/office/drawing/2014/main" id="{00000000-0008-0000-0100-00009F010000}"/>
            </a:ext>
          </a:extLst>
        </xdr:cNvPr>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18" name="フローチャート: 判断 417">
          <a:extLst>
            <a:ext uri="{FF2B5EF4-FFF2-40B4-BE49-F238E27FC236}">
              <a16:creationId xmlns:a16="http://schemas.microsoft.com/office/drawing/2014/main" id="{00000000-0008-0000-0100-0000A2010000}"/>
            </a:ext>
          </a:extLst>
        </xdr:cNvPr>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19" name="フローチャート: 判断 418">
          <a:extLst>
            <a:ext uri="{FF2B5EF4-FFF2-40B4-BE49-F238E27FC236}">
              <a16:creationId xmlns:a16="http://schemas.microsoft.com/office/drawing/2014/main" id="{00000000-0008-0000-0100-0000A3010000}"/>
            </a:ext>
          </a:extLst>
        </xdr:cNvPr>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12065</xdr:rowOff>
    </xdr:from>
    <xdr:to>
      <xdr:col>67</xdr:col>
      <xdr:colOff>101600</xdr:colOff>
      <xdr:row>37</xdr:row>
      <xdr:rowOff>113665</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2763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74930</xdr:rowOff>
    </xdr:from>
    <xdr:to>
      <xdr:col>85</xdr:col>
      <xdr:colOff>177800</xdr:colOff>
      <xdr:row>34</xdr:row>
      <xdr:rowOff>5080</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62687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161307</xdr:rowOff>
    </xdr:from>
    <xdr:ext cx="405111" cy="259045"/>
    <xdr:sp macro="" textlink="">
      <xdr:nvSpPr>
        <xdr:cNvPr id="427" name="【認定こども園・幼稚園・保育所】&#10;有形固定資産減価償却率該当値テキスト">
          <a:extLst>
            <a:ext uri="{FF2B5EF4-FFF2-40B4-BE49-F238E27FC236}">
              <a16:creationId xmlns:a16="http://schemas.microsoft.com/office/drawing/2014/main" id="{00000000-0008-0000-0100-0000AB010000}"/>
            </a:ext>
          </a:extLst>
        </xdr:cNvPr>
        <xdr:cNvSpPr txBox="1"/>
      </xdr:nvSpPr>
      <xdr:spPr>
        <a:xfrm>
          <a:off x="16357600" y="564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15875</xdr:rowOff>
    </xdr:from>
    <xdr:to>
      <xdr:col>81</xdr:col>
      <xdr:colOff>101600</xdr:colOff>
      <xdr:row>33</xdr:row>
      <xdr:rowOff>117475</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5430500" y="5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66675</xdr:rowOff>
    </xdr:from>
    <xdr:to>
      <xdr:col>85</xdr:col>
      <xdr:colOff>127000</xdr:colOff>
      <xdr:row>33</xdr:row>
      <xdr:rowOff>125730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5481300" y="572452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126365</xdr:rowOff>
    </xdr:from>
    <xdr:to>
      <xdr:col>76</xdr:col>
      <xdr:colOff>165100</xdr:colOff>
      <xdr:row>35</xdr:row>
      <xdr:rowOff>56515</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4541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66675</xdr:rowOff>
    </xdr:from>
    <xdr:to>
      <xdr:col>81</xdr:col>
      <xdr:colOff>50800</xdr:colOff>
      <xdr:row>35</xdr:row>
      <xdr:rowOff>5715</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flipV="1">
          <a:off x="14592300" y="5724525"/>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86360</xdr:rowOff>
    </xdr:from>
    <xdr:to>
      <xdr:col>72</xdr:col>
      <xdr:colOff>38100</xdr:colOff>
      <xdr:row>39</xdr:row>
      <xdr:rowOff>16510</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3652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5715</xdr:rowOff>
    </xdr:from>
    <xdr:to>
      <xdr:col>76</xdr:col>
      <xdr:colOff>114300</xdr:colOff>
      <xdr:row>38</xdr:row>
      <xdr:rowOff>137160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flipV="1">
          <a:off x="13703300" y="6006465"/>
          <a:ext cx="889000" cy="64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93980</xdr:rowOff>
    </xdr:from>
    <xdr:to>
      <xdr:col>67</xdr:col>
      <xdr:colOff>101600</xdr:colOff>
      <xdr:row>39</xdr:row>
      <xdr:rowOff>24130</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2763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137160</xdr:rowOff>
    </xdr:from>
    <xdr:to>
      <xdr:col>71</xdr:col>
      <xdr:colOff>177800</xdr:colOff>
      <xdr:row>38</xdr:row>
      <xdr:rowOff>144780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flipV="1">
          <a:off x="12814300" y="6652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97172</xdr:rowOff>
    </xdr:from>
    <xdr:ext cx="405111" cy="259045"/>
    <xdr:sp macro="" textlink="">
      <xdr:nvSpPr>
        <xdr:cNvPr id="436" name="n_1aveValue【認定こども園・幼稚園・保育所】&#10;有形固定資産減価償却率">
          <a:extLst>
            <a:ext uri="{FF2B5EF4-FFF2-40B4-BE49-F238E27FC236}">
              <a16:creationId xmlns:a16="http://schemas.microsoft.com/office/drawing/2014/main" id="{00000000-0008-0000-0100-0000B4010000}"/>
            </a:ext>
          </a:extLst>
        </xdr:cNvPr>
        <xdr:cNvSpPr txBox="1"/>
      </xdr:nvSpPr>
      <xdr:spPr>
        <a:xfrm>
          <a:off x="152660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81932</xdr:rowOff>
    </xdr:from>
    <xdr:ext cx="405111" cy="259045"/>
    <xdr:sp macro="" textlink="">
      <xdr:nvSpPr>
        <xdr:cNvPr id="437" name="n_2aveValue【認定こども園・幼稚園・保育所】&#10;有形固定資産減価償却率">
          <a:extLst>
            <a:ext uri="{FF2B5EF4-FFF2-40B4-BE49-F238E27FC236}">
              <a16:creationId xmlns:a16="http://schemas.microsoft.com/office/drawing/2014/main" id="{00000000-0008-0000-0100-0000B5010000}"/>
            </a:ext>
          </a:extLst>
        </xdr:cNvPr>
        <xdr:cNvSpPr txBox="1"/>
      </xdr:nvSpPr>
      <xdr:spPr>
        <a:xfrm>
          <a:off x="14389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438" name="n_3aveValue【認定こども園・幼稚園・保育所】&#10;有形固定資産減価償却率">
          <a:extLst>
            <a:ext uri="{FF2B5EF4-FFF2-40B4-BE49-F238E27FC236}">
              <a16:creationId xmlns:a16="http://schemas.microsoft.com/office/drawing/2014/main" id="{00000000-0008-0000-0100-0000B6010000}"/>
            </a:ext>
          </a:extLst>
        </xdr:cNvPr>
        <xdr:cNvSpPr txBox="1"/>
      </xdr:nvSpPr>
      <xdr:spPr>
        <a:xfrm>
          <a:off x="13500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130192</xdr:rowOff>
    </xdr:from>
    <xdr:ext cx="405111" cy="259045"/>
    <xdr:sp macro="" textlink="">
      <xdr:nvSpPr>
        <xdr:cNvPr id="439" name="n_4aveValue【認定こども園・幼稚園・保育所】&#10;有形固定資産減価償却率">
          <a:extLst>
            <a:ext uri="{FF2B5EF4-FFF2-40B4-BE49-F238E27FC236}">
              <a16:creationId xmlns:a16="http://schemas.microsoft.com/office/drawing/2014/main" id="{00000000-0008-0000-0100-0000B7010000}"/>
            </a:ext>
          </a:extLst>
        </xdr:cNvPr>
        <xdr:cNvSpPr txBox="1"/>
      </xdr:nvSpPr>
      <xdr:spPr>
        <a:xfrm>
          <a:off x="126117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134002</xdr:rowOff>
    </xdr:from>
    <xdr:ext cx="405111" cy="259045"/>
    <xdr:sp macro="" textlink="">
      <xdr:nvSpPr>
        <xdr:cNvPr id="440" name="n_1main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5266044" y="54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73042</xdr:rowOff>
    </xdr:from>
    <xdr:ext cx="405111" cy="259045"/>
    <xdr:sp macro="" textlink="">
      <xdr:nvSpPr>
        <xdr:cNvPr id="441" name="n_2main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4389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7637</xdr:rowOff>
    </xdr:from>
    <xdr:ext cx="405111" cy="259045"/>
    <xdr:sp macro="" textlink="">
      <xdr:nvSpPr>
        <xdr:cNvPr id="442" name="n_3main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3500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15257</xdr:rowOff>
    </xdr:from>
    <xdr:ext cx="405111" cy="259045"/>
    <xdr:sp macro="" textlink="">
      <xdr:nvSpPr>
        <xdr:cNvPr id="443" name="n_4main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2611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00000000-0008-0000-0100-0000D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00000000-0008-0000-0100-0000D401000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00000000-0008-0000-0100-0000D6010000}"/>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00000000-0008-0000-0100-0000D8010000}"/>
            </a:ext>
          </a:extLst>
        </xdr:cNvPr>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a:extLst>
            <a:ext uri="{FF2B5EF4-FFF2-40B4-BE49-F238E27FC236}">
              <a16:creationId xmlns:a16="http://schemas.microsoft.com/office/drawing/2014/main" id="{00000000-0008-0000-0100-0000DA010000}"/>
            </a:ext>
          </a:extLst>
        </xdr:cNvPr>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75" name="フローチャート: 判断 474">
          <a:extLst>
            <a:ext uri="{FF2B5EF4-FFF2-40B4-BE49-F238E27FC236}">
              <a16:creationId xmlns:a16="http://schemas.microsoft.com/office/drawing/2014/main" id="{00000000-0008-0000-0100-0000DB010000}"/>
            </a:ext>
          </a:extLst>
        </xdr:cNvPr>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76" name="フローチャート: 判断 475">
          <a:extLst>
            <a:ext uri="{FF2B5EF4-FFF2-40B4-BE49-F238E27FC236}">
              <a16:creationId xmlns:a16="http://schemas.microsoft.com/office/drawing/2014/main" id="{00000000-0008-0000-0100-0000DC010000}"/>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477" name="フローチャート: 判断 476">
          <a:extLst>
            <a:ext uri="{FF2B5EF4-FFF2-40B4-BE49-F238E27FC236}">
              <a16:creationId xmlns:a16="http://schemas.microsoft.com/office/drawing/2014/main" id="{00000000-0008-0000-0100-0000DD010000}"/>
            </a:ext>
          </a:extLst>
        </xdr:cNvPr>
        <xdr:cNvSpPr/>
      </xdr:nvSpPr>
      <xdr:spPr>
        <a:xfrm>
          <a:off x="18605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63500</xdr:rowOff>
    </xdr:from>
    <xdr:to>
      <xdr:col>116</xdr:col>
      <xdr:colOff>114300</xdr:colOff>
      <xdr:row>40</xdr:row>
      <xdr:rowOff>165100</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22110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41927</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00000000-0008-0000-0100-0000E4010000}"/>
            </a:ext>
          </a:extLst>
        </xdr:cNvPr>
        <xdr:cNvSpPr txBox="1"/>
      </xdr:nvSpPr>
      <xdr:spPr>
        <a:xfrm>
          <a:off x="221996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63500</xdr:rowOff>
    </xdr:from>
    <xdr:to>
      <xdr:col>112</xdr:col>
      <xdr:colOff>38100</xdr:colOff>
      <xdr:row>40</xdr:row>
      <xdr:rowOff>165100</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21272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114300</xdr:rowOff>
    </xdr:from>
    <xdr:to>
      <xdr:col>116</xdr:col>
      <xdr:colOff>63500</xdr:colOff>
      <xdr:row>40</xdr:row>
      <xdr:rowOff>114300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21323300" y="697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113030</xdr:rowOff>
    </xdr:from>
    <xdr:to>
      <xdr:col>107</xdr:col>
      <xdr:colOff>101600</xdr:colOff>
      <xdr:row>40</xdr:row>
      <xdr:rowOff>43180</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20383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163830</xdr:rowOff>
    </xdr:from>
    <xdr:to>
      <xdr:col>111</xdr:col>
      <xdr:colOff>177800</xdr:colOff>
      <xdr:row>40</xdr:row>
      <xdr:rowOff>114300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20434300" y="6850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19494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99060</xdr:rowOff>
    </xdr:from>
    <xdr:to>
      <xdr:col>107</xdr:col>
      <xdr:colOff>50800</xdr:colOff>
      <xdr:row>39</xdr:row>
      <xdr:rowOff>163830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9545300" y="661416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2540</xdr:rowOff>
    </xdr:from>
    <xdr:to>
      <xdr:col>98</xdr:col>
      <xdr:colOff>38100</xdr:colOff>
      <xdr:row>38</xdr:row>
      <xdr:rowOff>104140</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18605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53340</xdr:rowOff>
    </xdr:from>
    <xdr:to>
      <xdr:col>102</xdr:col>
      <xdr:colOff>114300</xdr:colOff>
      <xdr:row>38</xdr:row>
      <xdr:rowOff>99060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8656300" y="6568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id="{00000000-0008-0000-0100-0000ED010000}"/>
            </a:ext>
          </a:extLst>
        </xdr:cNvPr>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id="{00000000-0008-0000-0100-0000EE010000}"/>
            </a:ext>
          </a:extLst>
        </xdr:cNvPr>
        <xdr:cNvSpPr txBox="1"/>
      </xdr:nvSpPr>
      <xdr:spPr>
        <a:xfrm>
          <a:off x="20199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60977</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18421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156227</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00000000-0008-0000-0100-0000F1010000}"/>
            </a:ext>
          </a:extLst>
        </xdr:cNvPr>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34307</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20199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166387</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19310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120667</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8421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00000000-0008-0000-0100-0000F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00000000-0008-0000-0100-00000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00000000-0008-0000-0100-00000E020000}"/>
            </a:ext>
          </a:extLst>
        </xdr:cNvPr>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00000000-0008-0000-0100-000010020000}"/>
            </a:ext>
          </a:extLst>
        </xdr:cNvPr>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34307</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00000000-0008-0000-0100-000012020000}"/>
            </a:ext>
          </a:extLst>
        </xdr:cNvPr>
        <xdr:cNvSpPr txBox="1"/>
      </xdr:nvSpPr>
      <xdr:spPr>
        <a:xfrm>
          <a:off x="16357600" y="1014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31" name="フローチャート: 判断 530">
          <a:extLst>
            <a:ext uri="{FF2B5EF4-FFF2-40B4-BE49-F238E27FC236}">
              <a16:creationId xmlns:a16="http://schemas.microsoft.com/office/drawing/2014/main" id="{00000000-0008-0000-0100-000013020000}"/>
            </a:ext>
          </a:extLst>
        </xdr:cNvPr>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2" name="フローチャート: 判断 531">
          <a:extLst>
            <a:ext uri="{FF2B5EF4-FFF2-40B4-BE49-F238E27FC236}">
              <a16:creationId xmlns:a16="http://schemas.microsoft.com/office/drawing/2014/main" id="{00000000-0008-0000-0100-000014020000}"/>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33" name="フローチャート: 判断 532">
          <a:extLst>
            <a:ext uri="{FF2B5EF4-FFF2-40B4-BE49-F238E27FC236}">
              <a16:creationId xmlns:a16="http://schemas.microsoft.com/office/drawing/2014/main" id="{00000000-0008-0000-0100-000015020000}"/>
            </a:ext>
          </a:extLst>
        </xdr:cNvPr>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34" name="フローチャート: 判断 533">
          <a:extLst>
            <a:ext uri="{FF2B5EF4-FFF2-40B4-BE49-F238E27FC236}">
              <a16:creationId xmlns:a16="http://schemas.microsoft.com/office/drawing/2014/main" id="{00000000-0008-0000-0100-000016020000}"/>
            </a:ext>
          </a:extLst>
        </xdr:cNvPr>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74930</xdr:rowOff>
    </xdr:from>
    <xdr:to>
      <xdr:col>67</xdr:col>
      <xdr:colOff>101600</xdr:colOff>
      <xdr:row>58</xdr:row>
      <xdr:rowOff>5080</xdr:rowOff>
    </xdr:to>
    <xdr:sp macro="" textlink="">
      <xdr:nvSpPr>
        <xdr:cNvPr id="535" name="フローチャート: 判断 534">
          <a:extLst>
            <a:ext uri="{FF2B5EF4-FFF2-40B4-BE49-F238E27FC236}">
              <a16:creationId xmlns:a16="http://schemas.microsoft.com/office/drawing/2014/main" id="{00000000-0008-0000-0100-000017020000}"/>
            </a:ext>
          </a:extLst>
        </xdr:cNvPr>
        <xdr:cNvSpPr/>
      </xdr:nvSpPr>
      <xdr:spPr>
        <a:xfrm>
          <a:off x="12763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6268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2557</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00000000-0008-0000-0100-00001E020000}"/>
            </a:ext>
          </a:extLst>
        </xdr:cNvPr>
        <xdr:cNvSpPr txBox="1"/>
      </xdr:nvSpPr>
      <xdr:spPr>
        <a:xfrm>
          <a:off x="16357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158750</xdr:rowOff>
    </xdr:from>
    <xdr:to>
      <xdr:col>81</xdr:col>
      <xdr:colOff>101600</xdr:colOff>
      <xdr:row>59</xdr:row>
      <xdr:rowOff>88900</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5430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30480</xdr:rowOff>
    </xdr:from>
    <xdr:to>
      <xdr:col>85</xdr:col>
      <xdr:colOff>127000</xdr:colOff>
      <xdr:row>59</xdr:row>
      <xdr:rowOff>38100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flipV="1">
          <a:off x="15481300" y="101460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xdr:rowOff>
    </xdr:from>
    <xdr:to>
      <xdr:col>76</xdr:col>
      <xdr:colOff>165100</xdr:colOff>
      <xdr:row>59</xdr:row>
      <xdr:rowOff>104140</xdr:rowOff>
    </xdr:to>
    <xdr:sp macro="" textlink="">
      <xdr:nvSpPr>
        <xdr:cNvPr id="545" name="楕円 544">
          <a:extLst>
            <a:ext uri="{FF2B5EF4-FFF2-40B4-BE49-F238E27FC236}">
              <a16:creationId xmlns:a16="http://schemas.microsoft.com/office/drawing/2014/main" id="{00000000-0008-0000-0100-000021020000}"/>
            </a:ext>
          </a:extLst>
        </xdr:cNvPr>
        <xdr:cNvSpPr/>
      </xdr:nvSpPr>
      <xdr:spPr>
        <a:xfrm>
          <a:off x="145415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38100</xdr:rowOff>
    </xdr:from>
    <xdr:to>
      <xdr:col>81</xdr:col>
      <xdr:colOff>50800</xdr:colOff>
      <xdr:row>59</xdr:row>
      <xdr:rowOff>53340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flipV="1">
          <a:off x="14592300" y="101536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53340</xdr:rowOff>
    </xdr:from>
    <xdr:to>
      <xdr:col>76</xdr:col>
      <xdr:colOff>114300</xdr:colOff>
      <xdr:row>60</xdr:row>
      <xdr:rowOff>76200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13703300" y="1016889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147320</xdr:rowOff>
    </xdr:from>
    <xdr:to>
      <xdr:col>67</xdr:col>
      <xdr:colOff>101600</xdr:colOff>
      <xdr:row>63</xdr:row>
      <xdr:rowOff>77470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2763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76200</xdr:rowOff>
    </xdr:from>
    <xdr:to>
      <xdr:col>71</xdr:col>
      <xdr:colOff>177800</xdr:colOff>
      <xdr:row>63</xdr:row>
      <xdr:rowOff>26670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12814300" y="1036320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51" name="n_1aveValue【学校施設】&#10;有形固定資産減価償却率">
          <a:extLst>
            <a:ext uri="{FF2B5EF4-FFF2-40B4-BE49-F238E27FC236}">
              <a16:creationId xmlns:a16="http://schemas.microsoft.com/office/drawing/2014/main" id="{00000000-0008-0000-0100-000027020000}"/>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106697</xdr:rowOff>
    </xdr:from>
    <xdr:ext cx="405111" cy="259045"/>
    <xdr:sp macro="" textlink="">
      <xdr:nvSpPr>
        <xdr:cNvPr id="552" name="n_2aveValue【学校施設】&#10;有形固定資産減価償却率">
          <a:extLst>
            <a:ext uri="{FF2B5EF4-FFF2-40B4-BE49-F238E27FC236}">
              <a16:creationId xmlns:a16="http://schemas.microsoft.com/office/drawing/2014/main" id="{00000000-0008-0000-0100-000028020000}"/>
            </a:ext>
          </a:extLst>
        </xdr:cNvPr>
        <xdr:cNvSpPr txBox="1"/>
      </xdr:nvSpPr>
      <xdr:spPr>
        <a:xfrm>
          <a:off x="14389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105427</xdr:rowOff>
    </xdr:from>
    <xdr:ext cx="405111" cy="259045"/>
    <xdr:sp macro="" textlink="">
      <xdr:nvSpPr>
        <xdr:cNvPr id="553" name="n_3aveValue【学校施設】&#10;有形固定資産減価償却率">
          <a:extLst>
            <a:ext uri="{FF2B5EF4-FFF2-40B4-BE49-F238E27FC236}">
              <a16:creationId xmlns:a16="http://schemas.microsoft.com/office/drawing/2014/main" id="{00000000-0008-0000-0100-000029020000}"/>
            </a:ext>
          </a:extLst>
        </xdr:cNvPr>
        <xdr:cNvSpPr txBox="1"/>
      </xdr:nvSpPr>
      <xdr:spPr>
        <a:xfrm>
          <a:off x="13500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554" name="n_4aveValue【学校施設】&#10;有形固定資産減価償却率">
          <a:extLst>
            <a:ext uri="{FF2B5EF4-FFF2-40B4-BE49-F238E27FC236}">
              <a16:creationId xmlns:a16="http://schemas.microsoft.com/office/drawing/2014/main" id="{00000000-0008-0000-0100-00002A020000}"/>
            </a:ext>
          </a:extLst>
        </xdr:cNvPr>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105427</xdr:rowOff>
    </xdr:from>
    <xdr:ext cx="405111" cy="259045"/>
    <xdr:sp macro="" textlink="">
      <xdr:nvSpPr>
        <xdr:cNvPr id="555" name="n_1mainValue【学校施設】&#10;有形固定資産減価償却率">
          <a:extLst>
            <a:ext uri="{FF2B5EF4-FFF2-40B4-BE49-F238E27FC236}">
              <a16:creationId xmlns:a16="http://schemas.microsoft.com/office/drawing/2014/main" id="{00000000-0008-0000-0100-00002B020000}"/>
            </a:ext>
          </a:extLst>
        </xdr:cNvPr>
        <xdr:cNvSpPr txBox="1"/>
      </xdr:nvSpPr>
      <xdr:spPr>
        <a:xfrm>
          <a:off x="15266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120667</xdr:rowOff>
    </xdr:from>
    <xdr:ext cx="405111" cy="259045"/>
    <xdr:sp macro="" textlink="">
      <xdr:nvSpPr>
        <xdr:cNvPr id="556" name="n_2mainValue【学校施設】&#10;有形固定資産減価償却率">
          <a:extLst>
            <a:ext uri="{FF2B5EF4-FFF2-40B4-BE49-F238E27FC236}">
              <a16:creationId xmlns:a16="http://schemas.microsoft.com/office/drawing/2014/main" id="{00000000-0008-0000-0100-00002C020000}"/>
            </a:ext>
          </a:extLst>
        </xdr:cNvPr>
        <xdr:cNvSpPr txBox="1"/>
      </xdr:nvSpPr>
      <xdr:spPr>
        <a:xfrm>
          <a:off x="14389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557" name="n_3mainValue【学校施設】&#10;有形固定資産減価償却率">
          <a:extLst>
            <a:ext uri="{FF2B5EF4-FFF2-40B4-BE49-F238E27FC236}">
              <a16:creationId xmlns:a16="http://schemas.microsoft.com/office/drawing/2014/main" id="{00000000-0008-0000-0100-00002D020000}"/>
            </a:ext>
          </a:extLst>
        </xdr:cNvPr>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68597</xdr:rowOff>
    </xdr:from>
    <xdr:ext cx="405111" cy="259045"/>
    <xdr:sp macro="" textlink="">
      <xdr:nvSpPr>
        <xdr:cNvPr id="558" name="n_4mainValue【学校施設】&#10;有形固定資産減価償却率">
          <a:extLst>
            <a:ext uri="{FF2B5EF4-FFF2-40B4-BE49-F238E27FC236}">
              <a16:creationId xmlns:a16="http://schemas.microsoft.com/office/drawing/2014/main" id="{00000000-0008-0000-0100-00002E020000}"/>
            </a:ext>
          </a:extLst>
        </xdr:cNvPr>
        <xdr:cNvSpPr txBox="1"/>
      </xdr:nvSpPr>
      <xdr:spPr>
        <a:xfrm>
          <a:off x="12611744"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a:extLst>
            <a:ext uri="{FF2B5EF4-FFF2-40B4-BE49-F238E27FC236}">
              <a16:creationId xmlns:a16="http://schemas.microsoft.com/office/drawing/2014/main" id="{00000000-0008-0000-0100-00004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84" name="【学校施設】&#10;一人当たり面積最小値テキスト">
          <a:extLst>
            <a:ext uri="{FF2B5EF4-FFF2-40B4-BE49-F238E27FC236}">
              <a16:creationId xmlns:a16="http://schemas.microsoft.com/office/drawing/2014/main" id="{00000000-0008-0000-0100-000048020000}"/>
            </a:ext>
          </a:extLst>
        </xdr:cNvPr>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86" name="【学校施設】&#10;一人当たり面積最大値テキスト">
          <a:extLst>
            <a:ext uri="{FF2B5EF4-FFF2-40B4-BE49-F238E27FC236}">
              <a16:creationId xmlns:a16="http://schemas.microsoft.com/office/drawing/2014/main" id="{00000000-0008-0000-0100-00004A020000}"/>
            </a:ext>
          </a:extLst>
        </xdr:cNvPr>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90187</xdr:rowOff>
    </xdr:from>
    <xdr:ext cx="469744" cy="259045"/>
    <xdr:sp macro="" textlink="">
      <xdr:nvSpPr>
        <xdr:cNvPr id="588" name="【学校施設】&#10;一人当たり面積平均値テキスト">
          <a:extLst>
            <a:ext uri="{FF2B5EF4-FFF2-40B4-BE49-F238E27FC236}">
              <a16:creationId xmlns:a16="http://schemas.microsoft.com/office/drawing/2014/main" id="{00000000-0008-0000-0100-00004C020000}"/>
            </a:ext>
          </a:extLst>
        </xdr:cNvPr>
        <xdr:cNvSpPr txBox="1"/>
      </xdr:nvSpPr>
      <xdr:spPr>
        <a:xfrm>
          <a:off x="22199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124460</xdr:rowOff>
    </xdr:from>
    <xdr:to>
      <xdr:col>98</xdr:col>
      <xdr:colOff>38100</xdr:colOff>
      <xdr:row>61</xdr:row>
      <xdr:rowOff>54610</xdr:rowOff>
    </xdr:to>
    <xdr:sp macro="" textlink="">
      <xdr:nvSpPr>
        <xdr:cNvPr id="593" name="フローチャート: 判断 592">
          <a:extLst>
            <a:ext uri="{FF2B5EF4-FFF2-40B4-BE49-F238E27FC236}">
              <a16:creationId xmlns:a16="http://schemas.microsoft.com/office/drawing/2014/main" id="{00000000-0008-0000-0100-000051020000}"/>
            </a:ext>
          </a:extLst>
        </xdr:cNvPr>
        <xdr:cNvSpPr/>
      </xdr:nvSpPr>
      <xdr:spPr>
        <a:xfrm>
          <a:off x="18605500" y="104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162560</xdr:rowOff>
    </xdr:from>
    <xdr:to>
      <xdr:col>116</xdr:col>
      <xdr:colOff>114300</xdr:colOff>
      <xdr:row>63</xdr:row>
      <xdr:rowOff>92710</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22110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140987</xdr:rowOff>
    </xdr:from>
    <xdr:ext cx="469744" cy="259045"/>
    <xdr:sp macro="" textlink="">
      <xdr:nvSpPr>
        <xdr:cNvPr id="600" name="【学校施設】&#10;一人当たり面積該当値テキスト">
          <a:extLst>
            <a:ext uri="{FF2B5EF4-FFF2-40B4-BE49-F238E27FC236}">
              <a16:creationId xmlns:a16="http://schemas.microsoft.com/office/drawing/2014/main" id="{00000000-0008-0000-0100-000058020000}"/>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38100</xdr:rowOff>
    </xdr:from>
    <xdr:to>
      <xdr:col>116</xdr:col>
      <xdr:colOff>63500</xdr:colOff>
      <xdr:row>63</xdr:row>
      <xdr:rowOff>41910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21323300" y="108394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107950</xdr:rowOff>
    </xdr:from>
    <xdr:to>
      <xdr:col>107</xdr:col>
      <xdr:colOff>101600</xdr:colOff>
      <xdr:row>62</xdr:row>
      <xdr:rowOff>38100</xdr:rowOff>
    </xdr:to>
    <xdr:sp macro="" textlink="">
      <xdr:nvSpPr>
        <xdr:cNvPr id="603" name="楕円 602">
          <a:extLst>
            <a:ext uri="{FF2B5EF4-FFF2-40B4-BE49-F238E27FC236}">
              <a16:creationId xmlns:a16="http://schemas.microsoft.com/office/drawing/2014/main" id="{00000000-0008-0000-0100-00005B020000}"/>
            </a:ext>
          </a:extLst>
        </xdr:cNvPr>
        <xdr:cNvSpPr/>
      </xdr:nvSpPr>
      <xdr:spPr>
        <a:xfrm>
          <a:off x="203835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158750</xdr:rowOff>
    </xdr:from>
    <xdr:to>
      <xdr:col>111</xdr:col>
      <xdr:colOff>177800</xdr:colOff>
      <xdr:row>63</xdr:row>
      <xdr:rowOff>38100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20434300" y="10617200"/>
          <a:ext cx="889000" cy="2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162560</xdr:rowOff>
    </xdr:from>
    <xdr:to>
      <xdr:col>102</xdr:col>
      <xdr:colOff>165100</xdr:colOff>
      <xdr:row>62</xdr:row>
      <xdr:rowOff>92710</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19494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158750</xdr:rowOff>
    </xdr:from>
    <xdr:to>
      <xdr:col>107</xdr:col>
      <xdr:colOff>50800</xdr:colOff>
      <xdr:row>62</xdr:row>
      <xdr:rowOff>41910</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flipV="1">
          <a:off x="19545300" y="10617200"/>
          <a:ext cx="8890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137160</xdr:rowOff>
    </xdr:from>
    <xdr:to>
      <xdr:col>98</xdr:col>
      <xdr:colOff>38100</xdr:colOff>
      <xdr:row>62</xdr:row>
      <xdr:rowOff>67310</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18605500" y="1059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16510</xdr:rowOff>
    </xdr:from>
    <xdr:to>
      <xdr:col>102</xdr:col>
      <xdr:colOff>114300</xdr:colOff>
      <xdr:row>62</xdr:row>
      <xdr:rowOff>41910</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8656300" y="1064641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33037</xdr:rowOff>
    </xdr:from>
    <xdr:ext cx="469744" cy="259045"/>
    <xdr:sp macro="" textlink="">
      <xdr:nvSpPr>
        <xdr:cNvPr id="609" name="n_1aveValue【学校施設】&#10;一人当たり面積">
          <a:extLst>
            <a:ext uri="{FF2B5EF4-FFF2-40B4-BE49-F238E27FC236}">
              <a16:creationId xmlns:a16="http://schemas.microsoft.com/office/drawing/2014/main" id="{00000000-0008-0000-0100-000061020000}"/>
            </a:ext>
          </a:extLst>
        </xdr:cNvPr>
        <xdr:cNvSpPr txBox="1"/>
      </xdr:nvSpPr>
      <xdr:spPr>
        <a:xfrm>
          <a:off x="21075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xdr:rowOff>
    </xdr:from>
    <xdr:ext cx="469744" cy="259045"/>
    <xdr:sp macro="" textlink="">
      <xdr:nvSpPr>
        <xdr:cNvPr id="610" name="n_2aveValue【学校施設】&#10;一人当たり面積">
          <a:extLst>
            <a:ext uri="{FF2B5EF4-FFF2-40B4-BE49-F238E27FC236}">
              <a16:creationId xmlns:a16="http://schemas.microsoft.com/office/drawing/2014/main" id="{00000000-0008-0000-0100-000062020000}"/>
            </a:ext>
          </a:extLst>
        </xdr:cNvPr>
        <xdr:cNvSpPr txBox="1"/>
      </xdr:nvSpPr>
      <xdr:spPr>
        <a:xfrm>
          <a:off x="201994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611" name="n_3aveValue【学校施設】&#10;一人当たり面積">
          <a:extLst>
            <a:ext uri="{FF2B5EF4-FFF2-40B4-BE49-F238E27FC236}">
              <a16:creationId xmlns:a16="http://schemas.microsoft.com/office/drawing/2014/main" id="{00000000-0008-0000-0100-000063020000}"/>
            </a:ext>
          </a:extLst>
        </xdr:cNvPr>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71137</xdr:rowOff>
    </xdr:from>
    <xdr:ext cx="469744" cy="259045"/>
    <xdr:sp macro="" textlink="">
      <xdr:nvSpPr>
        <xdr:cNvPr id="612" name="n_4aveValue【学校施設】&#10;一人当たり面積">
          <a:extLst>
            <a:ext uri="{FF2B5EF4-FFF2-40B4-BE49-F238E27FC236}">
              <a16:creationId xmlns:a16="http://schemas.microsoft.com/office/drawing/2014/main" id="{00000000-0008-0000-0100-000064020000}"/>
            </a:ext>
          </a:extLst>
        </xdr:cNvPr>
        <xdr:cNvSpPr txBox="1"/>
      </xdr:nvSpPr>
      <xdr:spPr>
        <a:xfrm>
          <a:off x="18421427" y="1018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80027</xdr:rowOff>
    </xdr:from>
    <xdr:ext cx="469744" cy="259045"/>
    <xdr:sp macro="" textlink="">
      <xdr:nvSpPr>
        <xdr:cNvPr id="613" name="n_1mainValue【学校施設】&#10;一人当たり面積">
          <a:extLst>
            <a:ext uri="{FF2B5EF4-FFF2-40B4-BE49-F238E27FC236}">
              <a16:creationId xmlns:a16="http://schemas.microsoft.com/office/drawing/2014/main" id="{00000000-0008-0000-0100-000065020000}"/>
            </a:ext>
          </a:extLst>
        </xdr:cNvPr>
        <xdr:cNvSpPr txBox="1"/>
      </xdr:nvSpPr>
      <xdr:spPr>
        <a:xfrm>
          <a:off x="21075727" y="1088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29227</xdr:rowOff>
    </xdr:from>
    <xdr:ext cx="469744" cy="259045"/>
    <xdr:sp macro="" textlink="">
      <xdr:nvSpPr>
        <xdr:cNvPr id="614" name="n_2mainValue【学校施設】&#10;一人当たり面積">
          <a:extLst>
            <a:ext uri="{FF2B5EF4-FFF2-40B4-BE49-F238E27FC236}">
              <a16:creationId xmlns:a16="http://schemas.microsoft.com/office/drawing/2014/main" id="{00000000-0008-0000-0100-000066020000}"/>
            </a:ext>
          </a:extLst>
        </xdr:cNvPr>
        <xdr:cNvSpPr txBox="1"/>
      </xdr:nvSpPr>
      <xdr:spPr>
        <a:xfrm>
          <a:off x="20199427" y="1065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83837</xdr:rowOff>
    </xdr:from>
    <xdr:ext cx="469744" cy="259045"/>
    <xdr:sp macro="" textlink="">
      <xdr:nvSpPr>
        <xdr:cNvPr id="615" name="n_3mainValue【学校施設】&#10;一人当たり面積">
          <a:extLst>
            <a:ext uri="{FF2B5EF4-FFF2-40B4-BE49-F238E27FC236}">
              <a16:creationId xmlns:a16="http://schemas.microsoft.com/office/drawing/2014/main" id="{00000000-0008-0000-0100-000067020000}"/>
            </a:ext>
          </a:extLst>
        </xdr:cNvPr>
        <xdr:cNvSpPr txBox="1"/>
      </xdr:nvSpPr>
      <xdr:spPr>
        <a:xfrm>
          <a:off x="193104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58437</xdr:rowOff>
    </xdr:from>
    <xdr:ext cx="469744" cy="259045"/>
    <xdr:sp macro="" textlink="">
      <xdr:nvSpPr>
        <xdr:cNvPr id="616" name="n_4mainValue【学校施設】&#10;一人当たり面積">
          <a:extLst>
            <a:ext uri="{FF2B5EF4-FFF2-40B4-BE49-F238E27FC236}">
              <a16:creationId xmlns:a16="http://schemas.microsoft.com/office/drawing/2014/main" id="{00000000-0008-0000-0100-000068020000}"/>
            </a:ext>
          </a:extLst>
        </xdr:cNvPr>
        <xdr:cNvSpPr txBox="1"/>
      </xdr:nvSpPr>
      <xdr:spPr>
        <a:xfrm>
          <a:off x="18421427" y="1068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00000000-0008-0000-0100-00008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2" name="【児童館】&#10;有形固定資産減価償却率最小値テキスト">
          <a:extLst>
            <a:ext uri="{FF2B5EF4-FFF2-40B4-BE49-F238E27FC236}">
              <a16:creationId xmlns:a16="http://schemas.microsoft.com/office/drawing/2014/main" id="{00000000-0008-0000-0100-000082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644" name="【児童館】&#10;有形固定資産減価償却率最大値テキスト">
          <a:extLst>
            <a:ext uri="{FF2B5EF4-FFF2-40B4-BE49-F238E27FC236}">
              <a16:creationId xmlns:a16="http://schemas.microsoft.com/office/drawing/2014/main" id="{00000000-0008-0000-0100-000084020000}"/>
            </a:ext>
          </a:extLst>
        </xdr:cNvPr>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46" name="【児童館】&#10;有形固定資産減価償却率平均値テキスト">
          <a:extLst>
            <a:ext uri="{FF2B5EF4-FFF2-40B4-BE49-F238E27FC236}">
              <a16:creationId xmlns:a16="http://schemas.microsoft.com/office/drawing/2014/main" id="{00000000-0008-0000-0100-000086020000}"/>
            </a:ext>
          </a:extLst>
        </xdr:cNvPr>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47" name="フローチャート: 判断 646">
          <a:extLst>
            <a:ext uri="{FF2B5EF4-FFF2-40B4-BE49-F238E27FC236}">
              <a16:creationId xmlns:a16="http://schemas.microsoft.com/office/drawing/2014/main" id="{00000000-0008-0000-0100-000087020000}"/>
            </a:ext>
          </a:extLst>
        </xdr:cNvPr>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648" name="フローチャート: 判断 647">
          <a:extLst>
            <a:ext uri="{FF2B5EF4-FFF2-40B4-BE49-F238E27FC236}">
              <a16:creationId xmlns:a16="http://schemas.microsoft.com/office/drawing/2014/main" id="{00000000-0008-0000-0100-000088020000}"/>
            </a:ext>
          </a:extLst>
        </xdr:cNvPr>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649" name="フローチャート: 判断 648">
          <a:extLst>
            <a:ext uri="{FF2B5EF4-FFF2-40B4-BE49-F238E27FC236}">
              <a16:creationId xmlns:a16="http://schemas.microsoft.com/office/drawing/2014/main" id="{00000000-0008-0000-0100-000089020000}"/>
            </a:ext>
          </a:extLst>
        </xdr:cNvPr>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0" name="フローチャート: 判断 649">
          <a:extLst>
            <a:ext uri="{FF2B5EF4-FFF2-40B4-BE49-F238E27FC236}">
              <a16:creationId xmlns:a16="http://schemas.microsoft.com/office/drawing/2014/main" id="{00000000-0008-0000-0100-00008A020000}"/>
            </a:ext>
          </a:extLst>
        </xdr:cNvPr>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651" name="フローチャート: 判断 650">
          <a:extLst>
            <a:ext uri="{FF2B5EF4-FFF2-40B4-BE49-F238E27FC236}">
              <a16:creationId xmlns:a16="http://schemas.microsoft.com/office/drawing/2014/main" id="{00000000-0008-0000-0100-00008B020000}"/>
            </a:ext>
          </a:extLst>
        </xdr:cNvPr>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52070</xdr:rowOff>
    </xdr:from>
    <xdr:to>
      <xdr:col>85</xdr:col>
      <xdr:colOff>177800</xdr:colOff>
      <xdr:row>83</xdr:row>
      <xdr:rowOff>153670</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62687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30497</xdr:rowOff>
    </xdr:from>
    <xdr:ext cx="405111" cy="259045"/>
    <xdr:sp macro="" textlink="">
      <xdr:nvSpPr>
        <xdr:cNvPr id="658" name="【児童館】&#10;有形固定資産減価償却率該当値テキスト">
          <a:extLst>
            <a:ext uri="{FF2B5EF4-FFF2-40B4-BE49-F238E27FC236}">
              <a16:creationId xmlns:a16="http://schemas.microsoft.com/office/drawing/2014/main" id="{00000000-0008-0000-0100-000092020000}"/>
            </a:ext>
          </a:extLst>
        </xdr:cNvPr>
        <xdr:cNvSpPr txBox="1"/>
      </xdr:nvSpPr>
      <xdr:spPr>
        <a:xfrm>
          <a:off x="16357600"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13970</xdr:rowOff>
    </xdr:from>
    <xdr:to>
      <xdr:col>81</xdr:col>
      <xdr:colOff>101600</xdr:colOff>
      <xdr:row>83</xdr:row>
      <xdr:rowOff>115570</xdr:rowOff>
    </xdr:to>
    <xdr:sp macro="" textlink="">
      <xdr:nvSpPr>
        <xdr:cNvPr id="659" name="楕円 658">
          <a:extLst>
            <a:ext uri="{FF2B5EF4-FFF2-40B4-BE49-F238E27FC236}">
              <a16:creationId xmlns:a16="http://schemas.microsoft.com/office/drawing/2014/main" id="{00000000-0008-0000-0100-000093020000}"/>
            </a:ext>
          </a:extLst>
        </xdr:cNvPr>
        <xdr:cNvSpPr/>
      </xdr:nvSpPr>
      <xdr:spPr>
        <a:xfrm>
          <a:off x="15430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64770</xdr:rowOff>
    </xdr:from>
    <xdr:to>
      <xdr:col>85</xdr:col>
      <xdr:colOff>127000</xdr:colOff>
      <xdr:row>83</xdr:row>
      <xdr:rowOff>102870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5481300" y="14295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147320</xdr:rowOff>
    </xdr:from>
    <xdr:to>
      <xdr:col>76</xdr:col>
      <xdr:colOff>165100</xdr:colOff>
      <xdr:row>83</xdr:row>
      <xdr:rowOff>77470</xdr:rowOff>
    </xdr:to>
    <xdr:sp macro="" textlink="">
      <xdr:nvSpPr>
        <xdr:cNvPr id="661" name="楕円 660">
          <a:extLst>
            <a:ext uri="{FF2B5EF4-FFF2-40B4-BE49-F238E27FC236}">
              <a16:creationId xmlns:a16="http://schemas.microsoft.com/office/drawing/2014/main" id="{00000000-0008-0000-0100-000095020000}"/>
            </a:ext>
          </a:extLst>
        </xdr:cNvPr>
        <xdr:cNvSpPr/>
      </xdr:nvSpPr>
      <xdr:spPr>
        <a:xfrm>
          <a:off x="14541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26670</xdr:rowOff>
    </xdr:from>
    <xdr:to>
      <xdr:col>81</xdr:col>
      <xdr:colOff>50800</xdr:colOff>
      <xdr:row>83</xdr:row>
      <xdr:rowOff>64770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4592300" y="14257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109220</xdr:rowOff>
    </xdr:from>
    <xdr:to>
      <xdr:col>72</xdr:col>
      <xdr:colOff>38100</xdr:colOff>
      <xdr:row>83</xdr:row>
      <xdr:rowOff>39370</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3652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160020</xdr:rowOff>
    </xdr:from>
    <xdr:to>
      <xdr:col>76</xdr:col>
      <xdr:colOff>114300</xdr:colOff>
      <xdr:row>83</xdr:row>
      <xdr:rowOff>26670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3703300" y="14218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71120</xdr:rowOff>
    </xdr:from>
    <xdr:to>
      <xdr:col>67</xdr:col>
      <xdr:colOff>101600</xdr:colOff>
      <xdr:row>83</xdr:row>
      <xdr:rowOff>1270</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2763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121920</xdr:rowOff>
    </xdr:from>
    <xdr:to>
      <xdr:col>71</xdr:col>
      <xdr:colOff>177800</xdr:colOff>
      <xdr:row>82</xdr:row>
      <xdr:rowOff>160020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2814300" y="14180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667" name="n_1aveValue【児童館】&#10;有形固定資産減価償却率">
          <a:extLst>
            <a:ext uri="{FF2B5EF4-FFF2-40B4-BE49-F238E27FC236}">
              <a16:creationId xmlns:a16="http://schemas.microsoft.com/office/drawing/2014/main" id="{00000000-0008-0000-0100-00009B020000}"/>
            </a:ext>
          </a:extLst>
        </xdr:cNvPr>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668" name="n_2aveValue【児童館】&#10;有形固定資産減価償却率">
          <a:extLst>
            <a:ext uri="{FF2B5EF4-FFF2-40B4-BE49-F238E27FC236}">
              <a16:creationId xmlns:a16="http://schemas.microsoft.com/office/drawing/2014/main" id="{00000000-0008-0000-0100-00009C020000}"/>
            </a:ext>
          </a:extLst>
        </xdr:cNvPr>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69" name="n_3aveValue【児童館】&#10;有形固定資産減価償却率">
          <a:extLst>
            <a:ext uri="{FF2B5EF4-FFF2-40B4-BE49-F238E27FC236}">
              <a16:creationId xmlns:a16="http://schemas.microsoft.com/office/drawing/2014/main" id="{00000000-0008-0000-0100-00009D020000}"/>
            </a:ext>
          </a:extLst>
        </xdr:cNvPr>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670" name="n_4aveValue【児童館】&#10;有形固定資産減価償却率">
          <a:extLst>
            <a:ext uri="{FF2B5EF4-FFF2-40B4-BE49-F238E27FC236}">
              <a16:creationId xmlns:a16="http://schemas.microsoft.com/office/drawing/2014/main" id="{00000000-0008-0000-0100-00009E020000}"/>
            </a:ext>
          </a:extLst>
        </xdr:cNvPr>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106697</xdr:rowOff>
    </xdr:from>
    <xdr:ext cx="405111" cy="259045"/>
    <xdr:sp macro="" textlink="">
      <xdr:nvSpPr>
        <xdr:cNvPr id="671" name="n_1mainValue【児童館】&#10;有形固定資産減価償却率">
          <a:extLst>
            <a:ext uri="{FF2B5EF4-FFF2-40B4-BE49-F238E27FC236}">
              <a16:creationId xmlns:a16="http://schemas.microsoft.com/office/drawing/2014/main" id="{00000000-0008-0000-0100-00009F020000}"/>
            </a:ext>
          </a:extLst>
        </xdr:cNvPr>
        <xdr:cNvSpPr txBox="1"/>
      </xdr:nvSpPr>
      <xdr:spPr>
        <a:xfrm>
          <a:off x="15266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672" name="n_2mainValue【児童館】&#10;有形固定資産減価償却率">
          <a:extLst>
            <a:ext uri="{FF2B5EF4-FFF2-40B4-BE49-F238E27FC236}">
              <a16:creationId xmlns:a16="http://schemas.microsoft.com/office/drawing/2014/main" id="{00000000-0008-0000-0100-0000A0020000}"/>
            </a:ext>
          </a:extLst>
        </xdr:cNvPr>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30497</xdr:rowOff>
    </xdr:from>
    <xdr:ext cx="405111" cy="259045"/>
    <xdr:sp macro="" textlink="">
      <xdr:nvSpPr>
        <xdr:cNvPr id="673" name="n_3mainValue【児童館】&#10;有形固定資産減価償却率">
          <a:extLst>
            <a:ext uri="{FF2B5EF4-FFF2-40B4-BE49-F238E27FC236}">
              <a16:creationId xmlns:a16="http://schemas.microsoft.com/office/drawing/2014/main" id="{00000000-0008-0000-0100-0000A1020000}"/>
            </a:ext>
          </a:extLst>
        </xdr:cNvPr>
        <xdr:cNvSpPr txBox="1"/>
      </xdr:nvSpPr>
      <xdr:spPr>
        <a:xfrm>
          <a:off x="13500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163847</xdr:rowOff>
    </xdr:from>
    <xdr:ext cx="405111" cy="259045"/>
    <xdr:sp macro="" textlink="">
      <xdr:nvSpPr>
        <xdr:cNvPr id="674" name="n_4mainValue【児童館】&#10;有形固定資産減価償却率">
          <a:extLst>
            <a:ext uri="{FF2B5EF4-FFF2-40B4-BE49-F238E27FC236}">
              <a16:creationId xmlns:a16="http://schemas.microsoft.com/office/drawing/2014/main" id="{00000000-0008-0000-0100-0000A2020000}"/>
            </a:ext>
          </a:extLst>
        </xdr:cNvPr>
        <xdr:cNvSpPr txBox="1"/>
      </xdr:nvSpPr>
      <xdr:spPr>
        <a:xfrm>
          <a:off x="12611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00000000-0008-0000-0100-0000B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1" name="【児童館】&#10;一人当たり面積最小値テキスト">
          <a:extLst>
            <a:ext uri="{FF2B5EF4-FFF2-40B4-BE49-F238E27FC236}">
              <a16:creationId xmlns:a16="http://schemas.microsoft.com/office/drawing/2014/main" id="{00000000-0008-0000-0100-0000BD020000}"/>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3" name="【児童館】&#10;一人当たり面積最大値テキスト">
          <a:extLst>
            <a:ext uri="{FF2B5EF4-FFF2-40B4-BE49-F238E27FC236}">
              <a16:creationId xmlns:a16="http://schemas.microsoft.com/office/drawing/2014/main" id="{00000000-0008-0000-0100-0000BF02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05" name="【児童館】&#10;一人当たり面積平均値テキスト">
          <a:extLst>
            <a:ext uri="{FF2B5EF4-FFF2-40B4-BE49-F238E27FC236}">
              <a16:creationId xmlns:a16="http://schemas.microsoft.com/office/drawing/2014/main" id="{00000000-0008-0000-0100-0000C1020000}"/>
            </a:ext>
          </a:extLst>
        </xdr:cNvPr>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06" name="フローチャート: 判断 705">
          <a:extLst>
            <a:ext uri="{FF2B5EF4-FFF2-40B4-BE49-F238E27FC236}">
              <a16:creationId xmlns:a16="http://schemas.microsoft.com/office/drawing/2014/main" id="{00000000-0008-0000-0100-0000C2020000}"/>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07" name="フローチャート: 判断 706">
          <a:extLst>
            <a:ext uri="{FF2B5EF4-FFF2-40B4-BE49-F238E27FC236}">
              <a16:creationId xmlns:a16="http://schemas.microsoft.com/office/drawing/2014/main" id="{00000000-0008-0000-0100-0000C3020000}"/>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716" name="楕円 715">
          <a:extLst>
            <a:ext uri="{FF2B5EF4-FFF2-40B4-BE49-F238E27FC236}">
              <a16:creationId xmlns:a16="http://schemas.microsoft.com/office/drawing/2014/main" id="{00000000-0008-0000-0100-0000CC020000}"/>
            </a:ext>
          </a:extLst>
        </xdr:cNvPr>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41020</xdr:rowOff>
    </xdr:from>
    <xdr:ext cx="469744" cy="259045"/>
    <xdr:sp macro="" textlink="">
      <xdr:nvSpPr>
        <xdr:cNvPr id="717" name="【児童館】&#10;一人当たり面積該当値テキスト">
          <a:extLst>
            <a:ext uri="{FF2B5EF4-FFF2-40B4-BE49-F238E27FC236}">
              <a16:creationId xmlns:a16="http://schemas.microsoft.com/office/drawing/2014/main" id="{00000000-0008-0000-0100-0000CD020000}"/>
            </a:ext>
          </a:extLst>
        </xdr:cNvPr>
        <xdr:cNvSpPr txBox="1"/>
      </xdr:nvSpPr>
      <xdr:spPr>
        <a:xfrm>
          <a:off x="22199600" y="1461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126093</xdr:rowOff>
    </xdr:from>
    <xdr:to>
      <xdr:col>112</xdr:col>
      <xdr:colOff>38100</xdr:colOff>
      <xdr:row>86</xdr:row>
      <xdr:rowOff>56243</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5443</xdr:rowOff>
    </xdr:from>
    <xdr:to>
      <xdr:col>116</xdr:col>
      <xdr:colOff>63500</xdr:colOff>
      <xdr:row>86</xdr:row>
      <xdr:rowOff>5443</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21323300" y="1475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126093</xdr:rowOff>
    </xdr:from>
    <xdr:to>
      <xdr:col>107</xdr:col>
      <xdr:colOff>101600</xdr:colOff>
      <xdr:row>86</xdr:row>
      <xdr:rowOff>56243</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20383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5443</xdr:rowOff>
    </xdr:from>
    <xdr:to>
      <xdr:col>111</xdr:col>
      <xdr:colOff>177800</xdr:colOff>
      <xdr:row>86</xdr:row>
      <xdr:rowOff>5443</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0434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126093</xdr:rowOff>
    </xdr:from>
    <xdr:to>
      <xdr:col>102</xdr:col>
      <xdr:colOff>165100</xdr:colOff>
      <xdr:row>86</xdr:row>
      <xdr:rowOff>56243</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19494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5443</xdr:rowOff>
    </xdr:from>
    <xdr:to>
      <xdr:col>107</xdr:col>
      <xdr:colOff>50800</xdr:colOff>
      <xdr:row>86</xdr:row>
      <xdr:rowOff>5443</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9545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126093</xdr:rowOff>
    </xdr:from>
    <xdr:to>
      <xdr:col>98</xdr:col>
      <xdr:colOff>38100</xdr:colOff>
      <xdr:row>86</xdr:row>
      <xdr:rowOff>56243</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8605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5443</xdr:rowOff>
    </xdr:from>
    <xdr:to>
      <xdr:col>102</xdr:col>
      <xdr:colOff>114300</xdr:colOff>
      <xdr:row>86</xdr:row>
      <xdr:rowOff>5443</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8656300" y="1475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26" name="n_1aveValue【児童館】&#10;一人当たり面積">
          <a:extLst>
            <a:ext uri="{FF2B5EF4-FFF2-40B4-BE49-F238E27FC236}">
              <a16:creationId xmlns:a16="http://schemas.microsoft.com/office/drawing/2014/main" id="{00000000-0008-0000-0100-0000D6020000}"/>
            </a:ext>
          </a:extLst>
        </xdr:cNvPr>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727" name="n_2aveValue【児童館】&#10;一人当たり面積">
          <a:extLst>
            <a:ext uri="{FF2B5EF4-FFF2-40B4-BE49-F238E27FC236}">
              <a16:creationId xmlns:a16="http://schemas.microsoft.com/office/drawing/2014/main" id="{00000000-0008-0000-0100-0000D7020000}"/>
            </a:ext>
          </a:extLst>
        </xdr:cNvPr>
        <xdr:cNvSpPr txBox="1"/>
      </xdr:nvSpPr>
      <xdr:spPr>
        <a:xfrm>
          <a:off x="20199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728" name="n_3aveValue【児童館】&#10;一人当たり面積">
          <a:extLst>
            <a:ext uri="{FF2B5EF4-FFF2-40B4-BE49-F238E27FC236}">
              <a16:creationId xmlns:a16="http://schemas.microsoft.com/office/drawing/2014/main" id="{00000000-0008-0000-0100-0000D8020000}"/>
            </a:ext>
          </a:extLst>
        </xdr:cNvPr>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729" name="n_4aveValue【児童館】&#10;一人当たり面積">
          <a:extLst>
            <a:ext uri="{FF2B5EF4-FFF2-40B4-BE49-F238E27FC236}">
              <a16:creationId xmlns:a16="http://schemas.microsoft.com/office/drawing/2014/main" id="{00000000-0008-0000-0100-0000D9020000}"/>
            </a:ext>
          </a:extLst>
        </xdr:cNvPr>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47370</xdr:rowOff>
    </xdr:from>
    <xdr:ext cx="469744" cy="259045"/>
    <xdr:sp macro="" textlink="">
      <xdr:nvSpPr>
        <xdr:cNvPr id="730" name="n_1mainValue【児童館】&#10;一人当たり面積">
          <a:extLst>
            <a:ext uri="{FF2B5EF4-FFF2-40B4-BE49-F238E27FC236}">
              <a16:creationId xmlns:a16="http://schemas.microsoft.com/office/drawing/2014/main" id="{00000000-0008-0000-0100-0000DA020000}"/>
            </a:ext>
          </a:extLst>
        </xdr:cNvPr>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47370</xdr:rowOff>
    </xdr:from>
    <xdr:ext cx="469744" cy="259045"/>
    <xdr:sp macro="" textlink="">
      <xdr:nvSpPr>
        <xdr:cNvPr id="731" name="n_2mainValue【児童館】&#10;一人当たり面積">
          <a:extLst>
            <a:ext uri="{FF2B5EF4-FFF2-40B4-BE49-F238E27FC236}">
              <a16:creationId xmlns:a16="http://schemas.microsoft.com/office/drawing/2014/main" id="{00000000-0008-0000-0100-0000DB020000}"/>
            </a:ext>
          </a:extLst>
        </xdr:cNvPr>
        <xdr:cNvSpPr txBox="1"/>
      </xdr:nvSpPr>
      <xdr:spPr>
        <a:xfrm>
          <a:off x="20199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47370</xdr:rowOff>
    </xdr:from>
    <xdr:ext cx="469744" cy="259045"/>
    <xdr:sp macro="" textlink="">
      <xdr:nvSpPr>
        <xdr:cNvPr id="732" name="n_3mainValue【児童館】&#10;一人当たり面積">
          <a:extLst>
            <a:ext uri="{FF2B5EF4-FFF2-40B4-BE49-F238E27FC236}">
              <a16:creationId xmlns:a16="http://schemas.microsoft.com/office/drawing/2014/main" id="{00000000-0008-0000-0100-0000DC020000}"/>
            </a:ext>
          </a:extLst>
        </xdr:cNvPr>
        <xdr:cNvSpPr txBox="1"/>
      </xdr:nvSpPr>
      <xdr:spPr>
        <a:xfrm>
          <a:off x="19310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47370</xdr:rowOff>
    </xdr:from>
    <xdr:ext cx="469744" cy="259045"/>
    <xdr:sp macro="" textlink="">
      <xdr:nvSpPr>
        <xdr:cNvPr id="733" name="n_4mainValue【児童館】&#10;一人当たり面積">
          <a:extLst>
            <a:ext uri="{FF2B5EF4-FFF2-40B4-BE49-F238E27FC236}">
              <a16:creationId xmlns:a16="http://schemas.microsoft.com/office/drawing/2014/main" id="{00000000-0008-0000-0100-0000DD020000}"/>
            </a:ext>
          </a:extLst>
        </xdr:cNvPr>
        <xdr:cNvSpPr txBox="1"/>
      </xdr:nvSpPr>
      <xdr:spPr>
        <a:xfrm>
          <a:off x="18421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00000000-0008-0000-0100-0000F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760" name="【公民館】&#10;有形固定資産減価償却率最小値テキスト">
          <a:extLst>
            <a:ext uri="{FF2B5EF4-FFF2-40B4-BE49-F238E27FC236}">
              <a16:creationId xmlns:a16="http://schemas.microsoft.com/office/drawing/2014/main" id="{00000000-0008-0000-0100-0000F8020000}"/>
            </a:ext>
          </a:extLst>
        </xdr:cNvPr>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762" name="【公民館】&#10;有形固定資産減価償却率最大値テキスト">
          <a:extLst>
            <a:ext uri="{FF2B5EF4-FFF2-40B4-BE49-F238E27FC236}">
              <a16:creationId xmlns:a16="http://schemas.microsoft.com/office/drawing/2014/main" id="{00000000-0008-0000-0100-0000FA020000}"/>
            </a:ext>
          </a:extLst>
        </xdr:cNvPr>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764" name="【公民館】&#10;有形固定資産減価償却率平均値テキスト">
          <a:extLst>
            <a:ext uri="{FF2B5EF4-FFF2-40B4-BE49-F238E27FC236}">
              <a16:creationId xmlns:a16="http://schemas.microsoft.com/office/drawing/2014/main" id="{00000000-0008-0000-0100-0000FC020000}"/>
            </a:ext>
          </a:extLst>
        </xdr:cNvPr>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107</xdr:row>
      <xdr:rowOff>71120</xdr:rowOff>
    </xdr:from>
    <xdr:to>
      <xdr:col>67</xdr:col>
      <xdr:colOff>101600</xdr:colOff>
      <xdr:row>108</xdr:row>
      <xdr:rowOff>1270</xdr:rowOff>
    </xdr:to>
    <xdr:sp macro="" textlink="">
      <xdr:nvSpPr>
        <xdr:cNvPr id="775" name="楕円 774">
          <a:extLst>
            <a:ext uri="{FF2B5EF4-FFF2-40B4-BE49-F238E27FC236}">
              <a16:creationId xmlns:a16="http://schemas.microsoft.com/office/drawing/2014/main" id="{00000000-0008-0000-0100-000007030000}"/>
            </a:ext>
          </a:extLst>
        </xdr:cNvPr>
        <xdr:cNvSpPr/>
      </xdr:nvSpPr>
      <xdr:spPr>
        <a:xfrm>
          <a:off x="12763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58619</xdr:rowOff>
    </xdr:from>
    <xdr:ext cx="405111" cy="259045"/>
    <xdr:sp macro="" textlink="">
      <xdr:nvSpPr>
        <xdr:cNvPr id="776" name="n_1aveValue【公民館】&#10;有形固定資産減価償却率">
          <a:extLst>
            <a:ext uri="{FF2B5EF4-FFF2-40B4-BE49-F238E27FC236}">
              <a16:creationId xmlns:a16="http://schemas.microsoft.com/office/drawing/2014/main" id="{00000000-0008-0000-0100-000008030000}"/>
            </a:ext>
          </a:extLst>
        </xdr:cNvPr>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73314</xdr:rowOff>
    </xdr:from>
    <xdr:ext cx="405111" cy="259045"/>
    <xdr:sp macro="" textlink="">
      <xdr:nvSpPr>
        <xdr:cNvPr id="777" name="n_2aveValue【公民館】&#10;有形固定資産減価償却率">
          <a:extLst>
            <a:ext uri="{FF2B5EF4-FFF2-40B4-BE49-F238E27FC236}">
              <a16:creationId xmlns:a16="http://schemas.microsoft.com/office/drawing/2014/main" id="{00000000-0008-0000-0100-000009030000}"/>
            </a:ext>
          </a:extLst>
        </xdr:cNvPr>
        <xdr:cNvSpPr txBox="1"/>
      </xdr:nvSpPr>
      <xdr:spPr>
        <a:xfrm>
          <a:off x="14389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778" name="n_3aveValue【公民館】&#10;有形固定資産減価償却率">
          <a:extLst>
            <a:ext uri="{FF2B5EF4-FFF2-40B4-BE49-F238E27FC236}">
              <a16:creationId xmlns:a16="http://schemas.microsoft.com/office/drawing/2014/main" id="{00000000-0008-0000-0100-00000A030000}"/>
            </a:ext>
          </a:extLst>
        </xdr:cNvPr>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79" name="n_4aveValue【公民館】&#10;有形固定資産減価償却率">
          <a:extLst>
            <a:ext uri="{FF2B5EF4-FFF2-40B4-BE49-F238E27FC236}">
              <a16:creationId xmlns:a16="http://schemas.microsoft.com/office/drawing/2014/main" id="{00000000-0008-0000-0100-00000B030000}"/>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163847</xdr:rowOff>
    </xdr:from>
    <xdr:ext cx="405111" cy="259045"/>
    <xdr:sp macro="" textlink="">
      <xdr:nvSpPr>
        <xdr:cNvPr id="780" name="n_4mainValue【公民館】&#10;有形固定資産減価償却率">
          <a:extLst>
            <a:ext uri="{FF2B5EF4-FFF2-40B4-BE49-F238E27FC236}">
              <a16:creationId xmlns:a16="http://schemas.microsoft.com/office/drawing/2014/main" id="{00000000-0008-0000-0100-00000C030000}"/>
            </a:ext>
          </a:extLst>
        </xdr:cNvPr>
        <xdr:cNvSpPr txBox="1"/>
      </xdr:nvSpPr>
      <xdr:spPr>
        <a:xfrm>
          <a:off x="12611744" y="185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1" name="直線コネクタ 790">
          <a:extLst>
            <a:ext uri="{FF2B5EF4-FFF2-40B4-BE49-F238E27FC236}">
              <a16:creationId xmlns:a16="http://schemas.microsoft.com/office/drawing/2014/main" id="{00000000-0008-0000-0100-00001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5" name="直線コネクタ 794">
          <a:extLst>
            <a:ext uri="{FF2B5EF4-FFF2-40B4-BE49-F238E27FC236}">
              <a16:creationId xmlns:a16="http://schemas.microsoft.com/office/drawing/2014/main" id="{00000000-0008-0000-0100-00001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3" name="【公民館】&#10;一人当たり面積グラフ枠">
          <a:extLst>
            <a:ext uri="{FF2B5EF4-FFF2-40B4-BE49-F238E27FC236}">
              <a16:creationId xmlns:a16="http://schemas.microsoft.com/office/drawing/2014/main" id="{00000000-0008-0000-0100-00002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05" name="【公民館】&#10;一人当たり面積最小値テキスト">
          <a:extLst>
            <a:ext uri="{FF2B5EF4-FFF2-40B4-BE49-F238E27FC236}">
              <a16:creationId xmlns:a16="http://schemas.microsoft.com/office/drawing/2014/main" id="{00000000-0008-0000-0100-00002503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807" name="【公民館】&#10;一人当たり面積最大値テキスト">
          <a:extLst>
            <a:ext uri="{FF2B5EF4-FFF2-40B4-BE49-F238E27FC236}">
              <a16:creationId xmlns:a16="http://schemas.microsoft.com/office/drawing/2014/main" id="{00000000-0008-0000-0100-000027030000}"/>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809" name="【公民館】&#10;一人当たり面積平均値テキスト">
          <a:extLst>
            <a:ext uri="{FF2B5EF4-FFF2-40B4-BE49-F238E27FC236}">
              <a16:creationId xmlns:a16="http://schemas.microsoft.com/office/drawing/2014/main" id="{00000000-0008-0000-0100-000029030000}"/>
            </a:ext>
          </a:extLst>
        </xdr:cNvPr>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10" name="フローチャート: 判断 809">
          <a:extLst>
            <a:ext uri="{FF2B5EF4-FFF2-40B4-BE49-F238E27FC236}">
              <a16:creationId xmlns:a16="http://schemas.microsoft.com/office/drawing/2014/main" id="{00000000-0008-0000-0100-00002A030000}"/>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12" name="フローチャート: 判断 811">
          <a:extLst>
            <a:ext uri="{FF2B5EF4-FFF2-40B4-BE49-F238E27FC236}">
              <a16:creationId xmlns:a16="http://schemas.microsoft.com/office/drawing/2014/main" id="{00000000-0008-0000-0100-00002C030000}"/>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13" name="フローチャート: 判断 812">
          <a:extLst>
            <a:ext uri="{FF2B5EF4-FFF2-40B4-BE49-F238E27FC236}">
              <a16:creationId xmlns:a16="http://schemas.microsoft.com/office/drawing/2014/main" id="{00000000-0008-0000-0100-00002D030000}"/>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78739</xdr:rowOff>
    </xdr:from>
    <xdr:to>
      <xdr:col>98</xdr:col>
      <xdr:colOff>38100</xdr:colOff>
      <xdr:row>105</xdr:row>
      <xdr:rowOff>8889</xdr:rowOff>
    </xdr:to>
    <xdr:sp macro="" textlink="">
      <xdr:nvSpPr>
        <xdr:cNvPr id="814" name="フローチャート: 判断 813">
          <a:extLst>
            <a:ext uri="{FF2B5EF4-FFF2-40B4-BE49-F238E27FC236}">
              <a16:creationId xmlns:a16="http://schemas.microsoft.com/office/drawing/2014/main" id="{00000000-0008-0000-0100-00002E030000}"/>
            </a:ext>
          </a:extLst>
        </xdr:cNvPr>
        <xdr:cNvSpPr/>
      </xdr:nvSpPr>
      <xdr:spPr>
        <a:xfrm>
          <a:off x="18605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104</xdr:row>
      <xdr:rowOff>17780</xdr:rowOff>
    </xdr:from>
    <xdr:to>
      <xdr:col>98</xdr:col>
      <xdr:colOff>38100</xdr:colOff>
      <xdr:row>104</xdr:row>
      <xdr:rowOff>119380</xdr:rowOff>
    </xdr:to>
    <xdr:sp macro="" textlink="">
      <xdr:nvSpPr>
        <xdr:cNvPr id="820" name="楕円 819">
          <a:extLst>
            <a:ext uri="{FF2B5EF4-FFF2-40B4-BE49-F238E27FC236}">
              <a16:creationId xmlns:a16="http://schemas.microsoft.com/office/drawing/2014/main" id="{00000000-0008-0000-0100-000034030000}"/>
            </a:ext>
          </a:extLst>
        </xdr:cNvPr>
        <xdr:cNvSpPr/>
      </xdr:nvSpPr>
      <xdr:spPr>
        <a:xfrm>
          <a:off x="18605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36847</xdr:rowOff>
    </xdr:from>
    <xdr:ext cx="469744" cy="259045"/>
    <xdr:sp macro="" textlink="">
      <xdr:nvSpPr>
        <xdr:cNvPr id="821" name="n_1aveValue【公民館】&#10;一人当たり面積">
          <a:extLst>
            <a:ext uri="{FF2B5EF4-FFF2-40B4-BE49-F238E27FC236}">
              <a16:creationId xmlns:a16="http://schemas.microsoft.com/office/drawing/2014/main" id="{00000000-0008-0000-0100-000035030000}"/>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22" name="n_2aveValue【公民館】&#10;一人当たり面積">
          <a:extLst>
            <a:ext uri="{FF2B5EF4-FFF2-40B4-BE49-F238E27FC236}">
              <a16:creationId xmlns:a16="http://schemas.microsoft.com/office/drawing/2014/main" id="{00000000-0008-0000-0100-000036030000}"/>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23" name="n_3aveValue【公民館】&#10;一人当たり面積">
          <a:extLst>
            <a:ext uri="{FF2B5EF4-FFF2-40B4-BE49-F238E27FC236}">
              <a16:creationId xmlns:a16="http://schemas.microsoft.com/office/drawing/2014/main" id="{00000000-0008-0000-0100-000037030000}"/>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xdr:rowOff>
    </xdr:from>
    <xdr:ext cx="469744" cy="259045"/>
    <xdr:sp macro="" textlink="">
      <xdr:nvSpPr>
        <xdr:cNvPr id="824" name="n_4aveValue【公民館】&#10;一人当たり面積">
          <a:extLst>
            <a:ext uri="{FF2B5EF4-FFF2-40B4-BE49-F238E27FC236}">
              <a16:creationId xmlns:a16="http://schemas.microsoft.com/office/drawing/2014/main" id="{00000000-0008-0000-0100-000038030000}"/>
            </a:ext>
          </a:extLst>
        </xdr:cNvPr>
        <xdr:cNvSpPr txBox="1"/>
      </xdr:nvSpPr>
      <xdr:spPr>
        <a:xfrm>
          <a:off x="184214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135907</xdr:rowOff>
    </xdr:from>
    <xdr:ext cx="469744" cy="259045"/>
    <xdr:sp macro="" textlink="">
      <xdr:nvSpPr>
        <xdr:cNvPr id="825" name="n_4mainValue【公民館】&#10;一人当たり面積">
          <a:extLst>
            <a:ext uri="{FF2B5EF4-FFF2-40B4-BE49-F238E27FC236}">
              <a16:creationId xmlns:a16="http://schemas.microsoft.com/office/drawing/2014/main" id="{00000000-0008-0000-0100-000039030000}"/>
            </a:ext>
          </a:extLst>
        </xdr:cNvPr>
        <xdr:cNvSpPr txBox="1"/>
      </xdr:nvSpPr>
      <xdr:spPr>
        <a:xfrm>
          <a:off x="18421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6" name="正方形/長方形 825">
          <a:extLst>
            <a:ext uri="{FF2B5EF4-FFF2-40B4-BE49-F238E27FC236}">
              <a16:creationId xmlns:a16="http://schemas.microsoft.com/office/drawing/2014/main" id="{00000000-0008-0000-0100-00003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7" name="正方形/長方形 826">
          <a:extLst>
            <a:ext uri="{FF2B5EF4-FFF2-40B4-BE49-F238E27FC236}">
              <a16:creationId xmlns:a16="http://schemas.microsoft.com/office/drawing/2014/main" id="{00000000-0008-0000-0100-00003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類似団体内平均値と比較して有形固定資産減価償却率が特に高い施設は「公営住宅」であり、特に低い施設は「認定こども園・幼稚園・保育所」である。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「公営住宅」については、多くの施設で築</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以上が経過し、耐震性に課題を有するなど老朽化が進んでいるため、現在、耐震性の不足する団地の入居者に対して、他の耐震性を満たしている市営住宅等に住み替えを推進することで、市域全体の適切な住宅ストックの活用を図っているところである。令和元年度においては、老朽化した木造住宅の除却や大規模改修等を行ったことにより、対前年度比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1.3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88.2</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「認定こども園・幼稚園・保育所」については平成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年度に統廃合及び園舎の新築を行ったことにより有形固定資産減価償却率が大きく減少（改善）しており、令和元年度においては類似団体内平均値</a:t>
          </a:r>
          <a:r>
            <a:rPr kumimoji="1" lang="en-US" altLang="ja-JP" sz="1300">
              <a:solidFill>
                <a:srgbClr val="000000"/>
              </a:solidFill>
              <a:latin typeface="ＭＳ Ｐゴシック" panose="020B0600070205080204" pitchFamily="50" charset="-128"/>
              <a:ea typeface="ＭＳ Ｐゴシック" panose="020B0600070205080204" pitchFamily="50" charset="-128"/>
            </a:rPr>
            <a:t>56.0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％を下回る</a:t>
          </a:r>
          <a:r>
            <a:rPr kumimoji="1" lang="en-US" altLang="ja-JP" sz="1300">
              <a:solidFill>
                <a:srgbClr val="000000"/>
              </a:solidFill>
              <a:latin typeface="ＭＳ Ｐゴシック" panose="020B0600070205080204" pitchFamily="50" charset="-128"/>
              <a:ea typeface="ＭＳ Ｐゴシック" panose="020B0600070205080204" pitchFamily="50" charset="-128"/>
            </a:rPr>
            <a:t>23.6</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143,884
141,185
12.71
63,323,554
61,030,830
1,795,329
31,310,805
61,984,877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134002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95885</xdr:rowOff>
    </xdr:from>
    <xdr:to>
      <xdr:col>6</xdr:col>
      <xdr:colOff>38100</xdr:colOff>
      <xdr:row>60</xdr:row>
      <xdr:rowOff>26035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59690</xdr:rowOff>
    </xdr:from>
    <xdr:to>
      <xdr:col>24</xdr:col>
      <xdr:colOff>114300</xdr:colOff>
      <xdr:row>61</xdr:row>
      <xdr:rowOff>161290</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38117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57785</xdr:rowOff>
    </xdr:from>
    <xdr:to>
      <xdr:col>20</xdr:col>
      <xdr:colOff>38100</xdr:colOff>
      <xdr:row>61</xdr:row>
      <xdr:rowOff>159385</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108585</xdr:rowOff>
    </xdr:from>
    <xdr:to>
      <xdr:col>24</xdr:col>
      <xdr:colOff>63500</xdr:colOff>
      <xdr:row>61</xdr:row>
      <xdr:rowOff>110490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5670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149225</xdr:rowOff>
    </xdr:from>
    <xdr:to>
      <xdr:col>15</xdr:col>
      <xdr:colOff>101600</xdr:colOff>
      <xdr:row>61</xdr:row>
      <xdr:rowOff>79375</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28575</xdr:rowOff>
    </xdr:from>
    <xdr:to>
      <xdr:col>19</xdr:col>
      <xdr:colOff>177800</xdr:colOff>
      <xdr:row>61</xdr:row>
      <xdr:rowOff>108585</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48702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107315</xdr:rowOff>
    </xdr:from>
    <xdr:to>
      <xdr:col>10</xdr:col>
      <xdr:colOff>165100</xdr:colOff>
      <xdr:row>61</xdr:row>
      <xdr:rowOff>37465</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158115</xdr:rowOff>
    </xdr:from>
    <xdr:to>
      <xdr:col>15</xdr:col>
      <xdr:colOff>50800</xdr:colOff>
      <xdr:row>61</xdr:row>
      <xdr:rowOff>28575</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4451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97790</xdr:rowOff>
    </xdr:from>
    <xdr:to>
      <xdr:col>6</xdr:col>
      <xdr:colOff>38100</xdr:colOff>
      <xdr:row>61</xdr:row>
      <xdr:rowOff>27940</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148590</xdr:rowOff>
    </xdr:from>
    <xdr:to>
      <xdr:col>10</xdr:col>
      <xdr:colOff>114300</xdr:colOff>
      <xdr:row>60</xdr:row>
      <xdr:rowOff>158115</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104355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40657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42562</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150512</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70502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052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28592</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19067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00000000-0008-0000-0200-00008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131" name="【体育館・プール】&#10;一人当たり面積最小値テキスト">
          <a:extLst>
            <a:ext uri="{FF2B5EF4-FFF2-40B4-BE49-F238E27FC236}">
              <a16:creationId xmlns:a16="http://schemas.microsoft.com/office/drawing/2014/main" id="{00000000-0008-0000-0200-000083000000}"/>
            </a:ext>
          </a:extLst>
        </xdr:cNvPr>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133" name="【体育館・プール】&#10;一人当たり面積最大値テキスト">
          <a:extLst>
            <a:ext uri="{FF2B5EF4-FFF2-40B4-BE49-F238E27FC236}">
              <a16:creationId xmlns:a16="http://schemas.microsoft.com/office/drawing/2014/main" id="{00000000-0008-0000-0200-000085000000}"/>
            </a:ext>
          </a:extLst>
        </xdr:cNvPr>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135" name="【体育館・プール】&#10;一人当たり面積平均値テキスト">
          <a:extLst>
            <a:ext uri="{FF2B5EF4-FFF2-40B4-BE49-F238E27FC236}">
              <a16:creationId xmlns:a16="http://schemas.microsoft.com/office/drawing/2014/main" id="{00000000-0008-0000-0200-000087000000}"/>
            </a:ext>
          </a:extLst>
        </xdr:cNvPr>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162560</xdr:rowOff>
    </xdr:from>
    <xdr:to>
      <xdr:col>36</xdr:col>
      <xdr:colOff>165100</xdr:colOff>
      <xdr:row>61</xdr:row>
      <xdr:rowOff>92710</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6921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104267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140987</xdr:rowOff>
    </xdr:from>
    <xdr:ext cx="469744" cy="259045"/>
    <xdr:sp macro="" textlink="">
      <xdr:nvSpPr>
        <xdr:cNvPr id="147" name="【体育館・プール】&#10;一人当たり面積該当値テキスト">
          <a:extLst>
            <a:ext uri="{FF2B5EF4-FFF2-40B4-BE49-F238E27FC236}">
              <a16:creationId xmlns:a16="http://schemas.microsoft.com/office/drawing/2014/main" id="{00000000-0008-0000-0200-000093000000}"/>
            </a:ext>
          </a:extLst>
        </xdr:cNvPr>
        <xdr:cNvSpPr txBox="1"/>
      </xdr:nvSpPr>
      <xdr:spPr>
        <a:xfrm>
          <a:off x="10515600"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xdr:rowOff>
    </xdr:from>
    <xdr:to>
      <xdr:col>50</xdr:col>
      <xdr:colOff>165100</xdr:colOff>
      <xdr:row>62</xdr:row>
      <xdr:rowOff>107950</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9588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41910</xdr:rowOff>
    </xdr:from>
    <xdr:to>
      <xdr:col>55</xdr:col>
      <xdr:colOff>0</xdr:colOff>
      <xdr:row>62</xdr:row>
      <xdr:rowOff>57150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flipV="1">
          <a:off x="9639300" y="106718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2540</xdr:rowOff>
    </xdr:from>
    <xdr:to>
      <xdr:col>46</xdr:col>
      <xdr:colOff>38100</xdr:colOff>
      <xdr:row>62</xdr:row>
      <xdr:rowOff>104140</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8699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53340</xdr:rowOff>
    </xdr:from>
    <xdr:to>
      <xdr:col>50</xdr:col>
      <xdr:colOff>114300</xdr:colOff>
      <xdr:row>62</xdr:row>
      <xdr:rowOff>57150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8750300" y="106832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2540</xdr:rowOff>
    </xdr:from>
    <xdr:to>
      <xdr:col>41</xdr:col>
      <xdr:colOff>101600</xdr:colOff>
      <xdr:row>62</xdr:row>
      <xdr:rowOff>104140</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7810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53340</xdr:rowOff>
    </xdr:from>
    <xdr:to>
      <xdr:col>45</xdr:col>
      <xdr:colOff>177800</xdr:colOff>
      <xdr:row>62</xdr:row>
      <xdr:rowOff>53340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861300" y="1068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6350</xdr:rowOff>
    </xdr:from>
    <xdr:to>
      <xdr:col>36</xdr:col>
      <xdr:colOff>165100</xdr:colOff>
      <xdr:row>62</xdr:row>
      <xdr:rowOff>107950</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6921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53340</xdr:rowOff>
    </xdr:from>
    <xdr:to>
      <xdr:col>41</xdr:col>
      <xdr:colOff>50800</xdr:colOff>
      <xdr:row>62</xdr:row>
      <xdr:rowOff>57150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flipV="1">
          <a:off x="6972300" y="106832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25417</xdr:rowOff>
    </xdr:from>
    <xdr:ext cx="469744" cy="259045"/>
    <xdr:sp macro="" textlink="">
      <xdr:nvSpPr>
        <xdr:cNvPr id="156" name="n_1aveValue【体育館・プール】&#10;一人当たり面積">
          <a:extLst>
            <a:ext uri="{FF2B5EF4-FFF2-40B4-BE49-F238E27FC236}">
              <a16:creationId xmlns:a16="http://schemas.microsoft.com/office/drawing/2014/main" id="{00000000-0008-0000-0200-00009C000000}"/>
            </a:ext>
          </a:extLst>
        </xdr:cNvPr>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157" name="n_2aveValue【体育館・プール】&#10;一人当たり面積">
          <a:extLst>
            <a:ext uri="{FF2B5EF4-FFF2-40B4-BE49-F238E27FC236}">
              <a16:creationId xmlns:a16="http://schemas.microsoft.com/office/drawing/2014/main" id="{00000000-0008-0000-0200-00009D000000}"/>
            </a:ext>
          </a:extLst>
        </xdr:cNvPr>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40657</xdr:rowOff>
    </xdr:from>
    <xdr:ext cx="469744" cy="259045"/>
    <xdr:sp macro="" textlink="">
      <xdr:nvSpPr>
        <xdr:cNvPr id="158" name="n_3aveValue【体育館・プール】&#10;一人当たり面積">
          <a:extLst>
            <a:ext uri="{FF2B5EF4-FFF2-40B4-BE49-F238E27FC236}">
              <a16:creationId xmlns:a16="http://schemas.microsoft.com/office/drawing/2014/main" id="{00000000-0008-0000-0200-00009E000000}"/>
            </a:ext>
          </a:extLst>
        </xdr:cNvPr>
        <xdr:cNvSpPr txBox="1"/>
      </xdr:nvSpPr>
      <xdr:spPr>
        <a:xfrm>
          <a:off x="7626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109237</xdr:rowOff>
    </xdr:from>
    <xdr:ext cx="469744" cy="259045"/>
    <xdr:sp macro="" textlink="">
      <xdr:nvSpPr>
        <xdr:cNvPr id="159" name="n_4aveValue【体育館・プール】&#10;一人当たり面積">
          <a:extLst>
            <a:ext uri="{FF2B5EF4-FFF2-40B4-BE49-F238E27FC236}">
              <a16:creationId xmlns:a16="http://schemas.microsoft.com/office/drawing/2014/main" id="{00000000-0008-0000-0200-00009F000000}"/>
            </a:ext>
          </a:extLst>
        </xdr:cNvPr>
        <xdr:cNvSpPr txBox="1"/>
      </xdr:nvSpPr>
      <xdr:spPr>
        <a:xfrm>
          <a:off x="6737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99077</xdr:rowOff>
    </xdr:from>
    <xdr:ext cx="469744" cy="259045"/>
    <xdr:sp macro="" textlink="">
      <xdr:nvSpPr>
        <xdr:cNvPr id="160" name="n_1mainValue【体育館・プール】&#10;一人当たり面積">
          <a:extLst>
            <a:ext uri="{FF2B5EF4-FFF2-40B4-BE49-F238E27FC236}">
              <a16:creationId xmlns:a16="http://schemas.microsoft.com/office/drawing/2014/main" id="{00000000-0008-0000-0200-0000A0000000}"/>
            </a:ext>
          </a:extLst>
        </xdr:cNvPr>
        <xdr:cNvSpPr txBox="1"/>
      </xdr:nvSpPr>
      <xdr:spPr>
        <a:xfrm>
          <a:off x="93917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95267</xdr:rowOff>
    </xdr:from>
    <xdr:ext cx="469744" cy="259045"/>
    <xdr:sp macro="" textlink="">
      <xdr:nvSpPr>
        <xdr:cNvPr id="161" name="n_2mainValue【体育館・プール】&#10;一人当たり面積">
          <a:extLst>
            <a:ext uri="{FF2B5EF4-FFF2-40B4-BE49-F238E27FC236}">
              <a16:creationId xmlns:a16="http://schemas.microsoft.com/office/drawing/2014/main" id="{00000000-0008-0000-0200-0000A1000000}"/>
            </a:ext>
          </a:extLst>
        </xdr:cNvPr>
        <xdr:cNvSpPr txBox="1"/>
      </xdr:nvSpPr>
      <xdr:spPr>
        <a:xfrm>
          <a:off x="8515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95267</xdr:rowOff>
    </xdr:from>
    <xdr:ext cx="469744" cy="259045"/>
    <xdr:sp macro="" textlink="">
      <xdr:nvSpPr>
        <xdr:cNvPr id="162" name="n_3mainValue【体育館・プール】&#10;一人当たり面積">
          <a:extLst>
            <a:ext uri="{FF2B5EF4-FFF2-40B4-BE49-F238E27FC236}">
              <a16:creationId xmlns:a16="http://schemas.microsoft.com/office/drawing/2014/main" id="{00000000-0008-0000-0200-0000A2000000}"/>
            </a:ext>
          </a:extLst>
        </xdr:cNvPr>
        <xdr:cNvSpPr txBox="1"/>
      </xdr:nvSpPr>
      <xdr:spPr>
        <a:xfrm>
          <a:off x="7626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99077</xdr:rowOff>
    </xdr:from>
    <xdr:ext cx="469744" cy="259045"/>
    <xdr:sp macro="" textlink="">
      <xdr:nvSpPr>
        <xdr:cNvPr id="163" name="n_4mainValue【体育館・プール】&#10;一人当たり面積">
          <a:extLst>
            <a:ext uri="{FF2B5EF4-FFF2-40B4-BE49-F238E27FC236}">
              <a16:creationId xmlns:a16="http://schemas.microsoft.com/office/drawing/2014/main" id="{00000000-0008-0000-0200-0000A3000000}"/>
            </a:ext>
          </a:extLst>
        </xdr:cNvPr>
        <xdr:cNvSpPr txBox="1"/>
      </xdr:nvSpPr>
      <xdr:spPr>
        <a:xfrm>
          <a:off x="6737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00000000-0008-0000-0200-0000B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187" name="【福祉施設】&#10;有形固定資産減価償却率最小値テキスト">
          <a:extLst>
            <a:ext uri="{FF2B5EF4-FFF2-40B4-BE49-F238E27FC236}">
              <a16:creationId xmlns:a16="http://schemas.microsoft.com/office/drawing/2014/main" id="{00000000-0008-0000-0200-0000BB000000}"/>
            </a:ext>
          </a:extLst>
        </xdr:cNvPr>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00000000-0008-0000-0200-0000BD000000}"/>
            </a:ext>
          </a:extLst>
        </xdr:cNvPr>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87901</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00000000-0008-0000-0200-0000BF000000}"/>
            </a:ext>
          </a:extLst>
        </xdr:cNvPr>
        <xdr:cNvSpPr txBox="1"/>
      </xdr:nvSpPr>
      <xdr:spPr>
        <a:xfrm>
          <a:off x="4673600" y="1363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161037</xdr:rowOff>
    </xdr:from>
    <xdr:to>
      <xdr:col>6</xdr:col>
      <xdr:colOff>38100</xdr:colOff>
      <xdr:row>79</xdr:row>
      <xdr:rowOff>91187</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1079500" y="135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110744</xdr:rowOff>
    </xdr:from>
    <xdr:to>
      <xdr:col>24</xdr:col>
      <xdr:colOff>114300</xdr:colOff>
      <xdr:row>86</xdr:row>
      <xdr:rowOff>40894</xdr:rowOff>
    </xdr:to>
    <xdr:sp macro="" textlink="">
      <xdr:nvSpPr>
        <xdr:cNvPr id="202" name="楕円 201">
          <a:extLst>
            <a:ext uri="{FF2B5EF4-FFF2-40B4-BE49-F238E27FC236}">
              <a16:creationId xmlns:a16="http://schemas.microsoft.com/office/drawing/2014/main" id="{00000000-0008-0000-0200-0000CA000000}"/>
            </a:ext>
          </a:extLst>
        </xdr:cNvPr>
        <xdr:cNvSpPr/>
      </xdr:nvSpPr>
      <xdr:spPr>
        <a:xfrm>
          <a:off x="45847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25671</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00000000-0008-0000-0200-0000CB000000}"/>
            </a:ext>
          </a:extLst>
        </xdr:cNvPr>
        <xdr:cNvSpPr txBox="1"/>
      </xdr:nvSpPr>
      <xdr:spPr>
        <a:xfrm>
          <a:off x="4673600" y="14598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149606</xdr:rowOff>
    </xdr:from>
    <xdr:to>
      <xdr:col>20</xdr:col>
      <xdr:colOff>38100</xdr:colOff>
      <xdr:row>86</xdr:row>
      <xdr:rowOff>79756</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37465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161544</xdr:rowOff>
    </xdr:from>
    <xdr:to>
      <xdr:col>24</xdr:col>
      <xdr:colOff>63500</xdr:colOff>
      <xdr:row>86</xdr:row>
      <xdr:rowOff>28956</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flipV="1">
          <a:off x="3797300" y="1473479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126746</xdr:rowOff>
    </xdr:from>
    <xdr:to>
      <xdr:col>15</xdr:col>
      <xdr:colOff>101600</xdr:colOff>
      <xdr:row>86</xdr:row>
      <xdr:rowOff>56896</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2857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6096</xdr:rowOff>
    </xdr:from>
    <xdr:to>
      <xdr:col>19</xdr:col>
      <xdr:colOff>177800</xdr:colOff>
      <xdr:row>86</xdr:row>
      <xdr:rowOff>28956</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2908300" y="14750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74168</xdr:rowOff>
    </xdr:from>
    <xdr:to>
      <xdr:col>10</xdr:col>
      <xdr:colOff>165100</xdr:colOff>
      <xdr:row>86</xdr:row>
      <xdr:rowOff>4318</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1968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124968</xdr:rowOff>
    </xdr:from>
    <xdr:to>
      <xdr:col>15</xdr:col>
      <xdr:colOff>50800</xdr:colOff>
      <xdr:row>86</xdr:row>
      <xdr:rowOff>6096</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2019300" y="1469821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23876</xdr:rowOff>
    </xdr:from>
    <xdr:to>
      <xdr:col>6</xdr:col>
      <xdr:colOff>38100</xdr:colOff>
      <xdr:row>85</xdr:row>
      <xdr:rowOff>125476</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1079500" y="145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74676</xdr:rowOff>
    </xdr:from>
    <xdr:to>
      <xdr:col>10</xdr:col>
      <xdr:colOff>114300</xdr:colOff>
      <xdr:row>85</xdr:row>
      <xdr:rowOff>124968</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1130300" y="1464792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142003</xdr:rowOff>
    </xdr:from>
    <xdr:ext cx="405111" cy="259045"/>
    <xdr:sp macro="" textlink="">
      <xdr:nvSpPr>
        <xdr:cNvPr id="212" name="n_1aveValue【福祉施設】&#10;有形固定資産減価償却率">
          <a:extLst>
            <a:ext uri="{FF2B5EF4-FFF2-40B4-BE49-F238E27FC236}">
              <a16:creationId xmlns:a16="http://schemas.microsoft.com/office/drawing/2014/main" id="{00000000-0008-0000-0200-0000D4000000}"/>
            </a:ext>
          </a:extLst>
        </xdr:cNvPr>
        <xdr:cNvSpPr txBox="1"/>
      </xdr:nvSpPr>
      <xdr:spPr>
        <a:xfrm>
          <a:off x="35820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109999</xdr:rowOff>
    </xdr:from>
    <xdr:ext cx="405111" cy="259045"/>
    <xdr:sp macro="" textlink="">
      <xdr:nvSpPr>
        <xdr:cNvPr id="213" name="n_2aveValue【福祉施設】&#10;有形固定資産減価償却率">
          <a:extLst>
            <a:ext uri="{FF2B5EF4-FFF2-40B4-BE49-F238E27FC236}">
              <a16:creationId xmlns:a16="http://schemas.microsoft.com/office/drawing/2014/main" id="{00000000-0008-0000-0200-0000D5000000}"/>
            </a:ext>
          </a:extLst>
        </xdr:cNvPr>
        <xdr:cNvSpPr txBox="1"/>
      </xdr:nvSpPr>
      <xdr:spPr>
        <a:xfrm>
          <a:off x="2705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214" name="n_3aveValue【福祉施設】&#10;有形固定資産減価償却率">
          <a:extLst>
            <a:ext uri="{FF2B5EF4-FFF2-40B4-BE49-F238E27FC236}">
              <a16:creationId xmlns:a16="http://schemas.microsoft.com/office/drawing/2014/main" id="{00000000-0008-0000-0200-0000D6000000}"/>
            </a:ext>
          </a:extLst>
        </xdr:cNvPr>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107714</xdr:rowOff>
    </xdr:from>
    <xdr:ext cx="405111" cy="259045"/>
    <xdr:sp macro="" textlink="">
      <xdr:nvSpPr>
        <xdr:cNvPr id="215" name="n_4aveValue【福祉施設】&#10;有形固定資産減価償却率">
          <a:extLst>
            <a:ext uri="{FF2B5EF4-FFF2-40B4-BE49-F238E27FC236}">
              <a16:creationId xmlns:a16="http://schemas.microsoft.com/office/drawing/2014/main" id="{00000000-0008-0000-0200-0000D7000000}"/>
            </a:ext>
          </a:extLst>
        </xdr:cNvPr>
        <xdr:cNvSpPr txBox="1"/>
      </xdr:nvSpPr>
      <xdr:spPr>
        <a:xfrm>
          <a:off x="927744" y="1330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70883</xdr:rowOff>
    </xdr:from>
    <xdr:ext cx="405111" cy="259045"/>
    <xdr:sp macro="" textlink="">
      <xdr:nvSpPr>
        <xdr:cNvPr id="216" name="n_1mainValue【福祉施設】&#10;有形固定資産減価償却率">
          <a:extLst>
            <a:ext uri="{FF2B5EF4-FFF2-40B4-BE49-F238E27FC236}">
              <a16:creationId xmlns:a16="http://schemas.microsoft.com/office/drawing/2014/main" id="{00000000-0008-0000-0200-0000D8000000}"/>
            </a:ext>
          </a:extLst>
        </xdr:cNvPr>
        <xdr:cNvSpPr txBox="1"/>
      </xdr:nvSpPr>
      <xdr:spPr>
        <a:xfrm>
          <a:off x="3582044" y="1481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48023</xdr:rowOff>
    </xdr:from>
    <xdr:ext cx="405111" cy="259045"/>
    <xdr:sp macro="" textlink="">
      <xdr:nvSpPr>
        <xdr:cNvPr id="217" name="n_2mainValue【福祉施設】&#10;有形固定資産減価償却率">
          <a:extLst>
            <a:ext uri="{FF2B5EF4-FFF2-40B4-BE49-F238E27FC236}">
              <a16:creationId xmlns:a16="http://schemas.microsoft.com/office/drawing/2014/main" id="{00000000-0008-0000-0200-0000D9000000}"/>
            </a:ext>
          </a:extLst>
        </xdr:cNvPr>
        <xdr:cNvSpPr txBox="1"/>
      </xdr:nvSpPr>
      <xdr:spPr>
        <a:xfrm>
          <a:off x="2705744" y="1479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166895</xdr:rowOff>
    </xdr:from>
    <xdr:ext cx="405111" cy="259045"/>
    <xdr:sp macro="" textlink="">
      <xdr:nvSpPr>
        <xdr:cNvPr id="218" name="n_3mainValue【福祉施設】&#10;有形固定資産減価償却率">
          <a:extLst>
            <a:ext uri="{FF2B5EF4-FFF2-40B4-BE49-F238E27FC236}">
              <a16:creationId xmlns:a16="http://schemas.microsoft.com/office/drawing/2014/main" id="{00000000-0008-0000-0200-0000DA000000}"/>
            </a:ext>
          </a:extLst>
        </xdr:cNvPr>
        <xdr:cNvSpPr txBox="1"/>
      </xdr:nvSpPr>
      <xdr:spPr>
        <a:xfrm>
          <a:off x="1816744" y="1474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116603</xdr:rowOff>
    </xdr:from>
    <xdr:ext cx="405111" cy="259045"/>
    <xdr:sp macro="" textlink="">
      <xdr:nvSpPr>
        <xdr:cNvPr id="219" name="n_4mainValue【福祉施設】&#10;有形固定資産減価償却率">
          <a:extLst>
            <a:ext uri="{FF2B5EF4-FFF2-40B4-BE49-F238E27FC236}">
              <a16:creationId xmlns:a16="http://schemas.microsoft.com/office/drawing/2014/main" id="{00000000-0008-0000-0200-0000DB000000}"/>
            </a:ext>
          </a:extLst>
        </xdr:cNvPr>
        <xdr:cNvSpPr txBox="1"/>
      </xdr:nvSpPr>
      <xdr:spPr>
        <a:xfrm>
          <a:off x="927744" y="1468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00000000-0008-0000-0200-0000F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244" name="【福祉施設】&#10;一人当たり面積最小値テキスト">
          <a:extLst>
            <a:ext uri="{FF2B5EF4-FFF2-40B4-BE49-F238E27FC236}">
              <a16:creationId xmlns:a16="http://schemas.microsoft.com/office/drawing/2014/main" id="{00000000-0008-0000-0200-0000F4000000}"/>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246" name="【福祉施設】&#10;一人当たり面積最大値テキスト">
          <a:extLst>
            <a:ext uri="{FF2B5EF4-FFF2-40B4-BE49-F238E27FC236}">
              <a16:creationId xmlns:a16="http://schemas.microsoft.com/office/drawing/2014/main" id="{00000000-0008-0000-0200-0000F6000000}"/>
            </a:ext>
          </a:extLst>
        </xdr:cNvPr>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124477</xdr:rowOff>
    </xdr:from>
    <xdr:ext cx="469744" cy="259045"/>
    <xdr:sp macro="" textlink="">
      <xdr:nvSpPr>
        <xdr:cNvPr id="248" name="【福祉施設】&#10;一人当たり面積平均値テキスト">
          <a:extLst>
            <a:ext uri="{FF2B5EF4-FFF2-40B4-BE49-F238E27FC236}">
              <a16:creationId xmlns:a16="http://schemas.microsoft.com/office/drawing/2014/main" id="{00000000-0008-0000-0200-0000F8000000}"/>
            </a:ext>
          </a:extLst>
        </xdr:cNvPr>
        <xdr:cNvSpPr txBox="1"/>
      </xdr:nvSpPr>
      <xdr:spPr>
        <a:xfrm>
          <a:off x="10515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107950</xdr:rowOff>
    </xdr:from>
    <xdr:to>
      <xdr:col>36</xdr:col>
      <xdr:colOff>165100</xdr:colOff>
      <xdr:row>82</xdr:row>
      <xdr:rowOff>38100</xdr:rowOff>
    </xdr:to>
    <xdr:sp macro="" textlink="">
      <xdr:nvSpPr>
        <xdr:cNvPr id="253" name="フローチャート: 判断 252">
          <a:extLst>
            <a:ext uri="{FF2B5EF4-FFF2-40B4-BE49-F238E27FC236}">
              <a16:creationId xmlns:a16="http://schemas.microsoft.com/office/drawing/2014/main" id="{00000000-0008-0000-0200-0000FD000000}"/>
            </a:ext>
          </a:extLst>
        </xdr:cNvPr>
        <xdr:cNvSpPr/>
      </xdr:nvSpPr>
      <xdr:spPr>
        <a:xfrm>
          <a:off x="6921500" y="1399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57150</xdr:rowOff>
    </xdr:from>
    <xdr:to>
      <xdr:col>55</xdr:col>
      <xdr:colOff>50800</xdr:colOff>
      <xdr:row>85</xdr:row>
      <xdr:rowOff>158750</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104267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143527</xdr:rowOff>
    </xdr:from>
    <xdr:ext cx="469744" cy="259045"/>
    <xdr:sp macro="" textlink="">
      <xdr:nvSpPr>
        <xdr:cNvPr id="260" name="【福祉施設】&#10;一人当たり面積該当値テキスト">
          <a:extLst>
            <a:ext uri="{FF2B5EF4-FFF2-40B4-BE49-F238E27FC236}">
              <a16:creationId xmlns:a16="http://schemas.microsoft.com/office/drawing/2014/main" id="{00000000-0008-0000-0200-000004010000}"/>
            </a:ext>
          </a:extLst>
        </xdr:cNvPr>
        <xdr:cNvSpPr txBox="1"/>
      </xdr:nvSpPr>
      <xdr:spPr>
        <a:xfrm>
          <a:off x="10515600"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57150</xdr:rowOff>
    </xdr:from>
    <xdr:to>
      <xdr:col>50</xdr:col>
      <xdr:colOff>165100</xdr:colOff>
      <xdr:row>85</xdr:row>
      <xdr:rowOff>158750</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9588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107950</xdr:rowOff>
    </xdr:from>
    <xdr:to>
      <xdr:col>55</xdr:col>
      <xdr:colOff>0</xdr:colOff>
      <xdr:row>85</xdr:row>
      <xdr:rowOff>107950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9639300" y="1468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57150</xdr:rowOff>
    </xdr:from>
    <xdr:to>
      <xdr:col>46</xdr:col>
      <xdr:colOff>38100</xdr:colOff>
      <xdr:row>85</xdr:row>
      <xdr:rowOff>158750</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8699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107950</xdr:rowOff>
    </xdr:from>
    <xdr:to>
      <xdr:col>50</xdr:col>
      <xdr:colOff>114300</xdr:colOff>
      <xdr:row>85</xdr:row>
      <xdr:rowOff>107950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8750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57150</xdr:rowOff>
    </xdr:from>
    <xdr:to>
      <xdr:col>41</xdr:col>
      <xdr:colOff>101600</xdr:colOff>
      <xdr:row>85</xdr:row>
      <xdr:rowOff>158750</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7810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107950</xdr:rowOff>
    </xdr:from>
    <xdr:to>
      <xdr:col>45</xdr:col>
      <xdr:colOff>177800</xdr:colOff>
      <xdr:row>85</xdr:row>
      <xdr:rowOff>107950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7861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57150</xdr:rowOff>
    </xdr:from>
    <xdr:to>
      <xdr:col>36</xdr:col>
      <xdr:colOff>165100</xdr:colOff>
      <xdr:row>85</xdr:row>
      <xdr:rowOff>158750</xdr:rowOff>
    </xdr:to>
    <xdr:sp macro="" textlink="">
      <xdr:nvSpPr>
        <xdr:cNvPr id="267" name="楕円 266">
          <a:extLst>
            <a:ext uri="{FF2B5EF4-FFF2-40B4-BE49-F238E27FC236}">
              <a16:creationId xmlns:a16="http://schemas.microsoft.com/office/drawing/2014/main" id="{00000000-0008-0000-0200-00000B010000}"/>
            </a:ext>
          </a:extLst>
        </xdr:cNvPr>
        <xdr:cNvSpPr/>
      </xdr:nvSpPr>
      <xdr:spPr>
        <a:xfrm>
          <a:off x="6921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107950</xdr:rowOff>
    </xdr:from>
    <xdr:to>
      <xdr:col>41</xdr:col>
      <xdr:colOff>50800</xdr:colOff>
      <xdr:row>85</xdr:row>
      <xdr:rowOff>107950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6972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269" name="n_1aveValue【福祉施設】&#10;一人当たり面積">
          <a:extLst>
            <a:ext uri="{FF2B5EF4-FFF2-40B4-BE49-F238E27FC236}">
              <a16:creationId xmlns:a16="http://schemas.microsoft.com/office/drawing/2014/main" id="{00000000-0008-0000-0200-00000D010000}"/>
            </a:ext>
          </a:extLst>
        </xdr:cNvPr>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270" name="n_2aveValue【福祉施設】&#10;一人当たり面積">
          <a:extLst>
            <a:ext uri="{FF2B5EF4-FFF2-40B4-BE49-F238E27FC236}">
              <a16:creationId xmlns:a16="http://schemas.microsoft.com/office/drawing/2014/main" id="{00000000-0008-0000-0200-00000E010000}"/>
            </a:ext>
          </a:extLst>
        </xdr:cNvPr>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22877</xdr:rowOff>
    </xdr:from>
    <xdr:ext cx="469744" cy="259045"/>
    <xdr:sp macro="" textlink="">
      <xdr:nvSpPr>
        <xdr:cNvPr id="271" name="n_3aveValue【福祉施設】&#10;一人当たり面積">
          <a:extLst>
            <a:ext uri="{FF2B5EF4-FFF2-40B4-BE49-F238E27FC236}">
              <a16:creationId xmlns:a16="http://schemas.microsoft.com/office/drawing/2014/main" id="{00000000-0008-0000-0200-00000F010000}"/>
            </a:ext>
          </a:extLst>
        </xdr:cNvPr>
        <xdr:cNvSpPr txBox="1"/>
      </xdr:nvSpPr>
      <xdr:spPr>
        <a:xfrm>
          <a:off x="7626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54627</xdr:rowOff>
    </xdr:from>
    <xdr:ext cx="469744" cy="259045"/>
    <xdr:sp macro="" textlink="">
      <xdr:nvSpPr>
        <xdr:cNvPr id="272" name="n_4aveValue【福祉施設】&#10;一人当たり面積">
          <a:extLst>
            <a:ext uri="{FF2B5EF4-FFF2-40B4-BE49-F238E27FC236}">
              <a16:creationId xmlns:a16="http://schemas.microsoft.com/office/drawing/2014/main" id="{00000000-0008-0000-0200-000010010000}"/>
            </a:ext>
          </a:extLst>
        </xdr:cNvPr>
        <xdr:cNvSpPr txBox="1"/>
      </xdr:nvSpPr>
      <xdr:spPr>
        <a:xfrm>
          <a:off x="67374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149877</xdr:rowOff>
    </xdr:from>
    <xdr:ext cx="469744" cy="259045"/>
    <xdr:sp macro="" textlink="">
      <xdr:nvSpPr>
        <xdr:cNvPr id="273" name="n_1mainValue【福祉施設】&#10;一人当たり面積">
          <a:extLst>
            <a:ext uri="{FF2B5EF4-FFF2-40B4-BE49-F238E27FC236}">
              <a16:creationId xmlns:a16="http://schemas.microsoft.com/office/drawing/2014/main" id="{00000000-0008-0000-0200-000011010000}"/>
            </a:ext>
          </a:extLst>
        </xdr:cNvPr>
        <xdr:cNvSpPr txBox="1"/>
      </xdr:nvSpPr>
      <xdr:spPr>
        <a:xfrm>
          <a:off x="9391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149877</xdr:rowOff>
    </xdr:from>
    <xdr:ext cx="469744" cy="259045"/>
    <xdr:sp macro="" textlink="">
      <xdr:nvSpPr>
        <xdr:cNvPr id="274" name="n_2mainValue【福祉施設】&#10;一人当たり面積">
          <a:extLst>
            <a:ext uri="{FF2B5EF4-FFF2-40B4-BE49-F238E27FC236}">
              <a16:creationId xmlns:a16="http://schemas.microsoft.com/office/drawing/2014/main" id="{00000000-0008-0000-0200-000012010000}"/>
            </a:ext>
          </a:extLst>
        </xdr:cNvPr>
        <xdr:cNvSpPr txBox="1"/>
      </xdr:nvSpPr>
      <xdr:spPr>
        <a:xfrm>
          <a:off x="8515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149877</xdr:rowOff>
    </xdr:from>
    <xdr:ext cx="469744" cy="259045"/>
    <xdr:sp macro="" textlink="">
      <xdr:nvSpPr>
        <xdr:cNvPr id="275" name="n_3mainValue【福祉施設】&#10;一人当たり面積">
          <a:extLst>
            <a:ext uri="{FF2B5EF4-FFF2-40B4-BE49-F238E27FC236}">
              <a16:creationId xmlns:a16="http://schemas.microsoft.com/office/drawing/2014/main" id="{00000000-0008-0000-0200-000013010000}"/>
            </a:ext>
          </a:extLst>
        </xdr:cNvPr>
        <xdr:cNvSpPr txBox="1"/>
      </xdr:nvSpPr>
      <xdr:spPr>
        <a:xfrm>
          <a:off x="7626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149877</xdr:rowOff>
    </xdr:from>
    <xdr:ext cx="469744" cy="259045"/>
    <xdr:sp macro="" textlink="">
      <xdr:nvSpPr>
        <xdr:cNvPr id="276" name="n_4mainValue【福祉施設】&#10;一人当たり面積">
          <a:extLst>
            <a:ext uri="{FF2B5EF4-FFF2-40B4-BE49-F238E27FC236}">
              <a16:creationId xmlns:a16="http://schemas.microsoft.com/office/drawing/2014/main" id="{00000000-0008-0000-0200-000014010000}"/>
            </a:ext>
          </a:extLst>
        </xdr:cNvPr>
        <xdr:cNvSpPr txBox="1"/>
      </xdr:nvSpPr>
      <xdr:spPr>
        <a:xfrm>
          <a:off x="6737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00000000-0008-0000-0200-00002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303" name="【市民会館】&#10;有形固定資産減価償却率最小値テキスト">
          <a:extLst>
            <a:ext uri="{FF2B5EF4-FFF2-40B4-BE49-F238E27FC236}">
              <a16:creationId xmlns:a16="http://schemas.microsoft.com/office/drawing/2014/main" id="{00000000-0008-0000-0200-00002F010000}"/>
            </a:ext>
          </a:extLst>
        </xdr:cNvPr>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305" name="【市民会館】&#10;有形固定資産減価償却率最大値テキスト">
          <a:extLst>
            <a:ext uri="{FF2B5EF4-FFF2-40B4-BE49-F238E27FC236}">
              <a16:creationId xmlns:a16="http://schemas.microsoft.com/office/drawing/2014/main" id="{00000000-0008-0000-0200-000031010000}"/>
            </a:ext>
          </a:extLst>
        </xdr:cNvPr>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103795</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00000000-0008-0000-0200-000033010000}"/>
            </a:ext>
          </a:extLst>
        </xdr:cNvPr>
        <xdr:cNvSpPr txBox="1"/>
      </xdr:nvSpPr>
      <xdr:spPr>
        <a:xfrm>
          <a:off x="4673600" y="17763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79284</xdr:rowOff>
    </xdr:from>
    <xdr:to>
      <xdr:col>6</xdr:col>
      <xdr:colOff>38100</xdr:colOff>
      <xdr:row>105</xdr:row>
      <xdr:rowOff>9434</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1079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89081</xdr:rowOff>
    </xdr:from>
    <xdr:to>
      <xdr:col>24</xdr:col>
      <xdr:colOff>114300</xdr:colOff>
      <xdr:row>106</xdr:row>
      <xdr:rowOff>19231</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45847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67508</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00000000-0008-0000-0200-00003F010000}"/>
            </a:ext>
          </a:extLst>
        </xdr:cNvPr>
        <xdr:cNvSpPr txBox="1"/>
      </xdr:nvSpPr>
      <xdr:spPr>
        <a:xfrm>
          <a:off x="4673600"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107043</xdr:rowOff>
    </xdr:from>
    <xdr:to>
      <xdr:col>20</xdr:col>
      <xdr:colOff>38100</xdr:colOff>
      <xdr:row>106</xdr:row>
      <xdr:rowOff>37193</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3746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139881</xdr:rowOff>
    </xdr:from>
    <xdr:to>
      <xdr:col>24</xdr:col>
      <xdr:colOff>63500</xdr:colOff>
      <xdr:row>105</xdr:row>
      <xdr:rowOff>157843</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flipV="1">
          <a:off x="3797300" y="1814213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74386</xdr:rowOff>
    </xdr:from>
    <xdr:to>
      <xdr:col>15</xdr:col>
      <xdr:colOff>101600</xdr:colOff>
      <xdr:row>106</xdr:row>
      <xdr:rowOff>4536</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2857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125186</xdr:rowOff>
    </xdr:from>
    <xdr:to>
      <xdr:col>19</xdr:col>
      <xdr:colOff>177800</xdr:colOff>
      <xdr:row>105</xdr:row>
      <xdr:rowOff>157843</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2908300" y="181274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41729</xdr:rowOff>
    </xdr:from>
    <xdr:to>
      <xdr:col>10</xdr:col>
      <xdr:colOff>165100</xdr:colOff>
      <xdr:row>105</xdr:row>
      <xdr:rowOff>143329</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1968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92529</xdr:rowOff>
    </xdr:from>
    <xdr:to>
      <xdr:col>15</xdr:col>
      <xdr:colOff>50800</xdr:colOff>
      <xdr:row>105</xdr:row>
      <xdr:rowOff>125186</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2019300" y="180947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9071</xdr:rowOff>
    </xdr:from>
    <xdr:to>
      <xdr:col>6</xdr:col>
      <xdr:colOff>38100</xdr:colOff>
      <xdr:row>105</xdr:row>
      <xdr:rowOff>110671</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1079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59871</xdr:rowOff>
    </xdr:from>
    <xdr:to>
      <xdr:col>10</xdr:col>
      <xdr:colOff>114300</xdr:colOff>
      <xdr:row>105</xdr:row>
      <xdr:rowOff>92529</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130300" y="180621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3101</xdr:rowOff>
    </xdr:from>
    <xdr:ext cx="405111" cy="259045"/>
    <xdr:sp macro="" textlink="">
      <xdr:nvSpPr>
        <xdr:cNvPr id="328" name="n_1aveValue【市民会館】&#10;有形固定資産減価償却率">
          <a:extLst>
            <a:ext uri="{FF2B5EF4-FFF2-40B4-BE49-F238E27FC236}">
              <a16:creationId xmlns:a16="http://schemas.microsoft.com/office/drawing/2014/main" id="{00000000-0008-0000-0200-000048010000}"/>
            </a:ext>
          </a:extLst>
        </xdr:cNvPr>
        <xdr:cNvSpPr txBox="1"/>
      </xdr:nvSpPr>
      <xdr:spPr>
        <a:xfrm>
          <a:off x="35820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1469</xdr:rowOff>
    </xdr:from>
    <xdr:ext cx="405111" cy="259045"/>
    <xdr:sp macro="" textlink="">
      <xdr:nvSpPr>
        <xdr:cNvPr id="329" name="n_2aveValue【市民会館】&#10;有形固定資産減価償却率">
          <a:extLst>
            <a:ext uri="{FF2B5EF4-FFF2-40B4-BE49-F238E27FC236}">
              <a16:creationId xmlns:a16="http://schemas.microsoft.com/office/drawing/2014/main" id="{00000000-0008-0000-0200-000049010000}"/>
            </a:ext>
          </a:extLst>
        </xdr:cNvPr>
        <xdr:cNvSpPr txBox="1"/>
      </xdr:nvSpPr>
      <xdr:spPr>
        <a:xfrm>
          <a:off x="2705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132097</xdr:rowOff>
    </xdr:from>
    <xdr:ext cx="405111" cy="259045"/>
    <xdr:sp macro="" textlink="">
      <xdr:nvSpPr>
        <xdr:cNvPr id="330" name="n_3aveValue【市民会館】&#10;有形固定資産減価償却率">
          <a:extLst>
            <a:ext uri="{FF2B5EF4-FFF2-40B4-BE49-F238E27FC236}">
              <a16:creationId xmlns:a16="http://schemas.microsoft.com/office/drawing/2014/main" id="{00000000-0008-0000-0200-00004A010000}"/>
            </a:ext>
          </a:extLst>
        </xdr:cNvPr>
        <xdr:cNvSpPr txBox="1"/>
      </xdr:nvSpPr>
      <xdr:spPr>
        <a:xfrm>
          <a:off x="1816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25961</xdr:rowOff>
    </xdr:from>
    <xdr:ext cx="405111" cy="259045"/>
    <xdr:sp macro="" textlink="">
      <xdr:nvSpPr>
        <xdr:cNvPr id="331" name="n_4aveValue【市民会館】&#10;有形固定資産減価償却率">
          <a:extLst>
            <a:ext uri="{FF2B5EF4-FFF2-40B4-BE49-F238E27FC236}">
              <a16:creationId xmlns:a16="http://schemas.microsoft.com/office/drawing/2014/main" id="{00000000-0008-0000-0200-00004B010000}"/>
            </a:ext>
          </a:extLst>
        </xdr:cNvPr>
        <xdr:cNvSpPr txBox="1"/>
      </xdr:nvSpPr>
      <xdr:spPr>
        <a:xfrm>
          <a:off x="927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28320</xdr:rowOff>
    </xdr:from>
    <xdr:ext cx="405111" cy="259045"/>
    <xdr:sp macro="" textlink="">
      <xdr:nvSpPr>
        <xdr:cNvPr id="332" name="n_1mainValue【市民会館】&#10;有形固定資産減価償却率">
          <a:extLst>
            <a:ext uri="{FF2B5EF4-FFF2-40B4-BE49-F238E27FC236}">
              <a16:creationId xmlns:a16="http://schemas.microsoft.com/office/drawing/2014/main" id="{00000000-0008-0000-0200-00004C010000}"/>
            </a:ext>
          </a:extLst>
        </xdr:cNvPr>
        <xdr:cNvSpPr txBox="1"/>
      </xdr:nvSpPr>
      <xdr:spPr>
        <a:xfrm>
          <a:off x="35820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167113</xdr:rowOff>
    </xdr:from>
    <xdr:ext cx="405111" cy="259045"/>
    <xdr:sp macro="" textlink="">
      <xdr:nvSpPr>
        <xdr:cNvPr id="333" name="n_2mainValue【市民会館】&#10;有形固定資産減価償却率">
          <a:extLst>
            <a:ext uri="{FF2B5EF4-FFF2-40B4-BE49-F238E27FC236}">
              <a16:creationId xmlns:a16="http://schemas.microsoft.com/office/drawing/2014/main" id="{00000000-0008-0000-0200-00004D010000}"/>
            </a:ext>
          </a:extLst>
        </xdr:cNvPr>
        <xdr:cNvSpPr txBox="1"/>
      </xdr:nvSpPr>
      <xdr:spPr>
        <a:xfrm>
          <a:off x="2705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134456</xdr:rowOff>
    </xdr:from>
    <xdr:ext cx="405111" cy="259045"/>
    <xdr:sp macro="" textlink="">
      <xdr:nvSpPr>
        <xdr:cNvPr id="334" name="n_3mainValue【市民会館】&#10;有形固定資産減価償却率">
          <a:extLst>
            <a:ext uri="{FF2B5EF4-FFF2-40B4-BE49-F238E27FC236}">
              <a16:creationId xmlns:a16="http://schemas.microsoft.com/office/drawing/2014/main" id="{00000000-0008-0000-0200-00004E010000}"/>
            </a:ext>
          </a:extLst>
        </xdr:cNvPr>
        <xdr:cNvSpPr txBox="1"/>
      </xdr:nvSpPr>
      <xdr:spPr>
        <a:xfrm>
          <a:off x="1816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101798</xdr:rowOff>
    </xdr:from>
    <xdr:ext cx="405111" cy="259045"/>
    <xdr:sp macro="" textlink="">
      <xdr:nvSpPr>
        <xdr:cNvPr id="335" name="n_4mainValue【市民会館】&#10;有形固定資産減価償却率">
          <a:extLst>
            <a:ext uri="{FF2B5EF4-FFF2-40B4-BE49-F238E27FC236}">
              <a16:creationId xmlns:a16="http://schemas.microsoft.com/office/drawing/2014/main" id="{00000000-0008-0000-0200-00004F010000}"/>
            </a:ext>
          </a:extLst>
        </xdr:cNvPr>
        <xdr:cNvSpPr txBox="1"/>
      </xdr:nvSpPr>
      <xdr:spPr>
        <a:xfrm>
          <a:off x="927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a:extLst>
            <a:ext uri="{FF2B5EF4-FFF2-40B4-BE49-F238E27FC236}">
              <a16:creationId xmlns:a16="http://schemas.microsoft.com/office/drawing/2014/main" id="{00000000-0008-0000-0200-00006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358" name="【市民会館】&#10;一人当たり面積最小値テキスト">
          <a:extLst>
            <a:ext uri="{FF2B5EF4-FFF2-40B4-BE49-F238E27FC236}">
              <a16:creationId xmlns:a16="http://schemas.microsoft.com/office/drawing/2014/main" id="{00000000-0008-0000-0200-000066010000}"/>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360" name="【市民会館】&#10;一人当たり面積最大値テキスト">
          <a:extLst>
            <a:ext uri="{FF2B5EF4-FFF2-40B4-BE49-F238E27FC236}">
              <a16:creationId xmlns:a16="http://schemas.microsoft.com/office/drawing/2014/main" id="{00000000-0008-0000-0200-000068010000}"/>
            </a:ext>
          </a:extLst>
        </xdr:cNvPr>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87140</xdr:rowOff>
    </xdr:from>
    <xdr:ext cx="469744" cy="259045"/>
    <xdr:sp macro="" textlink="">
      <xdr:nvSpPr>
        <xdr:cNvPr id="362" name="【市民会館】&#10;一人当たり面積平均値テキスト">
          <a:extLst>
            <a:ext uri="{FF2B5EF4-FFF2-40B4-BE49-F238E27FC236}">
              <a16:creationId xmlns:a16="http://schemas.microsoft.com/office/drawing/2014/main" id="{00000000-0008-0000-0200-00006A010000}"/>
            </a:ext>
          </a:extLst>
        </xdr:cNvPr>
        <xdr:cNvSpPr txBox="1"/>
      </xdr:nvSpPr>
      <xdr:spPr>
        <a:xfrm>
          <a:off x="105156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144272</xdr:rowOff>
    </xdr:from>
    <xdr:to>
      <xdr:col>36</xdr:col>
      <xdr:colOff>165100</xdr:colOff>
      <xdr:row>105</xdr:row>
      <xdr:rowOff>74422</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6921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23113</xdr:rowOff>
    </xdr:from>
    <xdr:to>
      <xdr:col>55</xdr:col>
      <xdr:colOff>50800</xdr:colOff>
      <xdr:row>107</xdr:row>
      <xdr:rowOff>124713</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104267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109490</xdr:rowOff>
    </xdr:from>
    <xdr:ext cx="469744" cy="259045"/>
    <xdr:sp macro="" textlink="">
      <xdr:nvSpPr>
        <xdr:cNvPr id="374" name="【市民会館】&#10;一人当たり面積該当値テキスト">
          <a:extLst>
            <a:ext uri="{FF2B5EF4-FFF2-40B4-BE49-F238E27FC236}">
              <a16:creationId xmlns:a16="http://schemas.microsoft.com/office/drawing/2014/main" id="{00000000-0008-0000-0200-000076010000}"/>
            </a:ext>
          </a:extLst>
        </xdr:cNvPr>
        <xdr:cNvSpPr txBox="1"/>
      </xdr:nvSpPr>
      <xdr:spPr>
        <a:xfrm>
          <a:off x="10515600" y="1828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23113</xdr:rowOff>
    </xdr:from>
    <xdr:to>
      <xdr:col>50</xdr:col>
      <xdr:colOff>165100</xdr:colOff>
      <xdr:row>107</xdr:row>
      <xdr:rowOff>124713</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9588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73913</xdr:rowOff>
    </xdr:from>
    <xdr:to>
      <xdr:col>55</xdr:col>
      <xdr:colOff>0</xdr:colOff>
      <xdr:row>107</xdr:row>
      <xdr:rowOff>73913</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9639300" y="18419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23113</xdr:rowOff>
    </xdr:from>
    <xdr:to>
      <xdr:col>46</xdr:col>
      <xdr:colOff>38100</xdr:colOff>
      <xdr:row>107</xdr:row>
      <xdr:rowOff>124713</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8699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73913</xdr:rowOff>
    </xdr:from>
    <xdr:to>
      <xdr:col>50</xdr:col>
      <xdr:colOff>114300</xdr:colOff>
      <xdr:row>107</xdr:row>
      <xdr:rowOff>73913</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8750300" y="1841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23113</xdr:rowOff>
    </xdr:from>
    <xdr:to>
      <xdr:col>41</xdr:col>
      <xdr:colOff>101600</xdr:colOff>
      <xdr:row>107</xdr:row>
      <xdr:rowOff>124713</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7810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73913</xdr:rowOff>
    </xdr:from>
    <xdr:to>
      <xdr:col>45</xdr:col>
      <xdr:colOff>177800</xdr:colOff>
      <xdr:row>107</xdr:row>
      <xdr:rowOff>73913</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7861300" y="1841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23113</xdr:rowOff>
    </xdr:from>
    <xdr:to>
      <xdr:col>36</xdr:col>
      <xdr:colOff>165100</xdr:colOff>
      <xdr:row>107</xdr:row>
      <xdr:rowOff>124713</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6921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73913</xdr:rowOff>
    </xdr:from>
    <xdr:to>
      <xdr:col>41</xdr:col>
      <xdr:colOff>50800</xdr:colOff>
      <xdr:row>107</xdr:row>
      <xdr:rowOff>73913</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6972300" y="1841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383" name="n_1aveValue【市民会館】&#10;一人当たり面積">
          <a:extLst>
            <a:ext uri="{FF2B5EF4-FFF2-40B4-BE49-F238E27FC236}">
              <a16:creationId xmlns:a16="http://schemas.microsoft.com/office/drawing/2014/main" id="{00000000-0008-0000-0200-00007F010000}"/>
            </a:ext>
          </a:extLst>
        </xdr:cNvPr>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384" name="n_2aveValue【市民会館】&#10;一人当たり面積">
          <a:extLst>
            <a:ext uri="{FF2B5EF4-FFF2-40B4-BE49-F238E27FC236}">
              <a16:creationId xmlns:a16="http://schemas.microsoft.com/office/drawing/2014/main" id="{00000000-0008-0000-0200-000080010000}"/>
            </a:ext>
          </a:extLst>
        </xdr:cNvPr>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385" name="n_3aveValue【市民会館】&#10;一人当たり面積">
          <a:extLst>
            <a:ext uri="{FF2B5EF4-FFF2-40B4-BE49-F238E27FC236}">
              <a16:creationId xmlns:a16="http://schemas.microsoft.com/office/drawing/2014/main" id="{00000000-0008-0000-0200-000081010000}"/>
            </a:ext>
          </a:extLst>
        </xdr:cNvPr>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90949</xdr:rowOff>
    </xdr:from>
    <xdr:ext cx="469744" cy="259045"/>
    <xdr:sp macro="" textlink="">
      <xdr:nvSpPr>
        <xdr:cNvPr id="386" name="n_4aveValue【市民会館】&#10;一人当たり面積">
          <a:extLst>
            <a:ext uri="{FF2B5EF4-FFF2-40B4-BE49-F238E27FC236}">
              <a16:creationId xmlns:a16="http://schemas.microsoft.com/office/drawing/2014/main" id="{00000000-0008-0000-0200-000082010000}"/>
            </a:ext>
          </a:extLst>
        </xdr:cNvPr>
        <xdr:cNvSpPr txBox="1"/>
      </xdr:nvSpPr>
      <xdr:spPr>
        <a:xfrm>
          <a:off x="6737427" y="1775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115840</xdr:rowOff>
    </xdr:from>
    <xdr:ext cx="469744" cy="259045"/>
    <xdr:sp macro="" textlink="">
      <xdr:nvSpPr>
        <xdr:cNvPr id="387" name="n_1mainValue【市民会館】&#10;一人当たり面積">
          <a:extLst>
            <a:ext uri="{FF2B5EF4-FFF2-40B4-BE49-F238E27FC236}">
              <a16:creationId xmlns:a16="http://schemas.microsoft.com/office/drawing/2014/main" id="{00000000-0008-0000-0200-000083010000}"/>
            </a:ext>
          </a:extLst>
        </xdr:cNvPr>
        <xdr:cNvSpPr txBox="1"/>
      </xdr:nvSpPr>
      <xdr:spPr>
        <a:xfrm>
          <a:off x="93917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115840</xdr:rowOff>
    </xdr:from>
    <xdr:ext cx="469744" cy="259045"/>
    <xdr:sp macro="" textlink="">
      <xdr:nvSpPr>
        <xdr:cNvPr id="388" name="n_2mainValue【市民会館】&#10;一人当たり面積">
          <a:extLst>
            <a:ext uri="{FF2B5EF4-FFF2-40B4-BE49-F238E27FC236}">
              <a16:creationId xmlns:a16="http://schemas.microsoft.com/office/drawing/2014/main" id="{00000000-0008-0000-0200-000084010000}"/>
            </a:ext>
          </a:extLst>
        </xdr:cNvPr>
        <xdr:cNvSpPr txBox="1"/>
      </xdr:nvSpPr>
      <xdr:spPr>
        <a:xfrm>
          <a:off x="8515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115840</xdr:rowOff>
    </xdr:from>
    <xdr:ext cx="469744" cy="259045"/>
    <xdr:sp macro="" textlink="">
      <xdr:nvSpPr>
        <xdr:cNvPr id="389" name="n_3mainValue【市民会館】&#10;一人当たり面積">
          <a:extLst>
            <a:ext uri="{FF2B5EF4-FFF2-40B4-BE49-F238E27FC236}">
              <a16:creationId xmlns:a16="http://schemas.microsoft.com/office/drawing/2014/main" id="{00000000-0008-0000-0200-000085010000}"/>
            </a:ext>
          </a:extLst>
        </xdr:cNvPr>
        <xdr:cNvSpPr txBox="1"/>
      </xdr:nvSpPr>
      <xdr:spPr>
        <a:xfrm>
          <a:off x="7626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115840</xdr:rowOff>
    </xdr:from>
    <xdr:ext cx="469744" cy="259045"/>
    <xdr:sp macro="" textlink="">
      <xdr:nvSpPr>
        <xdr:cNvPr id="390" name="n_4mainValue【市民会館】&#10;一人当たり面積">
          <a:extLst>
            <a:ext uri="{FF2B5EF4-FFF2-40B4-BE49-F238E27FC236}">
              <a16:creationId xmlns:a16="http://schemas.microsoft.com/office/drawing/2014/main" id="{00000000-0008-0000-0200-000086010000}"/>
            </a:ext>
          </a:extLst>
        </xdr:cNvPr>
        <xdr:cNvSpPr txBox="1"/>
      </xdr:nvSpPr>
      <xdr:spPr>
        <a:xfrm>
          <a:off x="6737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a:extLst>
            <a:ext uri="{FF2B5EF4-FFF2-40B4-BE49-F238E27FC236}">
              <a16:creationId xmlns:a16="http://schemas.microsoft.com/office/drawing/2014/main" id="{00000000-0008-0000-0200-00009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17" name="【一般廃棄物処理施設】&#10;有形固定資産減価償却率最小値テキスト">
          <a:extLst>
            <a:ext uri="{FF2B5EF4-FFF2-40B4-BE49-F238E27FC236}">
              <a16:creationId xmlns:a16="http://schemas.microsoft.com/office/drawing/2014/main" id="{00000000-0008-0000-0200-0000A1010000}"/>
            </a:ext>
          </a:extLst>
        </xdr:cNvPr>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419" name="【一般廃棄物処理施設】&#10;有形固定資産減価償却率最大値テキスト">
          <a:extLst>
            <a:ext uri="{FF2B5EF4-FFF2-40B4-BE49-F238E27FC236}">
              <a16:creationId xmlns:a16="http://schemas.microsoft.com/office/drawing/2014/main" id="{00000000-0008-0000-0200-0000A3010000}"/>
            </a:ext>
          </a:extLst>
        </xdr:cNvPr>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17253</xdr:rowOff>
    </xdr:from>
    <xdr:ext cx="405111" cy="259045"/>
    <xdr:sp macro="" textlink="">
      <xdr:nvSpPr>
        <xdr:cNvPr id="421" name="【一般廃棄物処理施設】&#10;有形固定資産減価償却率平均値テキスト">
          <a:extLst>
            <a:ext uri="{FF2B5EF4-FFF2-40B4-BE49-F238E27FC236}">
              <a16:creationId xmlns:a16="http://schemas.microsoft.com/office/drawing/2014/main" id="{00000000-0008-0000-0200-0000A5010000}"/>
            </a:ext>
          </a:extLst>
        </xdr:cNvPr>
        <xdr:cNvSpPr txBox="1"/>
      </xdr:nvSpPr>
      <xdr:spPr>
        <a:xfrm>
          <a:off x="16357600" y="653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113574</xdr:rowOff>
    </xdr:from>
    <xdr:to>
      <xdr:col>67</xdr:col>
      <xdr:colOff>101600</xdr:colOff>
      <xdr:row>40</xdr:row>
      <xdr:rowOff>43724</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2763500" y="68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13970</xdr:rowOff>
    </xdr:from>
    <xdr:to>
      <xdr:col>85</xdr:col>
      <xdr:colOff>177800</xdr:colOff>
      <xdr:row>41</xdr:row>
      <xdr:rowOff>115570</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62687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163847</xdr:rowOff>
    </xdr:from>
    <xdr:ext cx="405111" cy="259045"/>
    <xdr:sp macro="" textlink="">
      <xdr:nvSpPr>
        <xdr:cNvPr id="433" name="【一般廃棄物処理施設】&#10;有形固定資産減価償却率該当値テキスト">
          <a:extLst>
            <a:ext uri="{FF2B5EF4-FFF2-40B4-BE49-F238E27FC236}">
              <a16:creationId xmlns:a16="http://schemas.microsoft.com/office/drawing/2014/main" id="{00000000-0008-0000-0200-0000B1010000}"/>
            </a:ext>
          </a:extLst>
        </xdr:cNvPr>
        <xdr:cNvSpPr txBox="1"/>
      </xdr:nvSpPr>
      <xdr:spPr>
        <a:xfrm>
          <a:off x="16357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144599</xdr:rowOff>
    </xdr:from>
    <xdr:to>
      <xdr:col>81</xdr:col>
      <xdr:colOff>101600</xdr:colOff>
      <xdr:row>41</xdr:row>
      <xdr:rowOff>74749</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5430500" y="700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23949</xdr:rowOff>
    </xdr:from>
    <xdr:to>
      <xdr:col>85</xdr:col>
      <xdr:colOff>127000</xdr:colOff>
      <xdr:row>41</xdr:row>
      <xdr:rowOff>64770</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5481300" y="705339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105410</xdr:rowOff>
    </xdr:from>
    <xdr:to>
      <xdr:col>76</xdr:col>
      <xdr:colOff>165100</xdr:colOff>
      <xdr:row>41</xdr:row>
      <xdr:rowOff>35560</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4541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156210</xdr:rowOff>
    </xdr:from>
    <xdr:to>
      <xdr:col>81</xdr:col>
      <xdr:colOff>50800</xdr:colOff>
      <xdr:row>41</xdr:row>
      <xdr:rowOff>23949</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4592300" y="701421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66222</xdr:rowOff>
    </xdr:from>
    <xdr:to>
      <xdr:col>72</xdr:col>
      <xdr:colOff>38100</xdr:colOff>
      <xdr:row>40</xdr:row>
      <xdr:rowOff>167822</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3652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117022</xdr:rowOff>
    </xdr:from>
    <xdr:to>
      <xdr:col>76</xdr:col>
      <xdr:colOff>114300</xdr:colOff>
      <xdr:row>40</xdr:row>
      <xdr:rowOff>156210</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3703300" y="697502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27033</xdr:rowOff>
    </xdr:from>
    <xdr:to>
      <xdr:col>67</xdr:col>
      <xdr:colOff>101600</xdr:colOff>
      <xdr:row>40</xdr:row>
      <xdr:rowOff>128633</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12763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77833</xdr:rowOff>
    </xdr:from>
    <xdr:to>
      <xdr:col>71</xdr:col>
      <xdr:colOff>177800</xdr:colOff>
      <xdr:row>40</xdr:row>
      <xdr:rowOff>117022</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2814300" y="693583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110870</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id="{00000000-0008-0000-0200-0000BA010000}"/>
            </a:ext>
          </a:extLst>
        </xdr:cNvPr>
        <xdr:cNvSpPr txBox="1"/>
      </xdr:nvSpPr>
      <xdr:spPr>
        <a:xfrm>
          <a:off x="152660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443" name="n_2ave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4389744" y="654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444" name="n_3ave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60251</xdr:rowOff>
    </xdr:from>
    <xdr:ext cx="405111" cy="259045"/>
    <xdr:sp macro="" textlink="">
      <xdr:nvSpPr>
        <xdr:cNvPr id="445" name="n_4ave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2611744" y="6575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65876</xdr:rowOff>
    </xdr:from>
    <xdr:ext cx="405111" cy="259045"/>
    <xdr:sp macro="" textlink="">
      <xdr:nvSpPr>
        <xdr:cNvPr id="446" name="n_1main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5266044" y="709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26687</xdr:rowOff>
    </xdr:from>
    <xdr:ext cx="405111" cy="259045"/>
    <xdr:sp macro="" textlink="">
      <xdr:nvSpPr>
        <xdr:cNvPr id="447" name="n_2main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4389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158949</xdr:rowOff>
    </xdr:from>
    <xdr:ext cx="405111" cy="259045"/>
    <xdr:sp macro="" textlink="">
      <xdr:nvSpPr>
        <xdr:cNvPr id="448" name="n_3main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35007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119760</xdr:rowOff>
    </xdr:from>
    <xdr:ext cx="405111" cy="259045"/>
    <xdr:sp macro="" textlink="">
      <xdr:nvSpPr>
        <xdr:cNvPr id="449" name="n_4main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26117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a:extLst>
            <a:ext uri="{FF2B5EF4-FFF2-40B4-BE49-F238E27FC236}">
              <a16:creationId xmlns:a16="http://schemas.microsoft.com/office/drawing/2014/main" id="{00000000-0008-0000-0200-0000D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472" name="【一般廃棄物処理施設】&#10;一人当たり有形固定資産（償却資産）額最小値テキスト">
          <a:extLst>
            <a:ext uri="{FF2B5EF4-FFF2-40B4-BE49-F238E27FC236}">
              <a16:creationId xmlns:a16="http://schemas.microsoft.com/office/drawing/2014/main" id="{00000000-0008-0000-0200-0000D8010000}"/>
            </a:ext>
          </a:extLst>
        </xdr:cNvPr>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474" name="【一般廃棄物処理施設】&#10;一人当たり有形固定資産（償却資産）額最大値テキスト">
          <a:extLst>
            <a:ext uri="{FF2B5EF4-FFF2-40B4-BE49-F238E27FC236}">
              <a16:creationId xmlns:a16="http://schemas.microsoft.com/office/drawing/2014/main" id="{00000000-0008-0000-0200-0000DA010000}"/>
            </a:ext>
          </a:extLst>
        </xdr:cNvPr>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17859</xdr:rowOff>
    </xdr:from>
    <xdr:ext cx="534377" cy="259045"/>
    <xdr:sp macro="" textlink="">
      <xdr:nvSpPr>
        <xdr:cNvPr id="476" name="【一般廃棄物処理施設】&#10;一人当たり有形固定資産（償却資産）額平均値テキスト">
          <a:extLst>
            <a:ext uri="{FF2B5EF4-FFF2-40B4-BE49-F238E27FC236}">
              <a16:creationId xmlns:a16="http://schemas.microsoft.com/office/drawing/2014/main" id="{00000000-0008-0000-0200-0000DC010000}"/>
            </a:ext>
          </a:extLst>
        </xdr:cNvPr>
        <xdr:cNvSpPr txBox="1"/>
      </xdr:nvSpPr>
      <xdr:spPr>
        <a:xfrm>
          <a:off x="22199600" y="6704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31797</xdr:rowOff>
    </xdr:from>
    <xdr:to>
      <xdr:col>98</xdr:col>
      <xdr:colOff>38100</xdr:colOff>
      <xdr:row>39</xdr:row>
      <xdr:rowOff>133397</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8605500" y="671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103632</xdr:rowOff>
    </xdr:from>
    <xdr:to>
      <xdr:col>116</xdr:col>
      <xdr:colOff>114300</xdr:colOff>
      <xdr:row>34</xdr:row>
      <xdr:rowOff>33782</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221107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56659</xdr:rowOff>
    </xdr:from>
    <xdr:ext cx="599010" cy="259045"/>
    <xdr:sp macro="" textlink="">
      <xdr:nvSpPr>
        <xdr:cNvPr id="488" name="【一般廃棄物処理施設】&#10;一人当たり有形固定資産（償却資産）額該当値テキスト">
          <a:extLst>
            <a:ext uri="{FF2B5EF4-FFF2-40B4-BE49-F238E27FC236}">
              <a16:creationId xmlns:a16="http://schemas.microsoft.com/office/drawing/2014/main" id="{00000000-0008-0000-0200-0000E8010000}"/>
            </a:ext>
          </a:extLst>
        </xdr:cNvPr>
        <xdr:cNvSpPr txBox="1"/>
      </xdr:nvSpPr>
      <xdr:spPr>
        <a:xfrm>
          <a:off x="22199600" y="5714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99787</xdr:rowOff>
    </xdr:from>
    <xdr:to>
      <xdr:col>112</xdr:col>
      <xdr:colOff>38100</xdr:colOff>
      <xdr:row>34</xdr:row>
      <xdr:rowOff>29937</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21272500" y="575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150587</xdr:rowOff>
    </xdr:from>
    <xdr:to>
      <xdr:col>116</xdr:col>
      <xdr:colOff>63500</xdr:colOff>
      <xdr:row>33</xdr:row>
      <xdr:rowOff>154432</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21323300" y="5808437"/>
          <a:ext cx="8382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105840</xdr:rowOff>
    </xdr:from>
    <xdr:to>
      <xdr:col>107</xdr:col>
      <xdr:colOff>101600</xdr:colOff>
      <xdr:row>34</xdr:row>
      <xdr:rowOff>35990</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20383500" y="57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150587</xdr:rowOff>
    </xdr:from>
    <xdr:to>
      <xdr:col>111</xdr:col>
      <xdr:colOff>177800</xdr:colOff>
      <xdr:row>33</xdr:row>
      <xdr:rowOff>156640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20434300" y="5808437"/>
          <a:ext cx="889000" cy="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104724</xdr:rowOff>
    </xdr:from>
    <xdr:to>
      <xdr:col>102</xdr:col>
      <xdr:colOff>165100</xdr:colOff>
      <xdr:row>34</xdr:row>
      <xdr:rowOff>34874</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9494500" y="576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155524</xdr:rowOff>
    </xdr:from>
    <xdr:to>
      <xdr:col>107</xdr:col>
      <xdr:colOff>50800</xdr:colOff>
      <xdr:row>33</xdr:row>
      <xdr:rowOff>156640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9545300" y="5813374"/>
          <a:ext cx="889000" cy="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110663</xdr:rowOff>
    </xdr:from>
    <xdr:to>
      <xdr:col>98</xdr:col>
      <xdr:colOff>38100</xdr:colOff>
      <xdr:row>34</xdr:row>
      <xdr:rowOff>40813</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18605500" y="576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155524</xdr:rowOff>
    </xdr:from>
    <xdr:to>
      <xdr:col>102</xdr:col>
      <xdr:colOff>114300</xdr:colOff>
      <xdr:row>33</xdr:row>
      <xdr:rowOff>161463</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18656300" y="5813374"/>
          <a:ext cx="889000" cy="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143963</xdr:rowOff>
    </xdr:from>
    <xdr:ext cx="534377" cy="259045"/>
    <xdr:sp macro="" textlink="">
      <xdr:nvSpPr>
        <xdr:cNvPr id="497" name="n_1aveValue【一般廃棄物処理施設】&#10;一人当たり有形固定資産（償却資産）額">
          <a:extLst>
            <a:ext uri="{FF2B5EF4-FFF2-40B4-BE49-F238E27FC236}">
              <a16:creationId xmlns:a16="http://schemas.microsoft.com/office/drawing/2014/main" id="{00000000-0008-0000-0200-0000F1010000}"/>
            </a:ext>
          </a:extLst>
        </xdr:cNvPr>
        <xdr:cNvSpPr txBox="1"/>
      </xdr:nvSpPr>
      <xdr:spPr>
        <a:xfrm>
          <a:off x="21043411" y="683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5272</xdr:rowOff>
    </xdr:from>
    <xdr:ext cx="534377" cy="259045"/>
    <xdr:sp macro="" textlink="">
      <xdr:nvSpPr>
        <xdr:cNvPr id="498" name="n_2aveValue【一般廃棄物処理施設】&#10;一人当たり有形固定資産（償却資産）額">
          <a:extLst>
            <a:ext uri="{FF2B5EF4-FFF2-40B4-BE49-F238E27FC236}">
              <a16:creationId xmlns:a16="http://schemas.microsoft.com/office/drawing/2014/main" id="{00000000-0008-0000-0200-0000F2010000}"/>
            </a:ext>
          </a:extLst>
        </xdr:cNvPr>
        <xdr:cNvSpPr txBox="1"/>
      </xdr:nvSpPr>
      <xdr:spPr>
        <a:xfrm>
          <a:off x="201671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4513</xdr:rowOff>
    </xdr:from>
    <xdr:ext cx="534377" cy="259045"/>
    <xdr:sp macro="" textlink="">
      <xdr:nvSpPr>
        <xdr:cNvPr id="499" name="n_3ave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19278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124524</xdr:rowOff>
    </xdr:from>
    <xdr:ext cx="534377" cy="259045"/>
    <xdr:sp macro="" textlink="">
      <xdr:nvSpPr>
        <xdr:cNvPr id="500" name="n_4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18389111" y="68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46464</xdr:rowOff>
    </xdr:from>
    <xdr:ext cx="599010" cy="259045"/>
    <xdr:sp macro="" textlink="">
      <xdr:nvSpPr>
        <xdr:cNvPr id="501" name="n_1main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21011095" y="553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52517</xdr:rowOff>
    </xdr:from>
    <xdr:ext cx="599010" cy="259045"/>
    <xdr:sp macro="" textlink="">
      <xdr:nvSpPr>
        <xdr:cNvPr id="502" name="n_2main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20134795" y="553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51401</xdr:rowOff>
    </xdr:from>
    <xdr:ext cx="599010" cy="259045"/>
    <xdr:sp macro="" textlink="">
      <xdr:nvSpPr>
        <xdr:cNvPr id="503" name="n_3main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19245795" y="553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57340</xdr:rowOff>
    </xdr:from>
    <xdr:ext cx="599010" cy="259045"/>
    <xdr:sp macro="" textlink="">
      <xdr:nvSpPr>
        <xdr:cNvPr id="504" name="n_4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8356795" y="554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a:extLst>
            <a:ext uri="{FF2B5EF4-FFF2-40B4-BE49-F238E27FC236}">
              <a16:creationId xmlns:a16="http://schemas.microsoft.com/office/drawing/2014/main" id="{00000000-0008-0000-0200-00000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29" name="【保健センター・保健所】&#10;有形固定資産減価償却率最小値テキスト">
          <a:extLst>
            <a:ext uri="{FF2B5EF4-FFF2-40B4-BE49-F238E27FC236}">
              <a16:creationId xmlns:a16="http://schemas.microsoft.com/office/drawing/2014/main" id="{00000000-0008-0000-0200-000011020000}"/>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531" name="【保健センター・保健所】&#10;有形固定資産減価償却率最大値テキスト">
          <a:extLst>
            <a:ext uri="{FF2B5EF4-FFF2-40B4-BE49-F238E27FC236}">
              <a16:creationId xmlns:a16="http://schemas.microsoft.com/office/drawing/2014/main" id="{00000000-0008-0000-0200-000013020000}"/>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533" name="【保健センター・保健所】&#10;有形固定資産減価償却率平均値テキスト">
          <a:extLst>
            <a:ext uri="{FF2B5EF4-FFF2-40B4-BE49-F238E27FC236}">
              <a16:creationId xmlns:a16="http://schemas.microsoft.com/office/drawing/2014/main" id="{00000000-0008-0000-0200-000015020000}"/>
            </a:ext>
          </a:extLst>
        </xdr:cNvPr>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166370</xdr:rowOff>
    </xdr:from>
    <xdr:to>
      <xdr:col>67</xdr:col>
      <xdr:colOff>101600</xdr:colOff>
      <xdr:row>60</xdr:row>
      <xdr:rowOff>96520</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276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67310</xdr:rowOff>
    </xdr:from>
    <xdr:to>
      <xdr:col>85</xdr:col>
      <xdr:colOff>177800</xdr:colOff>
      <xdr:row>60</xdr:row>
      <xdr:rowOff>168910</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62687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90187</xdr:rowOff>
    </xdr:from>
    <xdr:ext cx="405111" cy="259045"/>
    <xdr:sp macro="" textlink="">
      <xdr:nvSpPr>
        <xdr:cNvPr id="545" name="【保健センター・保健所】&#10;有形固定資産減価償却率該当値テキスト">
          <a:extLst>
            <a:ext uri="{FF2B5EF4-FFF2-40B4-BE49-F238E27FC236}">
              <a16:creationId xmlns:a16="http://schemas.microsoft.com/office/drawing/2014/main" id="{00000000-0008-0000-0200-000021020000}"/>
            </a:ext>
          </a:extLst>
        </xdr:cNvPr>
        <xdr:cNvSpPr txBox="1"/>
      </xdr:nvSpPr>
      <xdr:spPr>
        <a:xfrm>
          <a:off x="16357600"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5430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118110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5481300" y="103670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46355</xdr:rowOff>
    </xdr:from>
    <xdr:to>
      <xdr:col>76</xdr:col>
      <xdr:colOff>165100</xdr:colOff>
      <xdr:row>62</xdr:row>
      <xdr:rowOff>147955</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4541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80010</xdr:rowOff>
    </xdr:from>
    <xdr:to>
      <xdr:col>81</xdr:col>
      <xdr:colOff>50800</xdr:colOff>
      <xdr:row>62</xdr:row>
      <xdr:rowOff>97155</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flipV="1">
          <a:off x="14592300" y="10367010"/>
          <a:ext cx="88900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3652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xdr:rowOff>
    </xdr:from>
    <xdr:to>
      <xdr:col>76</xdr:col>
      <xdr:colOff>114300</xdr:colOff>
      <xdr:row>62</xdr:row>
      <xdr:rowOff>97155</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3703300" y="10290810"/>
          <a:ext cx="889000" cy="4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86360</xdr:rowOff>
    </xdr:from>
    <xdr:to>
      <xdr:col>67</xdr:col>
      <xdr:colOff>101600</xdr:colOff>
      <xdr:row>60</xdr:row>
      <xdr:rowOff>16510</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2763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137160</xdr:rowOff>
    </xdr:from>
    <xdr:to>
      <xdr:col>71</xdr:col>
      <xdr:colOff>177800</xdr:colOff>
      <xdr:row>60</xdr:row>
      <xdr:rowOff>3810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2814300" y="102527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169562</xdr:rowOff>
    </xdr:from>
    <xdr:ext cx="405111" cy="259045"/>
    <xdr:sp macro="" textlink="">
      <xdr:nvSpPr>
        <xdr:cNvPr id="554" name="n_1aveValue【保健センター・保健所】&#10;有形固定資産減価償却率">
          <a:extLst>
            <a:ext uri="{FF2B5EF4-FFF2-40B4-BE49-F238E27FC236}">
              <a16:creationId xmlns:a16="http://schemas.microsoft.com/office/drawing/2014/main" id="{00000000-0008-0000-0200-00002A020000}"/>
            </a:ext>
          </a:extLst>
        </xdr:cNvPr>
        <xdr:cNvSpPr txBox="1"/>
      </xdr:nvSpPr>
      <xdr:spPr>
        <a:xfrm>
          <a:off x="15266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555" name="n_2aveValue【保健センター・保健所】&#10;有形固定資産減価償却率">
          <a:extLst>
            <a:ext uri="{FF2B5EF4-FFF2-40B4-BE49-F238E27FC236}">
              <a16:creationId xmlns:a16="http://schemas.microsoft.com/office/drawing/2014/main" id="{00000000-0008-0000-0200-00002B020000}"/>
            </a:ext>
          </a:extLst>
        </xdr:cNvPr>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556" name="n_3aveValue【保健センター・保健所】&#10;有形固定資産減価償却率">
          <a:extLst>
            <a:ext uri="{FF2B5EF4-FFF2-40B4-BE49-F238E27FC236}">
              <a16:creationId xmlns:a16="http://schemas.microsoft.com/office/drawing/2014/main" id="{00000000-0008-0000-0200-00002C020000}"/>
            </a:ext>
          </a:extLst>
        </xdr:cNvPr>
        <xdr:cNvSpPr txBox="1"/>
      </xdr:nvSpPr>
      <xdr:spPr>
        <a:xfrm>
          <a:off x="13500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557" name="n_4aveValue【保健センター・保健所】&#10;有形固定資産減価償却率">
          <a:extLst>
            <a:ext uri="{FF2B5EF4-FFF2-40B4-BE49-F238E27FC236}">
              <a16:creationId xmlns:a16="http://schemas.microsoft.com/office/drawing/2014/main" id="{00000000-0008-0000-0200-00002D020000}"/>
            </a:ext>
          </a:extLst>
        </xdr:cNvPr>
        <xdr:cNvSpPr txBox="1"/>
      </xdr:nvSpPr>
      <xdr:spPr>
        <a:xfrm>
          <a:off x="12611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147337</xdr:rowOff>
    </xdr:from>
    <xdr:ext cx="405111" cy="259045"/>
    <xdr:sp macro="" textlink="">
      <xdr:nvSpPr>
        <xdr:cNvPr id="558" name="n_1main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5266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139082</xdr:rowOff>
    </xdr:from>
    <xdr:ext cx="405111" cy="259045"/>
    <xdr:sp macro="" textlink="">
      <xdr:nvSpPr>
        <xdr:cNvPr id="559" name="n_2main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43897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60" name="n_3main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561" name="n_4main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a:extLst>
            <a:ext uri="{FF2B5EF4-FFF2-40B4-BE49-F238E27FC236}">
              <a16:creationId xmlns:a16="http://schemas.microsoft.com/office/drawing/2014/main" id="{00000000-0008-0000-0200-000048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86" name="【保健センター・保健所】&#10;一人当たり面積最小値テキスト">
          <a:extLst>
            <a:ext uri="{FF2B5EF4-FFF2-40B4-BE49-F238E27FC236}">
              <a16:creationId xmlns:a16="http://schemas.microsoft.com/office/drawing/2014/main" id="{00000000-0008-0000-0200-00004A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588" name="【保健センター・保健所】&#10;一人当たり面積最大値テキスト">
          <a:extLst>
            <a:ext uri="{FF2B5EF4-FFF2-40B4-BE49-F238E27FC236}">
              <a16:creationId xmlns:a16="http://schemas.microsoft.com/office/drawing/2014/main" id="{00000000-0008-0000-0200-00004C020000}"/>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590" name="【保健センター・保健所】&#10;一人当たり面積平均値テキスト">
          <a:extLst>
            <a:ext uri="{FF2B5EF4-FFF2-40B4-BE49-F238E27FC236}">
              <a16:creationId xmlns:a16="http://schemas.microsoft.com/office/drawing/2014/main" id="{00000000-0008-0000-0200-00004E020000}"/>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120650</xdr:rowOff>
    </xdr:from>
    <xdr:to>
      <xdr:col>98</xdr:col>
      <xdr:colOff>38100</xdr:colOff>
      <xdr:row>60</xdr:row>
      <xdr:rowOff>50800</xdr:rowOff>
    </xdr:to>
    <xdr:sp macro="" textlink="">
      <xdr:nvSpPr>
        <xdr:cNvPr id="595" name="フローチャート: 判断 594">
          <a:extLst>
            <a:ext uri="{FF2B5EF4-FFF2-40B4-BE49-F238E27FC236}">
              <a16:creationId xmlns:a16="http://schemas.microsoft.com/office/drawing/2014/main" id="{00000000-0008-0000-0200-000053020000}"/>
            </a:ext>
          </a:extLst>
        </xdr:cNvPr>
        <xdr:cNvSpPr/>
      </xdr:nvSpPr>
      <xdr:spPr>
        <a:xfrm>
          <a:off x="18605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82550</xdr:rowOff>
    </xdr:from>
    <xdr:to>
      <xdr:col>116</xdr:col>
      <xdr:colOff>114300</xdr:colOff>
      <xdr:row>57</xdr:row>
      <xdr:rowOff>12700</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221107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16527</xdr:rowOff>
    </xdr:from>
    <xdr:ext cx="469744" cy="259045"/>
    <xdr:sp macro="" textlink="">
      <xdr:nvSpPr>
        <xdr:cNvPr id="602" name="【保健センター・保健所】&#10;一人当たり面積該当値テキスト">
          <a:extLst>
            <a:ext uri="{FF2B5EF4-FFF2-40B4-BE49-F238E27FC236}">
              <a16:creationId xmlns:a16="http://schemas.microsoft.com/office/drawing/2014/main" id="{00000000-0008-0000-0200-00005A020000}"/>
            </a:ext>
          </a:extLst>
        </xdr:cNvPr>
        <xdr:cNvSpPr txBox="1"/>
      </xdr:nvSpPr>
      <xdr:spPr>
        <a:xfrm>
          <a:off x="22199600" y="961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139700</xdr:rowOff>
    </xdr:from>
    <xdr:to>
      <xdr:col>112</xdr:col>
      <xdr:colOff>38100</xdr:colOff>
      <xdr:row>57</xdr:row>
      <xdr:rowOff>69850</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21272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133350</xdr:rowOff>
    </xdr:from>
    <xdr:to>
      <xdr:col>116</xdr:col>
      <xdr:colOff>63500</xdr:colOff>
      <xdr:row>57</xdr:row>
      <xdr:rowOff>19050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flipV="1">
          <a:off x="21323300" y="9734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82550</xdr:rowOff>
    </xdr:from>
    <xdr:to>
      <xdr:col>107</xdr:col>
      <xdr:colOff>101600</xdr:colOff>
      <xdr:row>57</xdr:row>
      <xdr:rowOff>12700</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203835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133350</xdr:rowOff>
    </xdr:from>
    <xdr:to>
      <xdr:col>111</xdr:col>
      <xdr:colOff>177800</xdr:colOff>
      <xdr:row>57</xdr:row>
      <xdr:rowOff>19050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20434300" y="9734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158750</xdr:rowOff>
    </xdr:from>
    <xdr:to>
      <xdr:col>102</xdr:col>
      <xdr:colOff>165100</xdr:colOff>
      <xdr:row>56</xdr:row>
      <xdr:rowOff>88900</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194945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38100</xdr:rowOff>
    </xdr:from>
    <xdr:to>
      <xdr:col>107</xdr:col>
      <xdr:colOff>50800</xdr:colOff>
      <xdr:row>56</xdr:row>
      <xdr:rowOff>133350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9545300" y="9639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139700</xdr:rowOff>
    </xdr:from>
    <xdr:to>
      <xdr:col>98</xdr:col>
      <xdr:colOff>38100</xdr:colOff>
      <xdr:row>56</xdr:row>
      <xdr:rowOff>69850</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186055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19050</xdr:rowOff>
    </xdr:from>
    <xdr:to>
      <xdr:col>102</xdr:col>
      <xdr:colOff>114300</xdr:colOff>
      <xdr:row>56</xdr:row>
      <xdr:rowOff>38100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8656300" y="9620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611" name="n_1aveValue【保健センター・保健所】&#10;一人当たり面積">
          <a:extLst>
            <a:ext uri="{FF2B5EF4-FFF2-40B4-BE49-F238E27FC236}">
              <a16:creationId xmlns:a16="http://schemas.microsoft.com/office/drawing/2014/main" id="{00000000-0008-0000-0200-000063020000}"/>
            </a:ext>
          </a:extLst>
        </xdr:cNvPr>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12" name="n_2aveValue【保健センター・保健所】&#10;一人当たり面積">
          <a:extLst>
            <a:ext uri="{FF2B5EF4-FFF2-40B4-BE49-F238E27FC236}">
              <a16:creationId xmlns:a16="http://schemas.microsoft.com/office/drawing/2014/main" id="{00000000-0008-0000-0200-000064020000}"/>
            </a:ext>
          </a:extLst>
        </xdr:cNvPr>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13" name="n_3aveValue【保健センター・保健所】&#10;一人当たり面積">
          <a:extLst>
            <a:ext uri="{FF2B5EF4-FFF2-40B4-BE49-F238E27FC236}">
              <a16:creationId xmlns:a16="http://schemas.microsoft.com/office/drawing/2014/main" id="{00000000-0008-0000-0200-000065020000}"/>
            </a:ext>
          </a:extLst>
        </xdr:cNvPr>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41927</xdr:rowOff>
    </xdr:from>
    <xdr:ext cx="469744" cy="259045"/>
    <xdr:sp macro="" textlink="">
      <xdr:nvSpPr>
        <xdr:cNvPr id="614" name="n_4aveValue【保健センター・保健所】&#10;一人当たり面積">
          <a:extLst>
            <a:ext uri="{FF2B5EF4-FFF2-40B4-BE49-F238E27FC236}">
              <a16:creationId xmlns:a16="http://schemas.microsoft.com/office/drawing/2014/main" id="{00000000-0008-0000-0200-000066020000}"/>
            </a:ext>
          </a:extLst>
        </xdr:cNvPr>
        <xdr:cNvSpPr txBox="1"/>
      </xdr:nvSpPr>
      <xdr:spPr>
        <a:xfrm>
          <a:off x="184214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86377</xdr:rowOff>
    </xdr:from>
    <xdr:ext cx="469744" cy="259045"/>
    <xdr:sp macro="" textlink="">
      <xdr:nvSpPr>
        <xdr:cNvPr id="615" name="n_1mainValue【保健センター・保健所】&#10;一人当たり面積">
          <a:extLst>
            <a:ext uri="{FF2B5EF4-FFF2-40B4-BE49-F238E27FC236}">
              <a16:creationId xmlns:a16="http://schemas.microsoft.com/office/drawing/2014/main" id="{00000000-0008-0000-0200-000067020000}"/>
            </a:ext>
          </a:extLst>
        </xdr:cNvPr>
        <xdr:cNvSpPr txBox="1"/>
      </xdr:nvSpPr>
      <xdr:spPr>
        <a:xfrm>
          <a:off x="21075727" y="951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29227</xdr:rowOff>
    </xdr:from>
    <xdr:ext cx="469744" cy="259045"/>
    <xdr:sp macro="" textlink="">
      <xdr:nvSpPr>
        <xdr:cNvPr id="616" name="n_2mainValue【保健センター・保健所】&#10;一人当たり面積">
          <a:extLst>
            <a:ext uri="{FF2B5EF4-FFF2-40B4-BE49-F238E27FC236}">
              <a16:creationId xmlns:a16="http://schemas.microsoft.com/office/drawing/2014/main" id="{00000000-0008-0000-0200-000068020000}"/>
            </a:ext>
          </a:extLst>
        </xdr:cNvPr>
        <xdr:cNvSpPr txBox="1"/>
      </xdr:nvSpPr>
      <xdr:spPr>
        <a:xfrm>
          <a:off x="20199427" y="945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105427</xdr:rowOff>
    </xdr:from>
    <xdr:ext cx="469744" cy="259045"/>
    <xdr:sp macro="" textlink="">
      <xdr:nvSpPr>
        <xdr:cNvPr id="617" name="n_3mainValue【保健センター・保健所】&#10;一人当たり面積">
          <a:extLst>
            <a:ext uri="{FF2B5EF4-FFF2-40B4-BE49-F238E27FC236}">
              <a16:creationId xmlns:a16="http://schemas.microsoft.com/office/drawing/2014/main" id="{00000000-0008-0000-0200-000069020000}"/>
            </a:ext>
          </a:extLst>
        </xdr:cNvPr>
        <xdr:cNvSpPr txBox="1"/>
      </xdr:nvSpPr>
      <xdr:spPr>
        <a:xfrm>
          <a:off x="19310427" y="93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86377</xdr:rowOff>
    </xdr:from>
    <xdr:ext cx="469744" cy="259045"/>
    <xdr:sp macro="" textlink="">
      <xdr:nvSpPr>
        <xdr:cNvPr id="618" name="n_4mainValue【保健センター・保健所】&#10;一人当たり面積">
          <a:extLst>
            <a:ext uri="{FF2B5EF4-FFF2-40B4-BE49-F238E27FC236}">
              <a16:creationId xmlns:a16="http://schemas.microsoft.com/office/drawing/2014/main" id="{00000000-0008-0000-0200-00006A020000}"/>
            </a:ext>
          </a:extLst>
        </xdr:cNvPr>
        <xdr:cNvSpPr txBox="1"/>
      </xdr:nvSpPr>
      <xdr:spPr>
        <a:xfrm>
          <a:off x="18421427" y="934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00000000-0008-0000-0200-00008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644" name="【消防施設】&#10;有形固定資産減価償却率最小値テキスト">
          <a:extLst>
            <a:ext uri="{FF2B5EF4-FFF2-40B4-BE49-F238E27FC236}">
              <a16:creationId xmlns:a16="http://schemas.microsoft.com/office/drawing/2014/main" id="{00000000-0008-0000-0200-000084020000}"/>
            </a:ext>
          </a:extLst>
        </xdr:cNvPr>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646" name="【消防施設】&#10;有形固定資産減価償却率最大値テキスト">
          <a:extLst>
            <a:ext uri="{FF2B5EF4-FFF2-40B4-BE49-F238E27FC236}">
              <a16:creationId xmlns:a16="http://schemas.microsoft.com/office/drawing/2014/main" id="{00000000-0008-0000-0200-000086020000}"/>
            </a:ext>
          </a:extLst>
        </xdr:cNvPr>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00000000-0008-0000-0200-000088020000}"/>
            </a:ext>
          </a:extLst>
        </xdr:cNvPr>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93980</xdr:rowOff>
    </xdr:from>
    <xdr:to>
      <xdr:col>67</xdr:col>
      <xdr:colOff>101600</xdr:colOff>
      <xdr:row>82</xdr:row>
      <xdr:rowOff>24130</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2763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103505</xdr:rowOff>
    </xdr:from>
    <xdr:to>
      <xdr:col>85</xdr:col>
      <xdr:colOff>177800</xdr:colOff>
      <xdr:row>81</xdr:row>
      <xdr:rowOff>33655</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62687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126382</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00000000-0008-0000-0200-000094020000}"/>
            </a:ext>
          </a:extLst>
        </xdr:cNvPr>
        <xdr:cNvSpPr txBox="1"/>
      </xdr:nvSpPr>
      <xdr:spPr>
        <a:xfrm>
          <a:off x="16357600"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80645</xdr:rowOff>
    </xdr:from>
    <xdr:to>
      <xdr:col>81</xdr:col>
      <xdr:colOff>101600</xdr:colOff>
      <xdr:row>82</xdr:row>
      <xdr:rowOff>10795</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5430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154305</xdr:rowOff>
    </xdr:from>
    <xdr:to>
      <xdr:col>85</xdr:col>
      <xdr:colOff>127000</xdr:colOff>
      <xdr:row>81</xdr:row>
      <xdr:rowOff>131445</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flipV="1">
          <a:off x="15481300" y="13870305"/>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4541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95250</xdr:rowOff>
    </xdr:from>
    <xdr:to>
      <xdr:col>81</xdr:col>
      <xdr:colOff>50800</xdr:colOff>
      <xdr:row>81</xdr:row>
      <xdr:rowOff>131445</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4592300" y="13982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156845</xdr:rowOff>
    </xdr:from>
    <xdr:to>
      <xdr:col>72</xdr:col>
      <xdr:colOff>38100</xdr:colOff>
      <xdr:row>83</xdr:row>
      <xdr:rowOff>86995</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3652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95250</xdr:rowOff>
    </xdr:from>
    <xdr:to>
      <xdr:col>76</xdr:col>
      <xdr:colOff>114300</xdr:colOff>
      <xdr:row>83</xdr:row>
      <xdr:rowOff>36195</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flipV="1">
          <a:off x="13703300" y="13982700"/>
          <a:ext cx="8890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137795</xdr:rowOff>
    </xdr:from>
    <xdr:to>
      <xdr:col>67</xdr:col>
      <xdr:colOff>101600</xdr:colOff>
      <xdr:row>83</xdr:row>
      <xdr:rowOff>67945</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2763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17145</xdr:rowOff>
    </xdr:from>
    <xdr:to>
      <xdr:col>71</xdr:col>
      <xdr:colOff>177800</xdr:colOff>
      <xdr:row>83</xdr:row>
      <xdr:rowOff>36195</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2814300" y="142474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669" name="n_1aveValue【消防施設】&#10;有形固定資産減価償却率">
          <a:extLst>
            <a:ext uri="{FF2B5EF4-FFF2-40B4-BE49-F238E27FC236}">
              <a16:creationId xmlns:a16="http://schemas.microsoft.com/office/drawing/2014/main" id="{00000000-0008-0000-0200-00009D020000}"/>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145432</xdr:rowOff>
    </xdr:from>
    <xdr:ext cx="405111" cy="259045"/>
    <xdr:sp macro="" textlink="">
      <xdr:nvSpPr>
        <xdr:cNvPr id="670" name="n_2aveValue【消防施設】&#10;有形固定資産減価償却率">
          <a:extLst>
            <a:ext uri="{FF2B5EF4-FFF2-40B4-BE49-F238E27FC236}">
              <a16:creationId xmlns:a16="http://schemas.microsoft.com/office/drawing/2014/main" id="{00000000-0008-0000-0200-00009E020000}"/>
            </a:ext>
          </a:extLst>
        </xdr:cNvPr>
        <xdr:cNvSpPr txBox="1"/>
      </xdr:nvSpPr>
      <xdr:spPr>
        <a:xfrm>
          <a:off x="14389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671" name="n_3aveValue【消防施設】&#10;有形固定資産減価償却率">
          <a:extLst>
            <a:ext uri="{FF2B5EF4-FFF2-40B4-BE49-F238E27FC236}">
              <a16:creationId xmlns:a16="http://schemas.microsoft.com/office/drawing/2014/main" id="{00000000-0008-0000-0200-00009F020000}"/>
            </a:ext>
          </a:extLst>
        </xdr:cNvPr>
        <xdr:cNvSpPr txBox="1"/>
      </xdr:nvSpPr>
      <xdr:spPr>
        <a:xfrm>
          <a:off x="13500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40657</xdr:rowOff>
    </xdr:from>
    <xdr:ext cx="405111" cy="259045"/>
    <xdr:sp macro="" textlink="">
      <xdr:nvSpPr>
        <xdr:cNvPr id="672" name="n_4aveValue【消防施設】&#10;有形固定資産減価償却率">
          <a:extLst>
            <a:ext uri="{FF2B5EF4-FFF2-40B4-BE49-F238E27FC236}">
              <a16:creationId xmlns:a16="http://schemas.microsoft.com/office/drawing/2014/main" id="{00000000-0008-0000-0200-0000A0020000}"/>
            </a:ext>
          </a:extLst>
        </xdr:cNvPr>
        <xdr:cNvSpPr txBox="1"/>
      </xdr:nvSpPr>
      <xdr:spPr>
        <a:xfrm>
          <a:off x="12611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1922</xdr:rowOff>
    </xdr:from>
    <xdr:ext cx="405111" cy="259045"/>
    <xdr:sp macro="" textlink="">
      <xdr:nvSpPr>
        <xdr:cNvPr id="673" name="n_1mainValue【消防施設】&#10;有形固定資産減価償却率">
          <a:extLst>
            <a:ext uri="{FF2B5EF4-FFF2-40B4-BE49-F238E27FC236}">
              <a16:creationId xmlns:a16="http://schemas.microsoft.com/office/drawing/2014/main" id="{00000000-0008-0000-0200-0000A1020000}"/>
            </a:ext>
          </a:extLst>
        </xdr:cNvPr>
        <xdr:cNvSpPr txBox="1"/>
      </xdr:nvSpPr>
      <xdr:spPr>
        <a:xfrm>
          <a:off x="15266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674" name="n_2mainValue【消防施設】&#10;有形固定資産減価償却率">
          <a:extLst>
            <a:ext uri="{FF2B5EF4-FFF2-40B4-BE49-F238E27FC236}">
              <a16:creationId xmlns:a16="http://schemas.microsoft.com/office/drawing/2014/main" id="{00000000-0008-0000-0200-0000A2020000}"/>
            </a:ext>
          </a:extLst>
        </xdr:cNvPr>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78122</xdr:rowOff>
    </xdr:from>
    <xdr:ext cx="405111" cy="259045"/>
    <xdr:sp macro="" textlink="">
      <xdr:nvSpPr>
        <xdr:cNvPr id="675" name="n_3mainValue【消防施設】&#10;有形固定資産減価償却率">
          <a:extLst>
            <a:ext uri="{FF2B5EF4-FFF2-40B4-BE49-F238E27FC236}">
              <a16:creationId xmlns:a16="http://schemas.microsoft.com/office/drawing/2014/main" id="{00000000-0008-0000-0200-0000A3020000}"/>
            </a:ext>
          </a:extLst>
        </xdr:cNvPr>
        <xdr:cNvSpPr txBox="1"/>
      </xdr:nvSpPr>
      <xdr:spPr>
        <a:xfrm>
          <a:off x="13500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59072</xdr:rowOff>
    </xdr:from>
    <xdr:ext cx="405111" cy="259045"/>
    <xdr:sp macro="" textlink="">
      <xdr:nvSpPr>
        <xdr:cNvPr id="676" name="n_4mainValue【消防施設】&#10;有形固定資産減価償却率">
          <a:extLst>
            <a:ext uri="{FF2B5EF4-FFF2-40B4-BE49-F238E27FC236}">
              <a16:creationId xmlns:a16="http://schemas.microsoft.com/office/drawing/2014/main" id="{00000000-0008-0000-0200-0000A4020000}"/>
            </a:ext>
          </a:extLst>
        </xdr:cNvPr>
        <xdr:cNvSpPr txBox="1"/>
      </xdr:nvSpPr>
      <xdr:spPr>
        <a:xfrm>
          <a:off x="12611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消防施設】&#10;一人当たり面積グラフ枠">
          <a:extLst>
            <a:ext uri="{FF2B5EF4-FFF2-40B4-BE49-F238E27FC236}">
              <a16:creationId xmlns:a16="http://schemas.microsoft.com/office/drawing/2014/main" id="{00000000-0008-0000-0200-0000B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01" name="【消防施設】&#10;一人当たり面積最小値テキスト">
          <a:extLst>
            <a:ext uri="{FF2B5EF4-FFF2-40B4-BE49-F238E27FC236}">
              <a16:creationId xmlns:a16="http://schemas.microsoft.com/office/drawing/2014/main" id="{00000000-0008-0000-0200-0000BD02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703" name="【消防施設】&#10;一人当たり面積最大値テキスト">
          <a:extLst>
            <a:ext uri="{FF2B5EF4-FFF2-40B4-BE49-F238E27FC236}">
              <a16:creationId xmlns:a16="http://schemas.microsoft.com/office/drawing/2014/main" id="{00000000-0008-0000-0200-0000BF020000}"/>
            </a:ext>
          </a:extLst>
        </xdr:cNvPr>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25416</xdr:rowOff>
    </xdr:from>
    <xdr:ext cx="469744" cy="259045"/>
    <xdr:sp macro="" textlink="">
      <xdr:nvSpPr>
        <xdr:cNvPr id="705" name="【消防施設】&#10;一人当たり面積平均値テキスト">
          <a:extLst>
            <a:ext uri="{FF2B5EF4-FFF2-40B4-BE49-F238E27FC236}">
              <a16:creationId xmlns:a16="http://schemas.microsoft.com/office/drawing/2014/main" id="{00000000-0008-0000-0200-0000C1020000}"/>
            </a:ext>
          </a:extLst>
        </xdr:cNvPr>
        <xdr:cNvSpPr txBox="1"/>
      </xdr:nvSpPr>
      <xdr:spPr>
        <a:xfrm>
          <a:off x="22199600" y="1442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09" name="フローチャート: 判断 708">
          <a:extLst>
            <a:ext uri="{FF2B5EF4-FFF2-40B4-BE49-F238E27FC236}">
              <a16:creationId xmlns:a16="http://schemas.microsoft.com/office/drawing/2014/main" id="{00000000-0008-0000-0200-0000C5020000}"/>
            </a:ext>
          </a:extLst>
        </xdr:cNvPr>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717" name="【消防施設】&#10;一人当たり面積該当値テキスト">
          <a:extLst>
            <a:ext uri="{FF2B5EF4-FFF2-40B4-BE49-F238E27FC236}">
              <a16:creationId xmlns:a16="http://schemas.microsoft.com/office/drawing/2014/main" id="{00000000-0008-0000-0200-0000CD020000}"/>
            </a:ext>
          </a:extLst>
        </xdr:cNvPr>
        <xdr:cNvSpPr txBox="1"/>
      </xdr:nvSpPr>
      <xdr:spPr>
        <a:xfrm>
          <a:off x="22199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116839</xdr:rowOff>
    </xdr:from>
    <xdr:to>
      <xdr:col>112</xdr:col>
      <xdr:colOff>38100</xdr:colOff>
      <xdr:row>86</xdr:row>
      <xdr:rowOff>46989</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21272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167639</xdr:rowOff>
    </xdr:from>
    <xdr:to>
      <xdr:col>116</xdr:col>
      <xdr:colOff>63500</xdr:colOff>
      <xdr:row>86</xdr:row>
      <xdr:rowOff>15239</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21323300" y="147408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116839</xdr:rowOff>
    </xdr:from>
    <xdr:to>
      <xdr:col>107</xdr:col>
      <xdr:colOff>101600</xdr:colOff>
      <xdr:row>86</xdr:row>
      <xdr:rowOff>46989</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20383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167639</xdr:rowOff>
    </xdr:from>
    <xdr:to>
      <xdr:col>111</xdr:col>
      <xdr:colOff>177800</xdr:colOff>
      <xdr:row>85</xdr:row>
      <xdr:rowOff>167639</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20434300" y="14740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2539</xdr:rowOff>
    </xdr:from>
    <xdr:to>
      <xdr:col>102</xdr:col>
      <xdr:colOff>165100</xdr:colOff>
      <xdr:row>86</xdr:row>
      <xdr:rowOff>104139</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9494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167639</xdr:rowOff>
    </xdr:from>
    <xdr:to>
      <xdr:col>107</xdr:col>
      <xdr:colOff>50800</xdr:colOff>
      <xdr:row>86</xdr:row>
      <xdr:rowOff>53339</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flipV="1">
          <a:off x="19545300" y="147408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139700</xdr:rowOff>
    </xdr:from>
    <xdr:to>
      <xdr:col>98</xdr:col>
      <xdr:colOff>38100</xdr:colOff>
      <xdr:row>86</xdr:row>
      <xdr:rowOff>69850</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8605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19050</xdr:rowOff>
    </xdr:from>
    <xdr:to>
      <xdr:col>102</xdr:col>
      <xdr:colOff>114300</xdr:colOff>
      <xdr:row>86</xdr:row>
      <xdr:rowOff>53339</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8656300" y="147637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726" name="n_1aveValue【消防施設】&#10;一人当たり面積">
          <a:extLst>
            <a:ext uri="{FF2B5EF4-FFF2-40B4-BE49-F238E27FC236}">
              <a16:creationId xmlns:a16="http://schemas.microsoft.com/office/drawing/2014/main" id="{00000000-0008-0000-0200-0000D6020000}"/>
            </a:ext>
          </a:extLst>
        </xdr:cNvPr>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727" name="n_2aveValue【消防施設】&#10;一人当たり面積">
          <a:extLst>
            <a:ext uri="{FF2B5EF4-FFF2-40B4-BE49-F238E27FC236}">
              <a16:creationId xmlns:a16="http://schemas.microsoft.com/office/drawing/2014/main" id="{00000000-0008-0000-0200-0000D7020000}"/>
            </a:ext>
          </a:extLst>
        </xdr:cNvPr>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728" name="n_3aveValue【消防施設】&#10;一人当たり面積">
          <a:extLst>
            <a:ext uri="{FF2B5EF4-FFF2-40B4-BE49-F238E27FC236}">
              <a16:creationId xmlns:a16="http://schemas.microsoft.com/office/drawing/2014/main" id="{00000000-0008-0000-0200-0000D8020000}"/>
            </a:ext>
          </a:extLst>
        </xdr:cNvPr>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729" name="n_4aveValue【消防施設】&#10;一人当たり面積">
          <a:extLst>
            <a:ext uri="{FF2B5EF4-FFF2-40B4-BE49-F238E27FC236}">
              <a16:creationId xmlns:a16="http://schemas.microsoft.com/office/drawing/2014/main" id="{00000000-0008-0000-0200-0000D9020000}"/>
            </a:ext>
          </a:extLst>
        </xdr:cNvPr>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38116</xdr:rowOff>
    </xdr:from>
    <xdr:ext cx="469744" cy="259045"/>
    <xdr:sp macro="" textlink="">
      <xdr:nvSpPr>
        <xdr:cNvPr id="730" name="n_1mainValue【消防施設】&#10;一人当たり面積">
          <a:extLst>
            <a:ext uri="{FF2B5EF4-FFF2-40B4-BE49-F238E27FC236}">
              <a16:creationId xmlns:a16="http://schemas.microsoft.com/office/drawing/2014/main" id="{00000000-0008-0000-0200-0000DA020000}"/>
            </a:ext>
          </a:extLst>
        </xdr:cNvPr>
        <xdr:cNvSpPr txBox="1"/>
      </xdr:nvSpPr>
      <xdr:spPr>
        <a:xfrm>
          <a:off x="210757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731" name="n_2mainValue【消防施設】&#10;一人当たり面積">
          <a:extLst>
            <a:ext uri="{FF2B5EF4-FFF2-40B4-BE49-F238E27FC236}">
              <a16:creationId xmlns:a16="http://schemas.microsoft.com/office/drawing/2014/main" id="{00000000-0008-0000-0200-0000DB020000}"/>
            </a:ext>
          </a:extLst>
        </xdr:cNvPr>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95266</xdr:rowOff>
    </xdr:from>
    <xdr:ext cx="469744" cy="259045"/>
    <xdr:sp macro="" textlink="">
      <xdr:nvSpPr>
        <xdr:cNvPr id="732" name="n_3mainValue【消防施設】&#10;一人当たり面積">
          <a:extLst>
            <a:ext uri="{FF2B5EF4-FFF2-40B4-BE49-F238E27FC236}">
              <a16:creationId xmlns:a16="http://schemas.microsoft.com/office/drawing/2014/main" id="{00000000-0008-0000-0200-0000DC020000}"/>
            </a:ext>
          </a:extLst>
        </xdr:cNvPr>
        <xdr:cNvSpPr txBox="1"/>
      </xdr:nvSpPr>
      <xdr:spPr>
        <a:xfrm>
          <a:off x="19310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60977</xdr:rowOff>
    </xdr:from>
    <xdr:ext cx="469744" cy="259045"/>
    <xdr:sp macro="" textlink="">
      <xdr:nvSpPr>
        <xdr:cNvPr id="733" name="n_4mainValue【消防施設】&#10;一人当たり面積">
          <a:extLst>
            <a:ext uri="{FF2B5EF4-FFF2-40B4-BE49-F238E27FC236}">
              <a16:creationId xmlns:a16="http://schemas.microsoft.com/office/drawing/2014/main" id="{00000000-0008-0000-0200-0000DD020000}"/>
            </a:ext>
          </a:extLst>
        </xdr:cNvPr>
        <xdr:cNvSpPr txBox="1"/>
      </xdr:nvSpPr>
      <xdr:spPr>
        <a:xfrm>
          <a:off x="18421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a:extLst>
            <a:ext uri="{FF2B5EF4-FFF2-40B4-BE49-F238E27FC236}">
              <a16:creationId xmlns:a16="http://schemas.microsoft.com/office/drawing/2014/main" id="{00000000-0008-0000-0200-0000F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0" name="【庁舎】&#10;有形固定資産減価償却率最小値テキスト">
          <a:extLst>
            <a:ext uri="{FF2B5EF4-FFF2-40B4-BE49-F238E27FC236}">
              <a16:creationId xmlns:a16="http://schemas.microsoft.com/office/drawing/2014/main" id="{00000000-0008-0000-0200-0000F8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762" name="【庁舎】&#10;有形固定資産減価償却率最大値テキスト">
          <a:extLst>
            <a:ext uri="{FF2B5EF4-FFF2-40B4-BE49-F238E27FC236}">
              <a16:creationId xmlns:a16="http://schemas.microsoft.com/office/drawing/2014/main" id="{00000000-0008-0000-0200-0000FA020000}"/>
            </a:ext>
          </a:extLst>
        </xdr:cNvPr>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139354</xdr:rowOff>
    </xdr:from>
    <xdr:ext cx="405111" cy="259045"/>
    <xdr:sp macro="" textlink="">
      <xdr:nvSpPr>
        <xdr:cNvPr id="764" name="【庁舎】&#10;有形固定資産減価償却率平均値テキスト">
          <a:extLst>
            <a:ext uri="{FF2B5EF4-FFF2-40B4-BE49-F238E27FC236}">
              <a16:creationId xmlns:a16="http://schemas.microsoft.com/office/drawing/2014/main" id="{00000000-0008-0000-0200-0000FC020000}"/>
            </a:ext>
          </a:extLst>
        </xdr:cNvPr>
        <xdr:cNvSpPr txBox="1"/>
      </xdr:nvSpPr>
      <xdr:spPr>
        <a:xfrm>
          <a:off x="16357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49893</xdr:rowOff>
    </xdr:from>
    <xdr:to>
      <xdr:col>67</xdr:col>
      <xdr:colOff>101600</xdr:colOff>
      <xdr:row>104</xdr:row>
      <xdr:rowOff>151493</xdr:rowOff>
    </xdr:to>
    <xdr:sp macro="" textlink="">
      <xdr:nvSpPr>
        <xdr:cNvPr id="769" name="フローチャート: 判断 768">
          <a:extLst>
            <a:ext uri="{FF2B5EF4-FFF2-40B4-BE49-F238E27FC236}">
              <a16:creationId xmlns:a16="http://schemas.microsoft.com/office/drawing/2014/main" id="{00000000-0008-0000-0200-000001030000}"/>
            </a:ext>
          </a:extLst>
        </xdr:cNvPr>
        <xdr:cNvSpPr/>
      </xdr:nvSpPr>
      <xdr:spPr>
        <a:xfrm>
          <a:off x="12763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128270</xdr:rowOff>
    </xdr:from>
    <xdr:to>
      <xdr:col>85</xdr:col>
      <xdr:colOff>177800</xdr:colOff>
      <xdr:row>101</xdr:row>
      <xdr:rowOff>58420</xdr:rowOff>
    </xdr:to>
    <xdr:sp macro="" textlink="">
      <xdr:nvSpPr>
        <xdr:cNvPr id="775" name="楕円 774">
          <a:extLst>
            <a:ext uri="{FF2B5EF4-FFF2-40B4-BE49-F238E27FC236}">
              <a16:creationId xmlns:a16="http://schemas.microsoft.com/office/drawing/2014/main" id="{00000000-0008-0000-0200-000007030000}"/>
            </a:ext>
          </a:extLst>
        </xdr:cNvPr>
        <xdr:cNvSpPr/>
      </xdr:nvSpPr>
      <xdr:spPr>
        <a:xfrm>
          <a:off x="162687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151147</xdr:rowOff>
    </xdr:from>
    <xdr:ext cx="405111" cy="259045"/>
    <xdr:sp macro="" textlink="">
      <xdr:nvSpPr>
        <xdr:cNvPr id="776" name="【庁舎】&#10;有形固定資産減価償却率該当値テキスト">
          <a:extLst>
            <a:ext uri="{FF2B5EF4-FFF2-40B4-BE49-F238E27FC236}">
              <a16:creationId xmlns:a16="http://schemas.microsoft.com/office/drawing/2014/main" id="{00000000-0008-0000-0200-000008030000}"/>
            </a:ext>
          </a:extLst>
        </xdr:cNvPr>
        <xdr:cNvSpPr txBox="1"/>
      </xdr:nvSpPr>
      <xdr:spPr>
        <a:xfrm>
          <a:off x="16357600" y="1712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74386</xdr:rowOff>
    </xdr:from>
    <xdr:to>
      <xdr:col>81</xdr:col>
      <xdr:colOff>101600</xdr:colOff>
      <xdr:row>101</xdr:row>
      <xdr:rowOff>4536</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15430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125186</xdr:rowOff>
    </xdr:from>
    <xdr:to>
      <xdr:col>85</xdr:col>
      <xdr:colOff>127000</xdr:colOff>
      <xdr:row>101</xdr:row>
      <xdr:rowOff>7620</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5481300" y="17270186"/>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15602</xdr:rowOff>
    </xdr:from>
    <xdr:to>
      <xdr:col>76</xdr:col>
      <xdr:colOff>165100</xdr:colOff>
      <xdr:row>100</xdr:row>
      <xdr:rowOff>117202</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14541500" y="17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66402</xdr:rowOff>
    </xdr:from>
    <xdr:to>
      <xdr:col>81</xdr:col>
      <xdr:colOff>50800</xdr:colOff>
      <xdr:row>100</xdr:row>
      <xdr:rowOff>125186</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4592300" y="1721140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129902</xdr:rowOff>
    </xdr:from>
    <xdr:to>
      <xdr:col>72</xdr:col>
      <xdr:colOff>38100</xdr:colOff>
      <xdr:row>100</xdr:row>
      <xdr:rowOff>60052</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3652500" y="1710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9252</xdr:rowOff>
    </xdr:from>
    <xdr:to>
      <xdr:col>76</xdr:col>
      <xdr:colOff>114300</xdr:colOff>
      <xdr:row>100</xdr:row>
      <xdr:rowOff>66402</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3703300" y="1715425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67855</xdr:rowOff>
    </xdr:from>
    <xdr:to>
      <xdr:col>67</xdr:col>
      <xdr:colOff>101600</xdr:colOff>
      <xdr:row>108</xdr:row>
      <xdr:rowOff>169455</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2763500" y="1858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9252</xdr:rowOff>
    </xdr:from>
    <xdr:to>
      <xdr:col>71</xdr:col>
      <xdr:colOff>177800</xdr:colOff>
      <xdr:row>108</xdr:row>
      <xdr:rowOff>118655</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flipV="1">
          <a:off x="12814300" y="17154252"/>
          <a:ext cx="889000" cy="148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785" name="n_1aveValue【庁舎】&#10;有形固定資産減価償却率">
          <a:extLst>
            <a:ext uri="{FF2B5EF4-FFF2-40B4-BE49-F238E27FC236}">
              <a16:creationId xmlns:a16="http://schemas.microsoft.com/office/drawing/2014/main" id="{00000000-0008-0000-0200-000011030000}"/>
            </a:ext>
          </a:extLst>
        </xdr:cNvPr>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786" name="n_2aveValue【庁舎】&#10;有形固定資産減価償却率">
          <a:extLst>
            <a:ext uri="{FF2B5EF4-FFF2-40B4-BE49-F238E27FC236}">
              <a16:creationId xmlns:a16="http://schemas.microsoft.com/office/drawing/2014/main" id="{00000000-0008-0000-0200-000012030000}"/>
            </a:ext>
          </a:extLst>
        </xdr:cNvPr>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74040</xdr:rowOff>
    </xdr:from>
    <xdr:ext cx="405111" cy="259045"/>
    <xdr:sp macro="" textlink="">
      <xdr:nvSpPr>
        <xdr:cNvPr id="787" name="n_3aveValue【庁舎】&#10;有形固定資産減価償却率">
          <a:extLst>
            <a:ext uri="{FF2B5EF4-FFF2-40B4-BE49-F238E27FC236}">
              <a16:creationId xmlns:a16="http://schemas.microsoft.com/office/drawing/2014/main" id="{00000000-0008-0000-0200-000013030000}"/>
            </a:ext>
          </a:extLst>
        </xdr:cNvPr>
        <xdr:cNvSpPr txBox="1"/>
      </xdr:nvSpPr>
      <xdr:spPr>
        <a:xfrm>
          <a:off x="13500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168020</xdr:rowOff>
    </xdr:from>
    <xdr:ext cx="405111" cy="259045"/>
    <xdr:sp macro="" textlink="">
      <xdr:nvSpPr>
        <xdr:cNvPr id="788" name="n_4aveValue【庁舎】&#10;有形固定資産減価償却率">
          <a:extLst>
            <a:ext uri="{FF2B5EF4-FFF2-40B4-BE49-F238E27FC236}">
              <a16:creationId xmlns:a16="http://schemas.microsoft.com/office/drawing/2014/main" id="{00000000-0008-0000-0200-000014030000}"/>
            </a:ext>
          </a:extLst>
        </xdr:cNvPr>
        <xdr:cNvSpPr txBox="1"/>
      </xdr:nvSpPr>
      <xdr:spPr>
        <a:xfrm>
          <a:off x="12611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21063</xdr:rowOff>
    </xdr:from>
    <xdr:ext cx="405111" cy="259045"/>
    <xdr:sp macro="" textlink="">
      <xdr:nvSpPr>
        <xdr:cNvPr id="789" name="n_1mainValue【庁舎】&#10;有形固定資産減価償却率">
          <a:extLst>
            <a:ext uri="{FF2B5EF4-FFF2-40B4-BE49-F238E27FC236}">
              <a16:creationId xmlns:a16="http://schemas.microsoft.com/office/drawing/2014/main" id="{00000000-0008-0000-0200-000015030000}"/>
            </a:ext>
          </a:extLst>
        </xdr:cNvPr>
        <xdr:cNvSpPr txBox="1"/>
      </xdr:nvSpPr>
      <xdr:spPr>
        <a:xfrm>
          <a:off x="152660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133729</xdr:rowOff>
    </xdr:from>
    <xdr:ext cx="340478" cy="259045"/>
    <xdr:sp macro="" textlink="">
      <xdr:nvSpPr>
        <xdr:cNvPr id="790" name="n_2mainValue【庁舎】&#10;有形固定資産減価償却率">
          <a:extLst>
            <a:ext uri="{FF2B5EF4-FFF2-40B4-BE49-F238E27FC236}">
              <a16:creationId xmlns:a16="http://schemas.microsoft.com/office/drawing/2014/main" id="{00000000-0008-0000-0200-000016030000}"/>
            </a:ext>
          </a:extLst>
        </xdr:cNvPr>
        <xdr:cNvSpPr txBox="1"/>
      </xdr:nvSpPr>
      <xdr:spPr>
        <a:xfrm>
          <a:off x="14422061" y="16935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76579</xdr:rowOff>
    </xdr:from>
    <xdr:ext cx="340478" cy="259045"/>
    <xdr:sp macro="" textlink="">
      <xdr:nvSpPr>
        <xdr:cNvPr id="791" name="n_3mainValue【庁舎】&#10;有形固定資産減価償却率">
          <a:extLst>
            <a:ext uri="{FF2B5EF4-FFF2-40B4-BE49-F238E27FC236}">
              <a16:creationId xmlns:a16="http://schemas.microsoft.com/office/drawing/2014/main" id="{00000000-0008-0000-0200-000017030000}"/>
            </a:ext>
          </a:extLst>
        </xdr:cNvPr>
        <xdr:cNvSpPr txBox="1"/>
      </xdr:nvSpPr>
      <xdr:spPr>
        <a:xfrm>
          <a:off x="13533061" y="168786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160582</xdr:rowOff>
    </xdr:from>
    <xdr:ext cx="405111" cy="259045"/>
    <xdr:sp macro="" textlink="">
      <xdr:nvSpPr>
        <xdr:cNvPr id="792" name="n_4mainValue【庁舎】&#10;有形固定資産減価償却率">
          <a:extLst>
            <a:ext uri="{FF2B5EF4-FFF2-40B4-BE49-F238E27FC236}">
              <a16:creationId xmlns:a16="http://schemas.microsoft.com/office/drawing/2014/main" id="{00000000-0008-0000-0200-000018030000}"/>
            </a:ext>
          </a:extLst>
        </xdr:cNvPr>
        <xdr:cNvSpPr txBox="1"/>
      </xdr:nvSpPr>
      <xdr:spPr>
        <a:xfrm>
          <a:off x="12611744" y="1867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00000000-0008-0000-0200-000023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00000000-0008-0000-02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17" name="【庁舎】&#10;一人当たり面積最小値テキスト">
          <a:extLst>
            <a:ext uri="{FF2B5EF4-FFF2-40B4-BE49-F238E27FC236}">
              <a16:creationId xmlns:a16="http://schemas.microsoft.com/office/drawing/2014/main" id="{00000000-0008-0000-0200-000031030000}"/>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819" name="【庁舎】&#10;一人当たり面積最大値テキスト">
          <a:extLst>
            <a:ext uri="{FF2B5EF4-FFF2-40B4-BE49-F238E27FC236}">
              <a16:creationId xmlns:a16="http://schemas.microsoft.com/office/drawing/2014/main" id="{00000000-0008-0000-0200-000033030000}"/>
            </a:ext>
          </a:extLst>
        </xdr:cNvPr>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821" name="【庁舎】&#10;一人当たり面積平均値テキスト">
          <a:extLst>
            <a:ext uri="{FF2B5EF4-FFF2-40B4-BE49-F238E27FC236}">
              <a16:creationId xmlns:a16="http://schemas.microsoft.com/office/drawing/2014/main" id="{00000000-0008-0000-0200-000035030000}"/>
            </a:ext>
          </a:extLst>
        </xdr:cNvPr>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825" name="フローチャート: 判断 824">
          <a:extLst>
            <a:ext uri="{FF2B5EF4-FFF2-40B4-BE49-F238E27FC236}">
              <a16:creationId xmlns:a16="http://schemas.microsoft.com/office/drawing/2014/main" id="{00000000-0008-0000-0200-000039030000}"/>
            </a:ext>
          </a:extLst>
        </xdr:cNvPr>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154939</xdr:rowOff>
    </xdr:from>
    <xdr:to>
      <xdr:col>98</xdr:col>
      <xdr:colOff>38100</xdr:colOff>
      <xdr:row>105</xdr:row>
      <xdr:rowOff>85089</xdr:rowOff>
    </xdr:to>
    <xdr:sp macro="" textlink="">
      <xdr:nvSpPr>
        <xdr:cNvPr id="826" name="フローチャート: 判断 825">
          <a:extLst>
            <a:ext uri="{FF2B5EF4-FFF2-40B4-BE49-F238E27FC236}">
              <a16:creationId xmlns:a16="http://schemas.microsoft.com/office/drawing/2014/main" id="{00000000-0008-0000-0200-00003A030000}"/>
            </a:ext>
          </a:extLst>
        </xdr:cNvPr>
        <xdr:cNvSpPr/>
      </xdr:nvSpPr>
      <xdr:spPr>
        <a:xfrm>
          <a:off x="18605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59689</xdr:rowOff>
    </xdr:from>
    <xdr:to>
      <xdr:col>116</xdr:col>
      <xdr:colOff>114300</xdr:colOff>
      <xdr:row>104</xdr:row>
      <xdr:rowOff>161289</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22110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82566</xdr:rowOff>
    </xdr:from>
    <xdr:ext cx="469744" cy="259045"/>
    <xdr:sp macro="" textlink="">
      <xdr:nvSpPr>
        <xdr:cNvPr id="833" name="【庁舎】&#10;一人当たり面積該当値テキスト">
          <a:extLst>
            <a:ext uri="{FF2B5EF4-FFF2-40B4-BE49-F238E27FC236}">
              <a16:creationId xmlns:a16="http://schemas.microsoft.com/office/drawing/2014/main" id="{00000000-0008-0000-0200-000041030000}"/>
            </a:ext>
          </a:extLst>
        </xdr:cNvPr>
        <xdr:cNvSpPr txBox="1"/>
      </xdr:nvSpPr>
      <xdr:spPr>
        <a:xfrm>
          <a:off x="22199600"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55880</xdr:rowOff>
    </xdr:from>
    <xdr:to>
      <xdr:col>112</xdr:col>
      <xdr:colOff>38100</xdr:colOff>
      <xdr:row>104</xdr:row>
      <xdr:rowOff>157480</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21272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106680</xdr:rowOff>
    </xdr:from>
    <xdr:to>
      <xdr:col>116</xdr:col>
      <xdr:colOff>63500</xdr:colOff>
      <xdr:row>104</xdr:row>
      <xdr:rowOff>110489</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21323300" y="179374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59689</xdr:rowOff>
    </xdr:from>
    <xdr:to>
      <xdr:col>107</xdr:col>
      <xdr:colOff>101600</xdr:colOff>
      <xdr:row>104</xdr:row>
      <xdr:rowOff>161289</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20383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106680</xdr:rowOff>
    </xdr:from>
    <xdr:to>
      <xdr:col>111</xdr:col>
      <xdr:colOff>177800</xdr:colOff>
      <xdr:row>104</xdr:row>
      <xdr:rowOff>110489</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flipV="1">
          <a:off x="20434300" y="17937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838" name="楕円 837">
          <a:extLst>
            <a:ext uri="{FF2B5EF4-FFF2-40B4-BE49-F238E27FC236}">
              <a16:creationId xmlns:a16="http://schemas.microsoft.com/office/drawing/2014/main" id="{00000000-0008-0000-0200-000046030000}"/>
            </a:ext>
          </a:extLst>
        </xdr:cNvPr>
        <xdr:cNvSpPr/>
      </xdr:nvSpPr>
      <xdr:spPr>
        <a:xfrm>
          <a:off x="19494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83820</xdr:rowOff>
    </xdr:from>
    <xdr:to>
      <xdr:col>107</xdr:col>
      <xdr:colOff>50800</xdr:colOff>
      <xdr:row>104</xdr:row>
      <xdr:rowOff>110489</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9545300" y="179146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158750</xdr:rowOff>
    </xdr:from>
    <xdr:to>
      <xdr:col>98</xdr:col>
      <xdr:colOff>38100</xdr:colOff>
      <xdr:row>107</xdr:row>
      <xdr:rowOff>88900</xdr:rowOff>
    </xdr:to>
    <xdr:sp macro="" textlink="">
      <xdr:nvSpPr>
        <xdr:cNvPr id="840" name="楕円 839">
          <a:extLst>
            <a:ext uri="{FF2B5EF4-FFF2-40B4-BE49-F238E27FC236}">
              <a16:creationId xmlns:a16="http://schemas.microsoft.com/office/drawing/2014/main" id="{00000000-0008-0000-0200-000048030000}"/>
            </a:ext>
          </a:extLst>
        </xdr:cNvPr>
        <xdr:cNvSpPr/>
      </xdr:nvSpPr>
      <xdr:spPr>
        <a:xfrm>
          <a:off x="18605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83820</xdr:rowOff>
    </xdr:from>
    <xdr:to>
      <xdr:col>102</xdr:col>
      <xdr:colOff>114300</xdr:colOff>
      <xdr:row>107</xdr:row>
      <xdr:rowOff>38100</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flipV="1">
          <a:off x="18656300" y="17914620"/>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114316</xdr:rowOff>
    </xdr:from>
    <xdr:ext cx="469744" cy="259045"/>
    <xdr:sp macro="" textlink="">
      <xdr:nvSpPr>
        <xdr:cNvPr id="842" name="n_1aveValue【庁舎】&#10;一人当たり面積">
          <a:extLst>
            <a:ext uri="{FF2B5EF4-FFF2-40B4-BE49-F238E27FC236}">
              <a16:creationId xmlns:a16="http://schemas.microsoft.com/office/drawing/2014/main" id="{00000000-0008-0000-0200-00004A030000}"/>
            </a:ext>
          </a:extLst>
        </xdr:cNvPr>
        <xdr:cNvSpPr txBox="1"/>
      </xdr:nvSpPr>
      <xdr:spPr>
        <a:xfrm>
          <a:off x="21075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125747</xdr:rowOff>
    </xdr:from>
    <xdr:ext cx="469744" cy="259045"/>
    <xdr:sp macro="" textlink="">
      <xdr:nvSpPr>
        <xdr:cNvPr id="843" name="n_2aveValue【庁舎】&#10;一人当たり面積">
          <a:extLst>
            <a:ext uri="{FF2B5EF4-FFF2-40B4-BE49-F238E27FC236}">
              <a16:creationId xmlns:a16="http://schemas.microsoft.com/office/drawing/2014/main" id="{00000000-0008-0000-0200-00004B030000}"/>
            </a:ext>
          </a:extLst>
        </xdr:cNvPr>
        <xdr:cNvSpPr txBox="1"/>
      </xdr:nvSpPr>
      <xdr:spPr>
        <a:xfrm>
          <a:off x="20199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137177</xdr:rowOff>
    </xdr:from>
    <xdr:ext cx="469744" cy="259045"/>
    <xdr:sp macro="" textlink="">
      <xdr:nvSpPr>
        <xdr:cNvPr id="844" name="n_3aveValue【庁舎】&#10;一人当たり面積">
          <a:extLst>
            <a:ext uri="{FF2B5EF4-FFF2-40B4-BE49-F238E27FC236}">
              <a16:creationId xmlns:a16="http://schemas.microsoft.com/office/drawing/2014/main" id="{00000000-0008-0000-0200-00004C030000}"/>
            </a:ext>
          </a:extLst>
        </xdr:cNvPr>
        <xdr:cNvSpPr txBox="1"/>
      </xdr:nvSpPr>
      <xdr:spPr>
        <a:xfrm>
          <a:off x="19310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101616</xdr:rowOff>
    </xdr:from>
    <xdr:ext cx="469744" cy="259045"/>
    <xdr:sp macro="" textlink="">
      <xdr:nvSpPr>
        <xdr:cNvPr id="845" name="n_4aveValue【庁舎】&#10;一人当たり面積">
          <a:extLst>
            <a:ext uri="{FF2B5EF4-FFF2-40B4-BE49-F238E27FC236}">
              <a16:creationId xmlns:a16="http://schemas.microsoft.com/office/drawing/2014/main" id="{00000000-0008-0000-0200-00004D030000}"/>
            </a:ext>
          </a:extLst>
        </xdr:cNvPr>
        <xdr:cNvSpPr txBox="1"/>
      </xdr:nvSpPr>
      <xdr:spPr>
        <a:xfrm>
          <a:off x="18421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2557</xdr:rowOff>
    </xdr:from>
    <xdr:ext cx="469744" cy="259045"/>
    <xdr:sp macro="" textlink="">
      <xdr:nvSpPr>
        <xdr:cNvPr id="846" name="n_1mainValue【庁舎】&#10;一人当たり面積">
          <a:extLst>
            <a:ext uri="{FF2B5EF4-FFF2-40B4-BE49-F238E27FC236}">
              <a16:creationId xmlns:a16="http://schemas.microsoft.com/office/drawing/2014/main" id="{00000000-0008-0000-0200-00004E030000}"/>
            </a:ext>
          </a:extLst>
        </xdr:cNvPr>
        <xdr:cNvSpPr txBox="1"/>
      </xdr:nvSpPr>
      <xdr:spPr>
        <a:xfrm>
          <a:off x="21075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6366</xdr:rowOff>
    </xdr:from>
    <xdr:ext cx="469744" cy="259045"/>
    <xdr:sp macro="" textlink="">
      <xdr:nvSpPr>
        <xdr:cNvPr id="847" name="n_2mainValue【庁舎】&#10;一人当たり面積">
          <a:extLst>
            <a:ext uri="{FF2B5EF4-FFF2-40B4-BE49-F238E27FC236}">
              <a16:creationId xmlns:a16="http://schemas.microsoft.com/office/drawing/2014/main" id="{00000000-0008-0000-0200-00004F030000}"/>
            </a:ext>
          </a:extLst>
        </xdr:cNvPr>
        <xdr:cNvSpPr txBox="1"/>
      </xdr:nvSpPr>
      <xdr:spPr>
        <a:xfrm>
          <a:off x="201994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848" name="n_3mainValue【庁舎】&#10;一人当たり面積">
          <a:extLst>
            <a:ext uri="{FF2B5EF4-FFF2-40B4-BE49-F238E27FC236}">
              <a16:creationId xmlns:a16="http://schemas.microsoft.com/office/drawing/2014/main" id="{00000000-0008-0000-0200-000050030000}"/>
            </a:ext>
          </a:extLst>
        </xdr:cNvPr>
        <xdr:cNvSpPr txBox="1"/>
      </xdr:nvSpPr>
      <xdr:spPr>
        <a:xfrm>
          <a:off x="19310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80027</xdr:rowOff>
    </xdr:from>
    <xdr:ext cx="469744" cy="259045"/>
    <xdr:sp macro="" textlink="">
      <xdr:nvSpPr>
        <xdr:cNvPr id="849" name="n_4mainValue【庁舎】&#10;一人当たり面積">
          <a:extLst>
            <a:ext uri="{FF2B5EF4-FFF2-40B4-BE49-F238E27FC236}">
              <a16:creationId xmlns:a16="http://schemas.microsoft.com/office/drawing/2014/main" id="{00000000-0008-0000-0200-000051030000}"/>
            </a:ext>
          </a:extLst>
        </xdr:cNvPr>
        <xdr:cNvSpPr txBox="1"/>
      </xdr:nvSpPr>
      <xdr:spPr>
        <a:xfrm>
          <a:off x="18421427"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類似団体内平均値と比較して特に有形固定資産減価償却率が高くなっている施設は「福祉施設」であり、特に低い施設は「庁舎」である。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「福祉施設」については、平成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年度に障がい者支援施設「桜の園」を解体、平成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年度に老人福祉センター（菊水、佐太の２施設）を廃止し、最適化に取り組んでいる。令和元年度においては、児童発達支援センターの建築付属物を更新したことにより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「消防施設」については、消防署の除却を行ったことなどにより、対前年度比で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「庁舎」については、平成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月に昭和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年築の旧市役所庁舎から新庁舎へ移転したことにより、一人当たり面積とともに大きく改善した。予防保全型の維持管理・修繕等を図ることでライフサイクルコストの縮減や長寿命化に努めている。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「一般廃棄物処理施設」については、近隣自治体との共同処理を令和２年度から行っており、老朽化した施設については今後除却する見込みである。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143,884
141,185
12.71
63,323,554
61,030,830
1,795,329
31,310,805
61,984,877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令和元</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年度の財政力指数は、前年度</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から</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0.01</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ポイント悪化し、</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0.72</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なっており、</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0.79</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及び</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大阪府平均</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0.73</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を下回った</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。前年度との比較では</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、被生活保護者数の減少などによる生活保護費の減少などにより基準財政需要額が減少したものの、臨時財政対策債振替相当額が減少したことで、臨時財政対策債振替後需要額が増加（</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365</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百万円）した。</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今後も、市税の徴収強化等による歳入の確保及び定員管理・給与の適正化等の取組などに努め、引き続き将来の市政の礎となる強固な財政基盤の構築に向けて取り組む。</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25400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128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11995</xdr:rowOff>
    </xdr:from>
    <xdr:to>
      <xdr:col>19</xdr:col>
      <xdr:colOff>133350</xdr:colOff>
      <xdr:row>42</xdr:row>
      <xdr:rowOff>11995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42</xdr:row>
      <xdr:rowOff>11995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41</xdr:row>
      <xdr:rowOff>170039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令和元年度の経常収支比率は、前年度から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1.0</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100">
              <a:solidFill>
                <a:srgbClr val="000000"/>
              </a:solidFill>
              <a:latin typeface="ＭＳ Ｐゴシック" panose="020B0600070205080204" pitchFamily="50" charset="-128"/>
              <a:ea typeface="ＭＳ Ｐゴシック" panose="020B0600070205080204" pitchFamily="50" charset="-128"/>
            </a:rPr>
            <a:t>99.5</a:t>
          </a:r>
          <a:r>
            <a:rPr kumimoji="1" lang="ja-JP" altLang="en-US" sz="1100">
              <a:solidFill>
                <a:srgbClr val="000000"/>
              </a:solidFill>
              <a:latin typeface="ＭＳ Ｐゴシック" panose="020B0600070205080204" pitchFamily="50" charset="-128"/>
              <a:ea typeface="ＭＳ Ｐゴシック" panose="020B0600070205080204" pitchFamily="50" charset="-128"/>
            </a:rPr>
            <a:t>％となったが、類似団体内平均値</a:t>
          </a:r>
          <a:r>
            <a:rPr kumimoji="1" lang="en-US" altLang="ja-JP" sz="1100">
              <a:solidFill>
                <a:srgbClr val="000000"/>
              </a:solidFill>
              <a:latin typeface="ＭＳ Ｐゴシック" panose="020B0600070205080204" pitchFamily="50" charset="-128"/>
              <a:ea typeface="ＭＳ Ｐゴシック" panose="020B0600070205080204" pitchFamily="50" charset="-128"/>
            </a:rPr>
            <a:t>94.3</a:t>
          </a:r>
          <a:r>
            <a:rPr kumimoji="1" lang="ja-JP" altLang="en-US" sz="1100">
              <a:solidFill>
                <a:srgbClr val="000000"/>
              </a:solidFill>
              <a:latin typeface="ＭＳ Ｐゴシック" panose="020B0600070205080204" pitchFamily="50" charset="-128"/>
              <a:ea typeface="ＭＳ Ｐゴシック" panose="020B0600070205080204" pitchFamily="50" charset="-128"/>
            </a:rPr>
            <a:t>％及び大阪府平均</a:t>
          </a:r>
          <a:r>
            <a:rPr kumimoji="1" lang="en-US" altLang="ja-JP" sz="1100">
              <a:solidFill>
                <a:srgbClr val="000000"/>
              </a:solidFill>
              <a:latin typeface="ＭＳ Ｐゴシック" panose="020B0600070205080204" pitchFamily="50" charset="-128"/>
              <a:ea typeface="ＭＳ Ｐゴシック" panose="020B0600070205080204" pitchFamily="50" charset="-128"/>
            </a:rPr>
            <a:t>95.7</a:t>
          </a:r>
          <a:r>
            <a:rPr kumimoji="1" lang="ja-JP" altLang="en-US" sz="1100">
              <a:solidFill>
                <a:srgbClr val="000000"/>
              </a:solidFill>
              <a:latin typeface="ＭＳ Ｐゴシック" panose="020B0600070205080204" pitchFamily="50" charset="-128"/>
              <a:ea typeface="ＭＳ Ｐゴシック" panose="020B0600070205080204" pitchFamily="50" charset="-128"/>
            </a:rPr>
            <a:t>％を上回った。前年度との比較では、「守口市定員適正化計画」に基づく職員数の見直しや国に先行して実施していた幼児教育・保育無償化に国庫等財源が措置されたことなどにより改善した。また、類似団体内平均値と比較し、経常収支比率が高い主な要因としては、扶助費が高いことが挙げられる。生活保護費について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29</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年度をピークに減少傾向にあるものの、令和元年度決算では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102.6</a:t>
          </a:r>
          <a:r>
            <a:rPr kumimoji="1" lang="ja-JP" altLang="en-US" sz="1100">
              <a:solidFill>
                <a:srgbClr val="000000"/>
              </a:solidFill>
              <a:latin typeface="ＭＳ Ｐゴシック" panose="020B0600070205080204" pitchFamily="50" charset="-128"/>
              <a:ea typeface="ＭＳ Ｐゴシック" panose="020B0600070205080204" pitchFamily="50" charset="-128"/>
            </a:rPr>
            <a:t>億円と歳出総額の</a:t>
          </a:r>
          <a:r>
            <a:rPr kumimoji="1" lang="en-US" altLang="ja-JP" sz="1100">
              <a:solidFill>
                <a:srgbClr val="000000"/>
              </a:solidFill>
              <a:latin typeface="ＭＳ Ｐゴシック" panose="020B0600070205080204" pitchFamily="50" charset="-128"/>
              <a:ea typeface="ＭＳ Ｐゴシック" panose="020B0600070205080204" pitchFamily="50" charset="-128"/>
            </a:rPr>
            <a:t>16.7</a:t>
          </a:r>
          <a:r>
            <a:rPr kumimoji="1" lang="ja-JP" altLang="en-US" sz="1100">
              <a:solidFill>
                <a:srgbClr val="000000"/>
              </a:solidFill>
              <a:latin typeface="ＭＳ Ｐゴシック" panose="020B0600070205080204" pitchFamily="50" charset="-128"/>
              <a:ea typeface="ＭＳ Ｐゴシック" panose="020B0600070205080204" pitchFamily="50" charset="-128"/>
            </a:rPr>
            <a:t>％を占めており、依然として高い水準となっている。現在、生活保護については、受給者の就労支援を強化しつつ、一層の適正化を図っているところである。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12700</xdr:rowOff>
    </xdr:from>
    <xdr:to>
      <xdr:col>23</xdr:col>
      <xdr:colOff>133350</xdr:colOff>
      <xdr:row>65</xdr:row>
      <xdr:rowOff>93133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15695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74523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65</xdr:row>
      <xdr:rowOff>93133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23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93133</xdr:rowOff>
    </xdr:from>
    <xdr:to>
      <xdr:col>15</xdr:col>
      <xdr:colOff>82550</xdr:colOff>
      <xdr:row>65</xdr:row>
      <xdr:rowOff>109220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373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65</xdr:row>
      <xdr:rowOff>109220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89152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105833</xdr:rowOff>
    </xdr:from>
    <xdr:to>
      <xdr:col>7</xdr:col>
      <xdr:colOff>31750</xdr:colOff>
      <xdr:row>60</xdr:row>
      <xdr:rowOff>35983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46160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42333</xdr:rowOff>
    </xdr:from>
    <xdr:to>
      <xdr:col>19</xdr:col>
      <xdr:colOff>184150</xdr:colOff>
      <xdr:row>65</xdr:row>
      <xdr:rowOff>143933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128710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[90,890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令和元年度の人口</a:t>
          </a:r>
          <a:r>
            <a:rPr kumimoji="1" lang="en-US" altLang="ja-JP" sz="1100">
              <a:solidFill>
                <a:srgbClr val="000000"/>
              </a:solidFill>
              <a:latin typeface="ＭＳ Ｐゴシック" panose="020B0600070205080204" pitchFamily="50" charset="-128"/>
              <a:ea typeface="ＭＳ Ｐゴシック" panose="020B0600070205080204" pitchFamily="50" charset="-128"/>
            </a:rPr>
            <a:t>1</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人当たり人件費・物件費等決算額は、前年度から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1,374</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円増加の</a:t>
          </a:r>
          <a:r>
            <a:rPr kumimoji="1" lang="en-US" altLang="ja-JP" sz="1100">
              <a:solidFill>
                <a:srgbClr val="000000"/>
              </a:solidFill>
              <a:latin typeface="ＭＳ Ｐゴシック" panose="020B0600070205080204" pitchFamily="50" charset="-128"/>
              <a:ea typeface="ＭＳ Ｐゴシック" panose="020B0600070205080204" pitchFamily="50" charset="-128"/>
            </a:rPr>
            <a:t>90,890</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円となったが、類似団体内平均値</a:t>
          </a:r>
          <a:r>
            <a:rPr kumimoji="1" lang="en-US" altLang="ja-JP" sz="1100">
              <a:solidFill>
                <a:srgbClr val="000000"/>
              </a:solidFill>
              <a:latin typeface="ＭＳ Ｐゴシック" panose="020B0600070205080204" pitchFamily="50" charset="-128"/>
              <a:ea typeface="ＭＳ Ｐゴシック" panose="020B0600070205080204" pitchFamily="50" charset="-128"/>
            </a:rPr>
            <a:t>113,352</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円及び大阪府平均</a:t>
          </a:r>
          <a:r>
            <a:rPr kumimoji="1" lang="en-US" altLang="ja-JP" sz="1100">
              <a:solidFill>
                <a:srgbClr val="000000"/>
              </a:solidFill>
              <a:latin typeface="ＭＳ Ｐゴシック" panose="020B0600070205080204" pitchFamily="50" charset="-128"/>
              <a:ea typeface="ＭＳ Ｐゴシック" panose="020B0600070205080204" pitchFamily="50" charset="-128"/>
            </a:rPr>
            <a:t>125,553</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を大きく下回った。類似団体や大阪府内団体と比較し、効率的な行財政運営が行えている。現在、本市においては全国トップ水準の効率的な組織で、市民サービスの充実に取り組むため、定員適正化計画で人口</a:t>
          </a:r>
          <a:r>
            <a:rPr kumimoji="1" lang="en-US" altLang="ja-JP" sz="11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人当たりの職員数が類似団体中、トップ水準となる職員体制を目指しており、このことが人件費の減少につながっている。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5</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4</a:t>
          </a:r>
          <a:r>
            <a:rPr kumimoji="1" lang="ja-JP" altLang="en-US" sz="1100">
              <a:solidFill>
                <a:srgbClr val="000000"/>
              </a:solidFill>
              <a:latin typeface="ＭＳ Ｐゴシック" panose="020B0600070205080204" pitchFamily="50" charset="-128"/>
              <a:ea typeface="ＭＳ Ｐゴシック" panose="020B0600070205080204" pitchFamily="50" charset="-128"/>
            </a:rPr>
            <a:t>月</a:t>
          </a:r>
          <a:r>
            <a:rPr kumimoji="1" lang="en-US" altLang="ja-JP" sz="1100">
              <a:solidFill>
                <a:srgbClr val="000000"/>
              </a:solidFill>
              <a:latin typeface="ＭＳ Ｐゴシック" panose="020B0600070205080204" pitchFamily="50" charset="-128"/>
              <a:ea typeface="ＭＳ Ｐゴシック" panose="020B0600070205080204" pitchFamily="50" charset="-128"/>
            </a:rPr>
            <a:t>1</a:t>
          </a:r>
          <a:r>
            <a:rPr kumimoji="1" lang="ja-JP" altLang="en-US" sz="1100">
              <a:solidFill>
                <a:srgbClr val="000000"/>
              </a:solidFill>
              <a:latin typeface="ＭＳ Ｐゴシック" panose="020B0600070205080204" pitchFamily="50" charset="-128"/>
              <a:ea typeface="ＭＳ Ｐゴシック" panose="020B0600070205080204" pitchFamily="50" charset="-128"/>
            </a:rPr>
            <a:t>日時点での職員数を</a:t>
          </a:r>
          <a:r>
            <a:rPr kumimoji="1" lang="en-US" altLang="ja-JP" sz="1100">
              <a:solidFill>
                <a:srgbClr val="000000"/>
              </a:solidFill>
              <a:latin typeface="ＭＳ Ｐゴシック" panose="020B0600070205080204" pitchFamily="50" charset="-128"/>
              <a:ea typeface="ＭＳ Ｐゴシック" panose="020B0600070205080204" pitchFamily="50" charset="-128"/>
            </a:rPr>
            <a:t>640</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人とする計画であることから、引き続き人件費の減少が見込まれる。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19779</xdr:rowOff>
    </xdr:from>
    <xdr:to>
      <xdr:col>23</xdr:col>
      <xdr:colOff>133350</xdr:colOff>
      <xdr:row>81</xdr:row>
      <xdr:rowOff>43461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07229"/>
          <a:ext cx="8382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8986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3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19779</xdr:rowOff>
    </xdr:from>
    <xdr:to>
      <xdr:col>19</xdr:col>
      <xdr:colOff>133350</xdr:colOff>
      <xdr:row>81</xdr:row>
      <xdr:rowOff>70763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3907229"/>
          <a:ext cx="889000" cy="5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74958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0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70763</xdr:rowOff>
    </xdr:from>
    <xdr:to>
      <xdr:col>15</xdr:col>
      <xdr:colOff>82550</xdr:colOff>
      <xdr:row>81</xdr:row>
      <xdr:rowOff>136585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958213"/>
          <a:ext cx="889000" cy="6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38056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136585</xdr:rowOff>
    </xdr:from>
    <xdr:to>
      <xdr:col>11</xdr:col>
      <xdr:colOff>31750</xdr:colOff>
      <xdr:row>81</xdr:row>
      <xdr:rowOff>142325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024035"/>
          <a:ext cx="889000" cy="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18528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4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51957</xdr:rowOff>
    </xdr:from>
    <xdr:to>
      <xdr:col>7</xdr:col>
      <xdr:colOff>31750</xdr:colOff>
      <xdr:row>83</xdr:row>
      <xdr:rowOff>153557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138334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36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164111</xdr:rowOff>
    </xdr:from>
    <xdr:to>
      <xdr:col>23</xdr:col>
      <xdr:colOff>184150</xdr:colOff>
      <xdr:row>81</xdr:row>
      <xdr:rowOff>94261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8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9188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140429</xdr:rowOff>
    </xdr:from>
    <xdr:to>
      <xdr:col>19</xdr:col>
      <xdr:colOff>184150</xdr:colOff>
      <xdr:row>81</xdr:row>
      <xdr:rowOff>70579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8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80756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25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19963</xdr:rowOff>
    </xdr:from>
    <xdr:to>
      <xdr:col>15</xdr:col>
      <xdr:colOff>133350</xdr:colOff>
      <xdr:row>81</xdr:row>
      <xdr:rowOff>121563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0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131740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7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85785</xdr:rowOff>
    </xdr:from>
    <xdr:to>
      <xdr:col>11</xdr:col>
      <xdr:colOff>82550</xdr:colOff>
      <xdr:row>82</xdr:row>
      <xdr:rowOff>15935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26112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4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91525</xdr:rowOff>
    </xdr:from>
    <xdr:to>
      <xdr:col>7</xdr:col>
      <xdr:colOff>31750</xdr:colOff>
      <xdr:row>82</xdr:row>
      <xdr:rowOff>21675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31852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令和元年度</a:t>
          </a:r>
          <a:r>
            <a:rPr kumimoji="1" lang="ja-JP" altLang="en-US" sz="1300">
              <a:solidFill>
                <a:srgbClr val="000000"/>
              </a:solidFill>
              <a:latin typeface="ＭＳ Ｐゴシック" panose="020B0600070205080204" pitchFamily="50" charset="-128"/>
              <a:ea typeface="ＭＳ Ｐゴシック" panose="020B0600070205080204" pitchFamily="50" charset="-128"/>
            </a:rPr>
            <a:t>のラスパイレス指数は、職員構成の変動により前年度から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ポイント増加の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となっており、類似団体内平均値</a:t>
          </a:r>
          <a:r>
            <a:rPr kumimoji="1" lang="en-US" altLang="ja-JP" sz="1300">
              <a:solidFill>
                <a:srgbClr val="000000"/>
              </a:solidFill>
              <a:latin typeface="ＭＳ Ｐゴシック" panose="020B0600070205080204" pitchFamily="50" charset="-128"/>
              <a:ea typeface="ＭＳ Ｐゴシック" panose="020B0600070205080204" pitchFamily="50" charset="-128"/>
            </a:rPr>
            <a:t>99.6</a:t>
          </a:r>
          <a:r>
            <a:rPr kumimoji="1" lang="ja-JP" altLang="en-US" sz="1300">
              <a:solidFill>
                <a:srgbClr val="000000"/>
              </a:solidFill>
              <a:latin typeface="ＭＳ Ｐゴシック" panose="020B0600070205080204" pitchFamily="50" charset="-128"/>
              <a:ea typeface="ＭＳ Ｐゴシック" panose="020B0600070205080204" pitchFamily="50" charset="-128"/>
            </a:rPr>
            <a:t>及び全国市平均</a:t>
          </a:r>
          <a:r>
            <a:rPr kumimoji="1" lang="en-US" altLang="ja-JP" sz="1300">
              <a:solidFill>
                <a:srgbClr val="000000"/>
              </a:solidFill>
              <a:latin typeface="ＭＳ Ｐゴシック" panose="020B0600070205080204" pitchFamily="50" charset="-128"/>
              <a:ea typeface="ＭＳ Ｐゴシック" panose="020B0600070205080204" pitchFamily="50" charset="-128"/>
            </a:rPr>
            <a:t>98.9</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を上回っている。なお、左図のとおり平成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年度は類似団体内平均値を下回っている。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49893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74288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85</xdr:row>
      <xdr:rowOff>169636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85</xdr:row>
      <xdr:rowOff>135164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55329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85</xdr:row>
      <xdr:rowOff>135164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55329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[4.09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年度の人口</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1,000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人当たり職員数は、前年度から</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0.16</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人減少の</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4.09</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人とな</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っており</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6.05</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人及び大阪府平均</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8.29</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人を下回った。類似団体や大阪府内団体と比較し、効率的な行財政運営が行えている。現在、全国トップ水準の効率的な組織で、市民サービスの充実に取り組むため、定員適正化計画において、人口</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1,000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人当たりの職員数が類似団体中、トップ水準となる職員体制を目指していることから、職員数が減少している。令和</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月</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日時点での職員数を</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640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人とする計画であることから、引き続き同指標の減少が見込まれる。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123931</xdr:rowOff>
    </xdr:from>
    <xdr:to>
      <xdr:col>81</xdr:col>
      <xdr:colOff>44450</xdr:colOff>
      <xdr:row>60</xdr:row>
      <xdr:rowOff>156104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410931"/>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156104</xdr:rowOff>
    </xdr:from>
    <xdr:to>
      <xdr:col>77</xdr:col>
      <xdr:colOff>44450</xdr:colOff>
      <xdr:row>61</xdr:row>
      <xdr:rowOff>38946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5290800" y="10443104"/>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38946</xdr:rowOff>
    </xdr:from>
    <xdr:to>
      <xdr:col>72</xdr:col>
      <xdr:colOff>203200</xdr:colOff>
      <xdr:row>61</xdr:row>
      <xdr:rowOff>135467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4973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135467</xdr:rowOff>
    </xdr:from>
    <xdr:to>
      <xdr:col>68</xdr:col>
      <xdr:colOff>152400</xdr:colOff>
      <xdr:row>61</xdr:row>
      <xdr:rowOff>163619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59391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31327</xdr:rowOff>
    </xdr:from>
    <xdr:to>
      <xdr:col>64</xdr:col>
      <xdr:colOff>152400</xdr:colOff>
      <xdr:row>63</xdr:row>
      <xdr:rowOff>132927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117704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73131</xdr:rowOff>
    </xdr:from>
    <xdr:to>
      <xdr:col>81</xdr:col>
      <xdr:colOff>95250</xdr:colOff>
      <xdr:row>61</xdr:row>
      <xdr:rowOff>3281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89658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0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105304</xdr:rowOff>
    </xdr:from>
    <xdr:to>
      <xdr:col>77</xdr:col>
      <xdr:colOff>95250</xdr:colOff>
      <xdr:row>61</xdr:row>
      <xdr:rowOff>35454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45631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6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159596</xdr:rowOff>
    </xdr:from>
    <xdr:to>
      <xdr:col>73</xdr:col>
      <xdr:colOff>44450</xdr:colOff>
      <xdr:row>61</xdr:row>
      <xdr:rowOff>89746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99923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84667</xdr:rowOff>
    </xdr:from>
    <xdr:to>
      <xdr:col>68</xdr:col>
      <xdr:colOff>203200</xdr:colOff>
      <xdr:row>62</xdr:row>
      <xdr:rowOff>14817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24994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53146</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0"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令和元</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年度の実質公債費比率（</a:t>
          </a:r>
          <a:r>
            <a:rPr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３カ年</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平均値）は、前年度</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0.4</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ポイント改善し、</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6.8</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％となったが、類似団体内平均値</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4.2</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％及び大阪府平均</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3.6</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％を上回った。実質公債費比率（単年度）では</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、算定式の分母である標準税収入額等が</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396</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百万円増加したものの</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臨時財政対策債発行可能額が</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401</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百万円減少したことや、算定式の分子である特定財源が</a:t>
          </a:r>
          <a:r>
            <a:rPr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35</a:t>
          </a:r>
          <a:r>
            <a:rPr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百万円減少したことなどにより</a:t>
          </a:r>
          <a:r>
            <a:rPr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0.1</a:t>
          </a:r>
          <a:r>
            <a:rPr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lang="ja-JP" altLang="en-US" sz="1100" baseline="0">
              <a:solidFill>
                <a:srgbClr val="000000"/>
              </a:solidFill>
              <a:effectLst/>
              <a:latin typeface="ＭＳ Ｐゴシック" panose="020B0600070205080204" pitchFamily="50" charset="-128"/>
              <a:ea typeface="ＭＳ Ｐゴシック" panose="020B0600070205080204" pitchFamily="50" charset="-128"/>
              <a:cs typeface="+mn-cs"/>
            </a:rPr>
            <a:t>悪化</a:t>
          </a:r>
          <a:r>
            <a:rPr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し</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r>
            <a:rPr lang="en-US"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6.9</a:t>
          </a:r>
          <a:r>
            <a:rPr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なっている。早期健全化基準を大きく下回る数値ではあるが、今後とも地方債の発行にあたっては、まずは国・府補助金等の特定財源の確保に努め、過度に地方債に依存することがない財政運営に努め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132504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2978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41</xdr:row>
      <xdr:rowOff>132504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619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41</xdr:row>
      <xdr:rowOff>132504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458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116417</xdr:rowOff>
    </xdr:from>
    <xdr:to>
      <xdr:col>68</xdr:col>
      <xdr:colOff>152400</xdr:colOff>
      <xdr:row>41</xdr:row>
      <xdr:rowOff>124460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145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81704</xdr:rowOff>
    </xdr:from>
    <xdr:to>
      <xdr:col>73</xdr:col>
      <xdr:colOff>44450</xdr:colOff>
      <xdr:row>42</xdr:row>
      <xdr:rowOff>11854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[50.9%]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令和元年度の将来負担比率は、前年度から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5.4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50.9</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％となったが、類似団体内平均値</a:t>
          </a:r>
          <a:r>
            <a:rPr kumimoji="1" lang="en-US" altLang="ja-JP" sz="1300">
              <a:solidFill>
                <a:srgbClr val="000000"/>
              </a:solidFill>
              <a:latin typeface="ＭＳ Ｐゴシック" panose="020B0600070205080204" pitchFamily="50" charset="-128"/>
              <a:ea typeface="ＭＳ Ｐゴシック" panose="020B0600070205080204" pitchFamily="50" charset="-128"/>
            </a:rPr>
            <a:t>5.4</a:t>
          </a:r>
          <a:r>
            <a:rPr kumimoji="1" lang="ja-JP" altLang="en-US" sz="1300">
              <a:solidFill>
                <a:srgbClr val="000000"/>
              </a:solidFill>
              <a:latin typeface="ＭＳ Ｐゴシック" panose="020B0600070205080204" pitchFamily="50" charset="-128"/>
              <a:ea typeface="ＭＳ Ｐゴシック" panose="020B0600070205080204" pitchFamily="50" charset="-128"/>
            </a:rPr>
            <a:t>％及び大阪府平均</a:t>
          </a:r>
          <a:r>
            <a:rPr kumimoji="1" lang="en-US" altLang="ja-JP" sz="1300">
              <a:solidFill>
                <a:srgbClr val="000000"/>
              </a:solidFill>
              <a:latin typeface="ＭＳ Ｐゴシック" panose="020B0600070205080204" pitchFamily="50" charset="-128"/>
              <a:ea typeface="ＭＳ Ｐゴシック" panose="020B0600070205080204" pitchFamily="50" charset="-128"/>
            </a:rPr>
            <a:t>3.6</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％を上回った。主な減少要因としては、算定式の分子である一般会計等に係る地方債現在高や退職手当負担見込額が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1,050</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百万円減少し、充当可能基金が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694</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百万円増加したことなどから、算定式の分子が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1,505</a:t>
          </a:r>
          <a:r>
            <a:rPr kumimoji="1" lang="ja-JP" altLang="en-US" sz="1300">
              <a:solidFill>
                <a:srgbClr val="000000"/>
              </a:solidFill>
              <a:latin typeface="ＭＳ Ｐゴシック" panose="020B0600070205080204" pitchFamily="50" charset="-128"/>
              <a:ea typeface="ＭＳ Ｐゴシック" panose="020B0600070205080204" pitchFamily="50" charset="-128"/>
            </a:rPr>
            <a:t>百万円減少したためである。早期健全化基準を大きく下回る数値ではあるが、今後とも地方債の発行にあたっては、まずは国・府補助金等の特定財源の確保に努め、過度に地方債に依存することがない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104412</xdr:rowOff>
    </xdr:from>
    <xdr:to>
      <xdr:col>81</xdr:col>
      <xdr:colOff>44450</xdr:colOff>
      <xdr:row>19</xdr:row>
      <xdr:rowOff>26035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190512"/>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143164</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00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26035</xdr:rowOff>
    </xdr:from>
    <xdr:to>
      <xdr:col>77</xdr:col>
      <xdr:colOff>44450</xdr:colOff>
      <xdr:row>20</xdr:row>
      <xdr:rowOff>28666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283585"/>
          <a:ext cx="889000" cy="17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13153</xdr:rowOff>
    </xdr:from>
    <xdr:to>
      <xdr:col>72</xdr:col>
      <xdr:colOff>203200</xdr:colOff>
      <xdr:row>20</xdr:row>
      <xdr:rowOff>28666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442153"/>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13153</xdr:rowOff>
    </xdr:from>
    <xdr:to>
      <xdr:col>68</xdr:col>
      <xdr:colOff>152400</xdr:colOff>
      <xdr:row>20</xdr:row>
      <xdr:rowOff>135527</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3442153"/>
          <a:ext cx="889000" cy="12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120741</xdr:rowOff>
    </xdr:from>
    <xdr:to>
      <xdr:col>64</xdr:col>
      <xdr:colOff>152400</xdr:colOff>
      <xdr:row>17</xdr:row>
      <xdr:rowOff>50891</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86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61068</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63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53612</xdr:rowOff>
    </xdr:from>
    <xdr:to>
      <xdr:col>81</xdr:col>
      <xdr:colOff>95250</xdr:colOff>
      <xdr:row>18</xdr:row>
      <xdr:rowOff>155212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1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25689</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11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146685</xdr:rowOff>
    </xdr:from>
    <xdr:to>
      <xdr:col>77</xdr:col>
      <xdr:colOff>95250</xdr:colOff>
      <xdr:row>19</xdr:row>
      <xdr:rowOff>76835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2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61612</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31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149316</xdr:rowOff>
    </xdr:from>
    <xdr:to>
      <xdr:col>73</xdr:col>
      <xdr:colOff>44450</xdr:colOff>
      <xdr:row>20</xdr:row>
      <xdr:rowOff>79466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4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64243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49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133803</xdr:rowOff>
    </xdr:from>
    <xdr:to>
      <xdr:col>68</xdr:col>
      <xdr:colOff>203200</xdr:colOff>
      <xdr:row>20</xdr:row>
      <xdr:rowOff>63953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39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48730</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47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84727</xdr:rowOff>
    </xdr:from>
    <xdr:to>
      <xdr:col>64</xdr:col>
      <xdr:colOff>152400</xdr:colOff>
      <xdr:row>21</xdr:row>
      <xdr:rowOff>14877</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5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171104</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60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143,884
141,185
12.71
63,323,554
61,030,830
1,795,329
31,310,805
61,984,877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令和元年度の経常収支比率に占める人件費の割合は、対前年度比</a:t>
          </a:r>
          <a:r>
            <a:rPr kumimoji="1" lang="en-US" altLang="ja-JP" sz="1200">
              <a:solidFill>
                <a:srgbClr val="000000"/>
              </a:solidFill>
              <a:latin typeface="ＭＳ Ｐゴシック" panose="020B0600070205080204" pitchFamily="50" charset="-128"/>
              <a:ea typeface="ＭＳ Ｐゴシック" panose="020B0600070205080204" pitchFamily="50" charset="-128"/>
            </a:rPr>
            <a:t>2.0</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200">
              <a:solidFill>
                <a:srgbClr val="000000"/>
              </a:solidFill>
              <a:latin typeface="ＭＳ Ｐゴシック" panose="020B0600070205080204" pitchFamily="50" charset="-128"/>
              <a:ea typeface="ＭＳ Ｐゴシック" panose="020B0600070205080204" pitchFamily="50" charset="-128"/>
            </a:rPr>
            <a:t>18.4</a:t>
          </a:r>
          <a:r>
            <a:rPr kumimoji="1" lang="ja-JP" altLang="en-US" sz="1200">
              <a:solidFill>
                <a:srgbClr val="000000"/>
              </a:solidFill>
              <a:latin typeface="ＭＳ Ｐゴシック" panose="020B0600070205080204" pitchFamily="50" charset="-128"/>
              <a:ea typeface="ＭＳ Ｐゴシック" panose="020B0600070205080204" pitchFamily="50" charset="-128"/>
            </a:rPr>
            <a:t>％となっており、類似団体内平均値</a:t>
          </a:r>
          <a:r>
            <a:rPr kumimoji="1" lang="en-US" altLang="ja-JP" sz="1200">
              <a:solidFill>
                <a:srgbClr val="000000"/>
              </a:solidFill>
              <a:latin typeface="ＭＳ Ｐゴシック" panose="020B0600070205080204" pitchFamily="50" charset="-128"/>
              <a:ea typeface="ＭＳ Ｐゴシック" panose="020B0600070205080204" pitchFamily="50" charset="-128"/>
            </a:rPr>
            <a:t>23.9</a:t>
          </a:r>
          <a:r>
            <a:rPr kumimoji="1" lang="ja-JP" altLang="en-US" sz="1200">
              <a:solidFill>
                <a:srgbClr val="000000"/>
              </a:solidFill>
              <a:latin typeface="ＭＳ Ｐゴシック" panose="020B0600070205080204" pitchFamily="50" charset="-128"/>
              <a:ea typeface="ＭＳ Ｐゴシック" panose="020B0600070205080204" pitchFamily="50" charset="-128"/>
            </a:rPr>
            <a:t>％及び大阪府平均</a:t>
          </a:r>
          <a:r>
            <a:rPr kumimoji="1" lang="en-US" altLang="ja-JP" sz="1200">
              <a:solidFill>
                <a:srgbClr val="000000"/>
              </a:solidFill>
              <a:latin typeface="ＭＳ Ｐゴシック" panose="020B0600070205080204" pitchFamily="50" charset="-128"/>
              <a:ea typeface="ＭＳ Ｐゴシック" panose="020B0600070205080204" pitchFamily="50" charset="-128"/>
            </a:rPr>
            <a:t>26.4</a:t>
          </a:r>
          <a:r>
            <a:rPr kumimoji="1" lang="ja-JP" altLang="en-US" sz="1200">
              <a:solidFill>
                <a:srgbClr val="000000"/>
              </a:solidFill>
              <a:latin typeface="ＭＳ Ｐゴシック" panose="020B0600070205080204" pitchFamily="50" charset="-128"/>
              <a:ea typeface="ＭＳ Ｐゴシック" panose="020B0600070205080204" pitchFamily="50" charset="-128"/>
            </a:rPr>
            <a:t>％を大きく下回った。類似団体や大阪府内団体と比較し、効率的な行財政運営が行えている。現在、本市においては全国トップ水準の効率的な組織で、市民サービスの充実に取り組むため、定員適正化計画で人口</a:t>
          </a:r>
          <a:r>
            <a:rPr kumimoji="1" lang="en-US" altLang="ja-JP" sz="12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200">
              <a:solidFill>
                <a:srgbClr val="000000"/>
              </a:solidFill>
              <a:latin typeface="ＭＳ Ｐゴシック" panose="020B0600070205080204" pitchFamily="50" charset="-128"/>
              <a:ea typeface="ＭＳ Ｐゴシック" panose="020B0600070205080204" pitchFamily="50" charset="-128"/>
            </a:rPr>
            <a:t>人当たりの職員数が類似団体中、トップ水準となる職員体制を目指しており、このことが人件費の減少につながっている。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200">
              <a:solidFill>
                <a:srgbClr val="000000"/>
              </a:solidFill>
              <a:latin typeface="ＭＳ Ｐゴシック" panose="020B0600070205080204" pitchFamily="50" charset="-128"/>
              <a:ea typeface="ＭＳ Ｐゴシック" panose="020B0600070205080204" pitchFamily="50" charset="-128"/>
            </a:rPr>
            <a:t>5</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a:t>
          </a:r>
          <a:r>
            <a:rPr kumimoji="1" lang="en-US" altLang="ja-JP" sz="1200">
              <a:solidFill>
                <a:srgbClr val="000000"/>
              </a:solidFill>
              <a:latin typeface="ＭＳ Ｐゴシック" panose="020B0600070205080204" pitchFamily="50" charset="-128"/>
              <a:ea typeface="ＭＳ Ｐゴシック" panose="020B0600070205080204" pitchFamily="50" charset="-128"/>
            </a:rPr>
            <a:t>4</a:t>
          </a:r>
          <a:r>
            <a:rPr kumimoji="1" lang="ja-JP" altLang="en-US" sz="1200">
              <a:solidFill>
                <a:srgbClr val="000000"/>
              </a:solidFill>
              <a:latin typeface="ＭＳ Ｐゴシック" panose="020B0600070205080204" pitchFamily="50" charset="-128"/>
              <a:ea typeface="ＭＳ Ｐゴシック" panose="020B0600070205080204" pitchFamily="50" charset="-128"/>
            </a:rPr>
            <a:t>月</a:t>
          </a:r>
          <a:r>
            <a:rPr kumimoji="1" lang="en-US" altLang="ja-JP" sz="1200">
              <a:solidFill>
                <a:srgbClr val="000000"/>
              </a:solidFill>
              <a:latin typeface="ＭＳ Ｐゴシック" panose="020B0600070205080204" pitchFamily="50" charset="-128"/>
              <a:ea typeface="ＭＳ Ｐゴシック" panose="020B0600070205080204" pitchFamily="50" charset="-128"/>
            </a:rPr>
            <a:t>1</a:t>
          </a:r>
          <a:r>
            <a:rPr kumimoji="1" lang="ja-JP" altLang="en-US" sz="1200">
              <a:solidFill>
                <a:srgbClr val="000000"/>
              </a:solidFill>
              <a:latin typeface="ＭＳ Ｐゴシック" panose="020B0600070205080204" pitchFamily="50" charset="-128"/>
              <a:ea typeface="ＭＳ Ｐゴシック" panose="020B0600070205080204" pitchFamily="50" charset="-128"/>
            </a:rPr>
            <a:t>日時点での職員数を</a:t>
          </a:r>
          <a:r>
            <a:rPr kumimoji="1" lang="en-US" altLang="ja-JP" sz="1200">
              <a:solidFill>
                <a:srgbClr val="000000"/>
              </a:solidFill>
              <a:latin typeface="ＭＳ Ｐゴシック" panose="020B0600070205080204" pitchFamily="50" charset="-128"/>
              <a:ea typeface="ＭＳ Ｐゴシック" panose="020B0600070205080204" pitchFamily="50" charset="-128"/>
            </a:rPr>
            <a:t>640</a:t>
          </a:r>
          <a:r>
            <a:rPr kumimoji="1" lang="ja-JP" altLang="en-US" sz="1200">
              <a:solidFill>
                <a:srgbClr val="000000"/>
              </a:solidFill>
              <a:latin typeface="ＭＳ Ｐゴシック" panose="020B0600070205080204" pitchFamily="50" charset="-128"/>
              <a:ea typeface="ＭＳ Ｐゴシック" panose="020B0600070205080204" pitchFamily="50" charset="-128"/>
            </a:rPr>
            <a:t>人とする計画であることから、引き続き人件費の減少が見込まれる。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35</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105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78757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36</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629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84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36</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9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47007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令和元年度の経常収支比率に占める物件費の割合は、対前年度比で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0.7</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15.0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％となったが、類似団体内平均値</a:t>
          </a:r>
          <a:r>
            <a:rPr kumimoji="1" lang="en-US" altLang="ja-JP" sz="1300">
              <a:solidFill>
                <a:srgbClr val="000000"/>
              </a:solidFill>
              <a:latin typeface="ＭＳ Ｐゴシック" panose="020B0600070205080204" pitchFamily="50" charset="-128"/>
              <a:ea typeface="ＭＳ Ｐゴシック" panose="020B0600070205080204" pitchFamily="50" charset="-128"/>
            </a:rPr>
            <a:t>17.4</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下回った。主な増加要因としては、児童クラブ運営事業やごみ収集処理事業の委託料の増などが挙げられる。今後も現在策定中の第３次もりぐち改革ビジョン（案）に基づき、費用対効果を検証しながら委託化を進め、効率的な行政を目指す。</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15</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550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27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15</xdr:row>
      <xdr:rowOff>8890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527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96520</xdr:rowOff>
    </xdr:from>
    <xdr:to>
      <xdr:col>69</xdr:col>
      <xdr:colOff>92075</xdr:colOff>
      <xdr:row>15</xdr:row>
      <xdr:rowOff>8890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496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99060</xdr:rowOff>
    </xdr:from>
    <xdr:to>
      <xdr:col>78</xdr:col>
      <xdr:colOff>120650</xdr:colOff>
      <xdr:row>15</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39387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129540</xdr:rowOff>
    </xdr:from>
    <xdr:to>
      <xdr:col>69</xdr:col>
      <xdr:colOff>142875</xdr:colOff>
      <xdr:row>15</xdr:row>
      <xdr:rowOff>59690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69867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45720</xdr:rowOff>
    </xdr:from>
    <xdr:to>
      <xdr:col>65</xdr:col>
      <xdr:colOff>53975</xdr:colOff>
      <xdr:row>14</xdr:row>
      <xdr:rowOff>147320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157497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令和元年度の経常収支比率に占める扶助費の割合は、対前年度比で</a:t>
          </a:r>
          <a:r>
            <a:rPr kumimoji="1" lang="en-US" altLang="ja-JP" sz="1200">
              <a:solidFill>
                <a:srgbClr val="000000"/>
              </a:solidFill>
              <a:latin typeface="ＭＳ Ｐゴシック" panose="020B0600070205080204" pitchFamily="50" charset="-128"/>
              <a:ea typeface="ＭＳ Ｐゴシック" panose="020B0600070205080204" pitchFamily="50" charset="-128"/>
            </a:rPr>
            <a:t>1.3</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200">
              <a:solidFill>
                <a:srgbClr val="000000"/>
              </a:solidFill>
              <a:latin typeface="ＭＳ Ｐゴシック" panose="020B0600070205080204" pitchFamily="50" charset="-128"/>
              <a:ea typeface="ＭＳ Ｐゴシック" panose="020B0600070205080204" pitchFamily="50" charset="-128"/>
            </a:rPr>
            <a:t>22.2</a:t>
          </a:r>
          <a:r>
            <a:rPr kumimoji="1" lang="ja-JP" altLang="en-US" sz="1200">
              <a:solidFill>
                <a:srgbClr val="000000"/>
              </a:solidFill>
              <a:latin typeface="ＭＳ Ｐゴシック" panose="020B0600070205080204" pitchFamily="50" charset="-128"/>
              <a:ea typeface="ＭＳ Ｐゴシック" panose="020B0600070205080204" pitchFamily="50" charset="-128"/>
            </a:rPr>
            <a:t>％となったが、類似団体内平均値</a:t>
          </a:r>
          <a:r>
            <a:rPr kumimoji="1" lang="en-US" altLang="ja-JP" sz="1200">
              <a:solidFill>
                <a:srgbClr val="000000"/>
              </a:solidFill>
              <a:latin typeface="ＭＳ Ｐゴシック" panose="020B0600070205080204" pitchFamily="50" charset="-128"/>
              <a:ea typeface="ＭＳ Ｐゴシック" panose="020B0600070205080204" pitchFamily="50" charset="-128"/>
            </a:rPr>
            <a:t>14.5</a:t>
          </a:r>
          <a:r>
            <a:rPr kumimoji="1" lang="ja-JP" altLang="en-US" sz="1200">
              <a:solidFill>
                <a:srgbClr val="000000"/>
              </a:solidFill>
              <a:latin typeface="ＭＳ Ｐゴシック" panose="020B0600070205080204" pitchFamily="50" charset="-128"/>
              <a:ea typeface="ＭＳ Ｐゴシック" panose="020B0600070205080204" pitchFamily="50" charset="-128"/>
            </a:rPr>
            <a:t>％及び大阪府平均</a:t>
          </a:r>
          <a:r>
            <a:rPr kumimoji="1" lang="en-US" altLang="ja-JP" sz="1200">
              <a:solidFill>
                <a:srgbClr val="000000"/>
              </a:solidFill>
              <a:latin typeface="ＭＳ Ｐゴシック" panose="020B0600070205080204" pitchFamily="50" charset="-128"/>
              <a:ea typeface="ＭＳ Ｐゴシック" panose="020B0600070205080204" pitchFamily="50" charset="-128"/>
            </a:rPr>
            <a:t>17.6</a:t>
          </a:r>
          <a:r>
            <a:rPr kumimoji="1" lang="ja-JP" altLang="en-US" sz="1200">
              <a:solidFill>
                <a:srgbClr val="000000"/>
              </a:solidFill>
              <a:latin typeface="ＭＳ Ｐゴシック" panose="020B0600070205080204" pitchFamily="50" charset="-128"/>
              <a:ea typeface="ＭＳ Ｐゴシック" panose="020B0600070205080204" pitchFamily="50" charset="-128"/>
            </a:rPr>
            <a:t>％を上回った。また、類似団体内平均値と比較し、比率が高い主な要因としては、生活保護費が平成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29</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年度をピークに減少傾向にあるものの、令和元年度決算では</a:t>
          </a:r>
          <a:r>
            <a:rPr kumimoji="1" lang="en-US" altLang="ja-JP" sz="1200">
              <a:solidFill>
                <a:srgbClr val="000000"/>
              </a:solidFill>
              <a:latin typeface="ＭＳ Ｐゴシック" panose="020B0600070205080204" pitchFamily="50" charset="-128"/>
              <a:ea typeface="ＭＳ Ｐゴシック" panose="020B0600070205080204" pitchFamily="50" charset="-128"/>
            </a:rPr>
            <a:t>102.6</a:t>
          </a:r>
          <a:r>
            <a:rPr kumimoji="1" lang="ja-JP" altLang="en-US" sz="1200">
              <a:solidFill>
                <a:srgbClr val="000000"/>
              </a:solidFill>
              <a:latin typeface="ＭＳ Ｐゴシック" panose="020B0600070205080204" pitchFamily="50" charset="-128"/>
              <a:ea typeface="ＭＳ Ｐゴシック" panose="020B0600070205080204" pitchFamily="50" charset="-128"/>
            </a:rPr>
            <a:t>億円と歳出総額の</a:t>
          </a:r>
          <a:r>
            <a:rPr kumimoji="1" lang="en-US" altLang="ja-JP" sz="1200">
              <a:solidFill>
                <a:srgbClr val="000000"/>
              </a:solidFill>
              <a:latin typeface="ＭＳ Ｐゴシック" panose="020B0600070205080204" pitchFamily="50" charset="-128"/>
              <a:ea typeface="ＭＳ Ｐゴシック" panose="020B0600070205080204" pitchFamily="50" charset="-128"/>
            </a:rPr>
            <a:t>16.7</a:t>
          </a:r>
          <a:r>
            <a:rPr kumimoji="1" lang="ja-JP" altLang="en-US" sz="1200">
              <a:solidFill>
                <a:srgbClr val="000000"/>
              </a:solidFill>
              <a:latin typeface="ＭＳ Ｐゴシック" panose="020B0600070205080204" pitchFamily="50" charset="-128"/>
              <a:ea typeface="ＭＳ Ｐゴシック" panose="020B0600070205080204" pitchFamily="50" charset="-128"/>
            </a:rPr>
            <a:t>％を占めており、依然として高い水準となっている。現在、生活保護については、受給者の就労支援を強化しつつ、一層の適正化を図っているところである。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4535</xdr:rowOff>
    </xdr:from>
    <xdr:to>
      <xdr:col>24</xdr:col>
      <xdr:colOff>25400</xdr:colOff>
      <xdr:row>61</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462985"/>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160762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143328</xdr:rowOff>
    </xdr:from>
    <xdr:to>
      <xdr:col>19</xdr:col>
      <xdr:colOff>187325</xdr:colOff>
      <xdr:row>61</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4303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53522</xdr:rowOff>
    </xdr:from>
    <xdr:to>
      <xdr:col>15</xdr:col>
      <xdr:colOff>98425</xdr:colOff>
      <xdr:row>60</xdr:row>
      <xdr:rowOff>143328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690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124278</xdr:rowOff>
    </xdr:from>
    <xdr:to>
      <xdr:col>11</xdr:col>
      <xdr:colOff>9525</xdr:colOff>
      <xdr:row>59</xdr:row>
      <xdr:rowOff>53522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96928"/>
          <a:ext cx="889000" cy="27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130628</xdr:rowOff>
    </xdr:from>
    <xdr:to>
      <xdr:col>6</xdr:col>
      <xdr:colOff>171450</xdr:colOff>
      <xdr:row>55</xdr:row>
      <xdr:rowOff>60778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70955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125185</xdr:rowOff>
    </xdr:from>
    <xdr:to>
      <xdr:col>24</xdr:col>
      <xdr:colOff>76200</xdr:colOff>
      <xdr:row>61</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33762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32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95250</xdr:rowOff>
    </xdr:from>
    <xdr:to>
      <xdr:col>20</xdr:col>
      <xdr:colOff>38100</xdr:colOff>
      <xdr:row>62</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10177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64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2722</xdr:rowOff>
    </xdr:from>
    <xdr:to>
      <xdr:col>11</xdr:col>
      <xdr:colOff>60325</xdr:colOff>
      <xdr:row>59</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73478</xdr:rowOff>
    </xdr:from>
    <xdr:to>
      <xdr:col>6</xdr:col>
      <xdr:colOff>171450</xdr:colOff>
      <xdr:row>58</xdr:row>
      <xdr:rowOff>3628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159855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令和元年度の経常収支比率に占めるその他の経費の割合は、対前年度比で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0.1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14.3</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％となり、類似団体内平均値と同率だったものの大阪府平均</a:t>
          </a:r>
          <a:r>
            <a:rPr kumimoji="1" lang="en-US" altLang="ja-JP" sz="1300">
              <a:solidFill>
                <a:srgbClr val="000000"/>
              </a:solidFill>
              <a:latin typeface="ＭＳ Ｐゴシック" panose="020B0600070205080204" pitchFamily="50" charset="-128"/>
              <a:ea typeface="ＭＳ Ｐゴシック" panose="020B0600070205080204" pitchFamily="50" charset="-128"/>
            </a:rPr>
            <a:t>12.7</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％を上回った。主な増加要因としては、介護保険制度関連事業や高齢者の医療の確保に関する法律に基づく医療費負担事業に係る繰出金の増加が挙げられる。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57</xdr:row>
      <xdr:rowOff>156935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187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122662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57</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853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154215</xdr:rowOff>
    </xdr:from>
    <xdr:to>
      <xdr:col>73</xdr:col>
      <xdr:colOff>180975</xdr:colOff>
      <xdr:row>57</xdr:row>
      <xdr:rowOff>80735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55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154215</xdr:rowOff>
    </xdr:from>
    <xdr:to>
      <xdr:col>69</xdr:col>
      <xdr:colOff>92075</xdr:colOff>
      <xdr:row>57</xdr:row>
      <xdr:rowOff>26307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55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116312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78212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29935</xdr:rowOff>
    </xdr:from>
    <xdr:to>
      <xdr:col>74</xdr:col>
      <xdr:colOff>31750</xdr:colOff>
      <xdr:row>57</xdr:row>
      <xdr:rowOff>131535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141712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103415</xdr:rowOff>
    </xdr:from>
    <xdr:to>
      <xdr:col>69</xdr:col>
      <xdr:colOff>142875</xdr:colOff>
      <xdr:row>57</xdr:row>
      <xdr:rowOff>33565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43742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146957</xdr:rowOff>
    </xdr:from>
    <xdr:to>
      <xdr:col>65</xdr:col>
      <xdr:colOff>53975</xdr:colOff>
      <xdr:row>57</xdr:row>
      <xdr:rowOff>77107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87284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令和元年度の経常収支比率に占める補助費等の割合は、対前年度比で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0.5</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12.1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％となり、類似団体内平均値</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a:t>
          </a:r>
          <a:r>
            <a:rPr kumimoji="1" lang="ja-JP" altLang="en-US" sz="1300">
              <a:solidFill>
                <a:srgbClr val="000000"/>
              </a:solidFill>
              <a:latin typeface="ＭＳ Ｐゴシック" panose="020B0600070205080204" pitchFamily="50" charset="-128"/>
              <a:ea typeface="ＭＳ Ｐゴシック" panose="020B0600070205080204" pitchFamily="50" charset="-128"/>
            </a:rPr>
            <a:t>％及び大阪府平均</a:t>
          </a:r>
          <a:r>
            <a:rPr kumimoji="1" lang="en-US" altLang="ja-JP" sz="1300">
              <a:solidFill>
                <a:srgbClr val="000000"/>
              </a:solidFill>
              <a:latin typeface="ＭＳ Ｐゴシック" panose="020B0600070205080204" pitchFamily="50" charset="-128"/>
              <a:ea typeface="ＭＳ Ｐゴシック" panose="020B0600070205080204" pitchFamily="50" charset="-128"/>
            </a:rPr>
            <a:t>9.7</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％を上回った。主な増加要因としては、認定こども園運営助成事業における補助金の増や下水道事業会計に対する負担金の増などが挙げられる。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18143</xdr:rowOff>
    </xdr:from>
    <xdr:to>
      <xdr:col>82</xdr:col>
      <xdr:colOff>107950</xdr:colOff>
      <xdr:row>38</xdr:row>
      <xdr:rowOff>72572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5332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152599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18143</xdr:rowOff>
    </xdr:from>
    <xdr:to>
      <xdr:col>78</xdr:col>
      <xdr:colOff>69850</xdr:colOff>
      <xdr:row>38</xdr:row>
      <xdr:rowOff>72572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533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72572</xdr:rowOff>
    </xdr:from>
    <xdr:to>
      <xdr:col>73</xdr:col>
      <xdr:colOff>180975</xdr:colOff>
      <xdr:row>38</xdr:row>
      <xdr:rowOff>105228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587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94343</xdr:rowOff>
    </xdr:from>
    <xdr:to>
      <xdr:col>69</xdr:col>
      <xdr:colOff>92075</xdr:colOff>
      <xdr:row>38</xdr:row>
      <xdr:rowOff>105228</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609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70757</xdr:rowOff>
    </xdr:from>
    <xdr:to>
      <xdr:col>65</xdr:col>
      <xdr:colOff>53975</xdr:colOff>
      <xdr:row>37</xdr:row>
      <xdr:rowOff>907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11084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21772</xdr:rowOff>
    </xdr:from>
    <xdr:to>
      <xdr:col>82</xdr:col>
      <xdr:colOff>158750</xdr:colOff>
      <xdr:row>38</xdr:row>
      <xdr:rowOff>123372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165299</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5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138793</xdr:rowOff>
    </xdr:from>
    <xdr:to>
      <xdr:col>78</xdr:col>
      <xdr:colOff>120650</xdr:colOff>
      <xdr:row>38</xdr:row>
      <xdr:rowOff>68943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53720</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21772</xdr:rowOff>
    </xdr:from>
    <xdr:to>
      <xdr:col>74</xdr:col>
      <xdr:colOff>31750</xdr:colOff>
      <xdr:row>38</xdr:row>
      <xdr:rowOff>123372</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108149</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54428</xdr:rowOff>
    </xdr:from>
    <xdr:to>
      <xdr:col>69</xdr:col>
      <xdr:colOff>142875</xdr:colOff>
      <xdr:row>38</xdr:row>
      <xdr:rowOff>156028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140805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43543</xdr:rowOff>
    </xdr:from>
    <xdr:to>
      <xdr:col>65</xdr:col>
      <xdr:colOff>53975</xdr:colOff>
      <xdr:row>38</xdr:row>
      <xdr:rowOff>145143</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129920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令和元年度の経常収支比率に占める公債費の割合は、対前年度比で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1.0</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17.5</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％となっており、類似団体内平均値</a:t>
          </a:r>
          <a:r>
            <a:rPr kumimoji="1" lang="en-US" altLang="ja-JP" sz="1300">
              <a:solidFill>
                <a:srgbClr val="000000"/>
              </a:solidFill>
              <a:latin typeface="ＭＳ Ｐゴシック" panose="020B0600070205080204" pitchFamily="50" charset="-128"/>
              <a:ea typeface="ＭＳ Ｐゴシック" panose="020B0600070205080204" pitchFamily="50" charset="-128"/>
            </a:rPr>
            <a:t>14.2</a:t>
          </a:r>
          <a:r>
            <a:rPr kumimoji="1" lang="ja-JP" altLang="en-US" sz="1300">
              <a:solidFill>
                <a:srgbClr val="000000"/>
              </a:solidFill>
              <a:latin typeface="ＭＳ Ｐゴシック" panose="020B0600070205080204" pitchFamily="50" charset="-128"/>
              <a:ea typeface="ＭＳ Ｐゴシック" panose="020B0600070205080204" pitchFamily="50" charset="-128"/>
            </a:rPr>
            <a:t>％及び大阪府平均</a:t>
          </a:r>
          <a:r>
            <a:rPr kumimoji="1" lang="en-US" altLang="ja-JP" sz="1300">
              <a:solidFill>
                <a:srgbClr val="000000"/>
              </a:solidFill>
              <a:latin typeface="ＭＳ Ｐゴシック" panose="020B0600070205080204" pitchFamily="50" charset="-128"/>
              <a:ea typeface="ＭＳ Ｐゴシック" panose="020B0600070205080204" pitchFamily="50" charset="-128"/>
            </a:rPr>
            <a:t>16.7</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％を上回った。今後とも地方債の発行にあたっては、まずは国・府補助金等の特定財源の確保に努め、過度に地方債に依存することがない財政運営に努める。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88900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338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146066</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78</xdr:row>
      <xdr:rowOff>43180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78</xdr:row>
      <xdr:rowOff>119380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416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168911</xdr:rowOff>
    </xdr:from>
    <xdr:to>
      <xdr:col>11</xdr:col>
      <xdr:colOff>9525</xdr:colOff>
      <xdr:row>78</xdr:row>
      <xdr:rowOff>119380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3705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38100</xdr:rowOff>
    </xdr:from>
    <xdr:to>
      <xdr:col>24</xdr:col>
      <xdr:colOff>76200</xdr:colOff>
      <xdr:row>78</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10177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163830</xdr:rowOff>
    </xdr:from>
    <xdr:to>
      <xdr:col>15</xdr:col>
      <xdr:colOff>149225</xdr:colOff>
      <xdr:row>78</xdr:row>
      <xdr:rowOff>93980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78757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68580</xdr:rowOff>
    </xdr:from>
    <xdr:to>
      <xdr:col>11</xdr:col>
      <xdr:colOff>60325</xdr:colOff>
      <xdr:row>78</xdr:row>
      <xdr:rowOff>170180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154957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118111</xdr:rowOff>
    </xdr:from>
    <xdr:to>
      <xdr:col>6</xdr:col>
      <xdr:colOff>171450</xdr:colOff>
      <xdr:row>78</xdr:row>
      <xdr:rowOff>48261</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33038</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令和元年度の経常収支比率に占める公債費以外の割合は、対前年度比で</a:t>
          </a:r>
          <a:r>
            <a:rPr kumimoji="1" lang="en-US" altLang="ja-JP" sz="1300">
              <a:solidFill>
                <a:srgbClr val="000000"/>
              </a:solidFill>
              <a:latin typeface="ＭＳ Ｐゴシック" panose="020B0600070205080204" pitchFamily="50" charset="-128"/>
              <a:ea typeface="ＭＳ Ｐゴシック" panose="020B0600070205080204" pitchFamily="50" charset="-128"/>
            </a:rPr>
            <a:t>2.0</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82.0</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％となったが、類似団体内平均値</a:t>
          </a:r>
          <a:r>
            <a:rPr kumimoji="1" lang="en-US" altLang="ja-JP" sz="1300">
              <a:solidFill>
                <a:srgbClr val="000000"/>
              </a:solidFill>
              <a:latin typeface="ＭＳ Ｐゴシック" panose="020B0600070205080204" pitchFamily="50" charset="-128"/>
              <a:ea typeface="ＭＳ Ｐゴシック" panose="020B0600070205080204" pitchFamily="50" charset="-128"/>
            </a:rPr>
            <a:t>80.1</a:t>
          </a:r>
          <a:r>
            <a:rPr kumimoji="1" lang="ja-JP" altLang="en-US" sz="1300">
              <a:solidFill>
                <a:srgbClr val="000000"/>
              </a:solidFill>
              <a:latin typeface="ＭＳ Ｐゴシック" panose="020B0600070205080204" pitchFamily="50" charset="-128"/>
              <a:ea typeface="ＭＳ Ｐゴシック" panose="020B0600070205080204" pitchFamily="50" charset="-128"/>
            </a:rPr>
            <a:t>％及び大阪府平均</a:t>
          </a:r>
          <a:r>
            <a:rPr kumimoji="1" lang="en-US" altLang="ja-JP" sz="1300">
              <a:solidFill>
                <a:srgbClr val="000000"/>
              </a:solidFill>
              <a:latin typeface="ＭＳ Ｐゴシック" panose="020B0600070205080204" pitchFamily="50" charset="-128"/>
              <a:ea typeface="ＭＳ Ｐゴシック" panose="020B0600070205080204" pitchFamily="50" charset="-128"/>
            </a:rPr>
            <a:t>79.0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％を上回った。前年度との比較では、物件費や補助費等の経常収支比率に占める割合は増加したものの、人件費や扶助費の経常収支比率に占める割合が減少したことにより改善した。</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50800</xdr:rowOff>
    </xdr:from>
    <xdr:to>
      <xdr:col>82</xdr:col>
      <xdr:colOff>107950</xdr:colOff>
      <xdr:row>79</xdr:row>
      <xdr:rowOff>31750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423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43197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79</xdr:row>
      <xdr:rowOff>31750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54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111761</xdr:rowOff>
    </xdr:from>
    <xdr:to>
      <xdr:col>73</xdr:col>
      <xdr:colOff>180975</xdr:colOff>
      <xdr:row>79</xdr:row>
      <xdr:rowOff>1270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484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62230</xdr:rowOff>
    </xdr:from>
    <xdr:to>
      <xdr:col>69</xdr:col>
      <xdr:colOff>92075</xdr:colOff>
      <xdr:row>78</xdr:row>
      <xdr:rowOff>111761</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26388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0</xdr:rowOff>
    </xdr:from>
    <xdr:to>
      <xdr:col>82</xdr:col>
      <xdr:colOff>158750</xdr:colOff>
      <xdr:row>78</xdr:row>
      <xdr:rowOff>101600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143527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152400</xdr:rowOff>
    </xdr:from>
    <xdr:to>
      <xdr:col>78</xdr:col>
      <xdr:colOff>120650</xdr:colOff>
      <xdr:row>79</xdr:row>
      <xdr:rowOff>82550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67327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60961</xdr:rowOff>
    </xdr:from>
    <xdr:to>
      <xdr:col>69</xdr:col>
      <xdr:colOff>142875</xdr:colOff>
      <xdr:row>78</xdr:row>
      <xdr:rowOff>162561</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147338</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97807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148401</xdr:rowOff>
    </xdr:from>
    <xdr:to>
      <xdr:col>29</xdr:col>
      <xdr:colOff>127000</xdr:colOff>
      <xdr:row>17</xdr:row>
      <xdr:rowOff>142490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39226"/>
          <a:ext cx="647700" cy="165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135698</xdr:rowOff>
    </xdr:from>
    <xdr:to>
      <xdr:col>26</xdr:col>
      <xdr:colOff>50800</xdr:colOff>
      <xdr:row>16</xdr:row>
      <xdr:rowOff>148401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755073"/>
          <a:ext cx="698500" cy="18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63493</xdr:rowOff>
    </xdr:from>
    <xdr:to>
      <xdr:col>22</xdr:col>
      <xdr:colOff>114300</xdr:colOff>
      <xdr:row>15</xdr:row>
      <xdr:rowOff>135698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682868"/>
          <a:ext cx="698500" cy="72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105242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13495</xdr:rowOff>
    </xdr:from>
    <xdr:to>
      <xdr:col>18</xdr:col>
      <xdr:colOff>177800</xdr:colOff>
      <xdr:row>15</xdr:row>
      <xdr:rowOff>63493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632870"/>
          <a:ext cx="698500" cy="49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111055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54820</xdr:rowOff>
    </xdr:from>
    <xdr:to>
      <xdr:col>15</xdr:col>
      <xdr:colOff>101600</xdr:colOff>
      <xdr:row>15</xdr:row>
      <xdr:rowOff>156420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141197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6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91690</xdr:rowOff>
    </xdr:from>
    <xdr:to>
      <xdr:col>29</xdr:col>
      <xdr:colOff>177800</xdr:colOff>
      <xdr:row>18</xdr:row>
      <xdr:rowOff>21840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53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63767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2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97601</xdr:rowOff>
    </xdr:from>
    <xdr:to>
      <xdr:col>26</xdr:col>
      <xdr:colOff>101600</xdr:colOff>
      <xdr:row>17</xdr:row>
      <xdr:rowOff>27751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88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12528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74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84898</xdr:rowOff>
    </xdr:from>
    <xdr:to>
      <xdr:col>22</xdr:col>
      <xdr:colOff>165100</xdr:colOff>
      <xdr:row>16</xdr:row>
      <xdr:rowOff>15048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04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25225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7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12693</xdr:rowOff>
    </xdr:from>
    <xdr:to>
      <xdr:col>19</xdr:col>
      <xdr:colOff>38100</xdr:colOff>
      <xdr:row>15</xdr:row>
      <xdr:rowOff>114293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32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124470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00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134145</xdr:rowOff>
    </xdr:from>
    <xdr:to>
      <xdr:col>15</xdr:col>
      <xdr:colOff>101600</xdr:colOff>
      <xdr:row>15</xdr:row>
      <xdr:rowOff>64295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82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74472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5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143916</xdr:rowOff>
    </xdr:from>
    <xdr:to>
      <xdr:col>29</xdr:col>
      <xdr:colOff>127000</xdr:colOff>
      <xdr:row>34</xdr:row>
      <xdr:rowOff>151231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411366"/>
          <a:ext cx="6477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334987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0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147665</xdr:rowOff>
    </xdr:from>
    <xdr:to>
      <xdr:col>26</xdr:col>
      <xdr:colOff>50800</xdr:colOff>
      <xdr:row>34</xdr:row>
      <xdr:rowOff>151231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415115"/>
          <a:ext cx="698500" cy="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85722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96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50007</xdr:rowOff>
    </xdr:from>
    <xdr:to>
      <xdr:col>22</xdr:col>
      <xdr:colOff>114300</xdr:colOff>
      <xdr:row>34</xdr:row>
      <xdr:rowOff>147665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317457"/>
          <a:ext cx="698500" cy="97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68394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50007</xdr:rowOff>
    </xdr:from>
    <xdr:to>
      <xdr:col>18</xdr:col>
      <xdr:colOff>177800</xdr:colOff>
      <xdr:row>34</xdr:row>
      <xdr:rowOff>158501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317457"/>
          <a:ext cx="698500" cy="108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48003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90556</xdr:rowOff>
    </xdr:from>
    <xdr:to>
      <xdr:col>15</xdr:col>
      <xdr:colOff>101600</xdr:colOff>
      <xdr:row>34</xdr:row>
      <xdr:rowOff>192156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35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202333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12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93116</xdr:rowOff>
    </xdr:from>
    <xdr:to>
      <xdr:col>29</xdr:col>
      <xdr:colOff>177800</xdr:colOff>
      <xdr:row>34</xdr:row>
      <xdr:rowOff>194716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360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281093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0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100431</xdr:rowOff>
    </xdr:from>
    <xdr:to>
      <xdr:col>26</xdr:col>
      <xdr:colOff>101600</xdr:colOff>
      <xdr:row>34</xdr:row>
      <xdr:rowOff>202031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36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212208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136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96865</xdr:rowOff>
    </xdr:from>
    <xdr:to>
      <xdr:col>22</xdr:col>
      <xdr:colOff>165100</xdr:colOff>
      <xdr:row>34</xdr:row>
      <xdr:rowOff>198465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364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208642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13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342107</xdr:rowOff>
    </xdr:from>
    <xdr:to>
      <xdr:col>19</xdr:col>
      <xdr:colOff>38100</xdr:colOff>
      <xdr:row>34</xdr:row>
      <xdr:rowOff>100807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266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110984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03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107701</xdr:rowOff>
    </xdr:from>
    <xdr:to>
      <xdr:col>15</xdr:col>
      <xdr:colOff>101600</xdr:colOff>
      <xdr:row>34</xdr:row>
      <xdr:rowOff>209301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375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194078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6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143,884
141,185
12.71
63,323,554
61,030,830
1,795,329
31,310,805
61,984,877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134605</xdr:rowOff>
    </xdr:from>
    <xdr:to>
      <xdr:col>24</xdr:col>
      <xdr:colOff>63500</xdr:colOff>
      <xdr:row>36</xdr:row>
      <xdr:rowOff>90029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35355"/>
          <a:ext cx="838200" cy="12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34968</xdr:rowOff>
    </xdr:from>
    <xdr:to>
      <xdr:col>19</xdr:col>
      <xdr:colOff>177800</xdr:colOff>
      <xdr:row>35</xdr:row>
      <xdr:rowOff>134605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35718"/>
          <a:ext cx="889000" cy="9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150236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140124</xdr:rowOff>
    </xdr:from>
    <xdr:to>
      <xdr:col>15</xdr:col>
      <xdr:colOff>50800</xdr:colOff>
      <xdr:row>35</xdr:row>
      <xdr:rowOff>34968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969424"/>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17399</xdr:rowOff>
    </xdr:from>
    <xdr:to>
      <xdr:col>10</xdr:col>
      <xdr:colOff>114300</xdr:colOff>
      <xdr:row>34</xdr:row>
      <xdr:rowOff>140124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46699"/>
          <a:ext cx="889000" cy="12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157682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115842</xdr:rowOff>
    </xdr:from>
    <xdr:to>
      <xdr:col>6</xdr:col>
      <xdr:colOff>38100</xdr:colOff>
      <xdr:row>34</xdr:row>
      <xdr:rowOff>45992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62519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5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39229</xdr:rowOff>
    </xdr:from>
    <xdr:to>
      <xdr:col>24</xdr:col>
      <xdr:colOff>114300</xdr:colOff>
      <xdr:row>36</xdr:row>
      <xdr:rowOff>140829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1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17656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8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83805</xdr:rowOff>
    </xdr:from>
    <xdr:to>
      <xdr:col>20</xdr:col>
      <xdr:colOff>38100</xdr:colOff>
      <xdr:row>36</xdr:row>
      <xdr:rowOff>13955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8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5082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7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155618</xdr:rowOff>
    </xdr:from>
    <xdr:to>
      <xdr:col>15</xdr:col>
      <xdr:colOff>101600</xdr:colOff>
      <xdr:row>35</xdr:row>
      <xdr:rowOff>85768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8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76895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7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89324</xdr:rowOff>
    </xdr:from>
    <xdr:to>
      <xdr:col>10</xdr:col>
      <xdr:colOff>165100</xdr:colOff>
      <xdr:row>35</xdr:row>
      <xdr:rowOff>19474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9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10601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138049</xdr:rowOff>
    </xdr:from>
    <xdr:to>
      <xdr:col>6</xdr:col>
      <xdr:colOff>38100</xdr:colOff>
      <xdr:row>34</xdr:row>
      <xdr:rowOff>68199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59326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8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56814</xdr:rowOff>
    </xdr:from>
    <xdr:to>
      <xdr:col>24</xdr:col>
      <xdr:colOff>63500</xdr:colOff>
      <xdr:row>59</xdr:row>
      <xdr:rowOff>6541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000914"/>
          <a:ext cx="838200" cy="12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46779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4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6541</xdr:rowOff>
    </xdr:from>
    <xdr:to>
      <xdr:col>19</xdr:col>
      <xdr:colOff>177800</xdr:colOff>
      <xdr:row>59</xdr:row>
      <xdr:rowOff>63024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122091"/>
          <a:ext cx="889000" cy="5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19346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171418</xdr:rowOff>
    </xdr:from>
    <xdr:to>
      <xdr:col>15</xdr:col>
      <xdr:colOff>50800</xdr:colOff>
      <xdr:row>59</xdr:row>
      <xdr:rowOff>63024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10115518"/>
          <a:ext cx="889000" cy="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53389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171418</xdr:rowOff>
    </xdr:from>
    <xdr:to>
      <xdr:col>10</xdr:col>
      <xdr:colOff>114300</xdr:colOff>
      <xdr:row>59</xdr:row>
      <xdr:rowOff>24276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15518"/>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68667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54972</xdr:rowOff>
    </xdr:from>
    <xdr:to>
      <xdr:col>6</xdr:col>
      <xdr:colOff>38100</xdr:colOff>
      <xdr:row>57</xdr:row>
      <xdr:rowOff>156572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0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6014</xdr:rowOff>
    </xdr:from>
    <xdr:to>
      <xdr:col>24</xdr:col>
      <xdr:colOff>114300</xdr:colOff>
      <xdr:row>58</xdr:row>
      <xdr:rowOff>107614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155891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2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127191</xdr:rowOff>
    </xdr:from>
    <xdr:to>
      <xdr:col>20</xdr:col>
      <xdr:colOff>38100</xdr:colOff>
      <xdr:row>59</xdr:row>
      <xdr:rowOff>57341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7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48468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6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12224</xdr:rowOff>
    </xdr:from>
    <xdr:to>
      <xdr:col>15</xdr:col>
      <xdr:colOff>101600</xdr:colOff>
      <xdr:row>59</xdr:row>
      <xdr:rowOff>113824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12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104951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22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120618</xdr:rowOff>
    </xdr:from>
    <xdr:to>
      <xdr:col>10</xdr:col>
      <xdr:colOff>165100</xdr:colOff>
      <xdr:row>59</xdr:row>
      <xdr:rowOff>50768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6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41895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5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144926</xdr:rowOff>
    </xdr:from>
    <xdr:to>
      <xdr:col>6</xdr:col>
      <xdr:colOff>38100</xdr:colOff>
      <xdr:row>59</xdr:row>
      <xdr:rowOff>75076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66203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8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24420</xdr:rowOff>
    </xdr:from>
    <xdr:to>
      <xdr:col>24</xdr:col>
      <xdr:colOff>63500</xdr:colOff>
      <xdr:row>78</xdr:row>
      <xdr:rowOff>84182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97520"/>
          <a:ext cx="838200" cy="5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142966</xdr:rowOff>
    </xdr:from>
    <xdr:to>
      <xdr:col>19</xdr:col>
      <xdr:colOff>177800</xdr:colOff>
      <xdr:row>78</xdr:row>
      <xdr:rowOff>24420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344616"/>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110418</xdr:rowOff>
    </xdr:from>
    <xdr:to>
      <xdr:col>15</xdr:col>
      <xdr:colOff>50800</xdr:colOff>
      <xdr:row>77</xdr:row>
      <xdr:rowOff>142966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12068"/>
          <a:ext cx="889000" cy="3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100185</xdr:rowOff>
    </xdr:from>
    <xdr:to>
      <xdr:col>10</xdr:col>
      <xdr:colOff>114300</xdr:colOff>
      <xdr:row>77</xdr:row>
      <xdr:rowOff>110418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01835"/>
          <a:ext cx="889000" cy="1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120142</xdr:rowOff>
    </xdr:from>
    <xdr:to>
      <xdr:col>6</xdr:col>
      <xdr:colOff>38100</xdr:colOff>
      <xdr:row>77</xdr:row>
      <xdr:rowOff>50292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5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66819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2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33382</xdr:rowOff>
    </xdr:from>
    <xdr:to>
      <xdr:col>24</xdr:col>
      <xdr:colOff>114300</xdr:colOff>
      <xdr:row>78</xdr:row>
      <xdr:rowOff>134982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11809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8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145070</xdr:rowOff>
    </xdr:from>
    <xdr:to>
      <xdr:col>20</xdr:col>
      <xdr:colOff>38100</xdr:colOff>
      <xdr:row>78</xdr:row>
      <xdr:rowOff>75220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4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66347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3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92166</xdr:rowOff>
    </xdr:from>
    <xdr:to>
      <xdr:col>15</xdr:col>
      <xdr:colOff>101600</xdr:colOff>
      <xdr:row>78</xdr:row>
      <xdr:rowOff>22316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9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13443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38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59618</xdr:rowOff>
    </xdr:from>
    <xdr:to>
      <xdr:col>10</xdr:col>
      <xdr:colOff>165100</xdr:colOff>
      <xdr:row>77</xdr:row>
      <xdr:rowOff>161218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152345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35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49385</xdr:rowOff>
    </xdr:from>
    <xdr:to>
      <xdr:col>6</xdr:col>
      <xdr:colOff>38100</xdr:colOff>
      <xdr:row>77</xdr:row>
      <xdr:rowOff>150985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142112</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34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82893</xdr:rowOff>
    </xdr:from>
    <xdr:to>
      <xdr:col>24</xdr:col>
      <xdr:colOff>63500</xdr:colOff>
      <xdr:row>90</xdr:row>
      <xdr:rowOff>147879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513393"/>
          <a:ext cx="838200" cy="6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60495</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48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147879</xdr:rowOff>
    </xdr:from>
    <xdr:to>
      <xdr:col>19</xdr:col>
      <xdr:colOff>177800</xdr:colOff>
      <xdr:row>91</xdr:row>
      <xdr:rowOff>36513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578379"/>
          <a:ext cx="889000" cy="6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71201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36513</xdr:rowOff>
    </xdr:from>
    <xdr:to>
      <xdr:col>15</xdr:col>
      <xdr:colOff>50800</xdr:colOff>
      <xdr:row>92</xdr:row>
      <xdr:rowOff>2311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5638463"/>
          <a:ext cx="889000" cy="13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74744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2311</xdr:rowOff>
    </xdr:from>
    <xdr:to>
      <xdr:col>10</xdr:col>
      <xdr:colOff>114300</xdr:colOff>
      <xdr:row>92</xdr:row>
      <xdr:rowOff>95289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5775711"/>
          <a:ext cx="889000" cy="9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107193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135762</xdr:rowOff>
    </xdr:from>
    <xdr:to>
      <xdr:col>6</xdr:col>
      <xdr:colOff>38100</xdr:colOff>
      <xdr:row>96</xdr:row>
      <xdr:rowOff>65912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57039</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32093</xdr:rowOff>
    </xdr:from>
    <xdr:to>
      <xdr:col>24</xdr:col>
      <xdr:colOff>114300</xdr:colOff>
      <xdr:row>90</xdr:row>
      <xdr:rowOff>133693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46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156570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4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97079</xdr:rowOff>
    </xdr:from>
    <xdr:to>
      <xdr:col>20</xdr:col>
      <xdr:colOff>38100</xdr:colOff>
      <xdr:row>91</xdr:row>
      <xdr:rowOff>27229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52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43756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30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157163</xdr:rowOff>
    </xdr:from>
    <xdr:to>
      <xdr:col>15</xdr:col>
      <xdr:colOff>101600</xdr:colOff>
      <xdr:row>91</xdr:row>
      <xdr:rowOff>87313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55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103840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36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122961</xdr:rowOff>
    </xdr:from>
    <xdr:to>
      <xdr:col>10</xdr:col>
      <xdr:colOff>165100</xdr:colOff>
      <xdr:row>92</xdr:row>
      <xdr:rowOff>53111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57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69638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50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44489</xdr:rowOff>
    </xdr:from>
    <xdr:to>
      <xdr:col>6</xdr:col>
      <xdr:colOff>38100</xdr:colOff>
      <xdr:row>92</xdr:row>
      <xdr:rowOff>146089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581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162616</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5593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146741</xdr:rowOff>
    </xdr:from>
    <xdr:to>
      <xdr:col>55</xdr:col>
      <xdr:colOff>0</xdr:colOff>
      <xdr:row>37</xdr:row>
      <xdr:rowOff>152707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90391"/>
          <a:ext cx="8382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152707</xdr:rowOff>
    </xdr:from>
    <xdr:to>
      <xdr:col>50</xdr:col>
      <xdr:colOff>114300</xdr:colOff>
      <xdr:row>37</xdr:row>
      <xdr:rowOff>160013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496357"/>
          <a:ext cx="889000" cy="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153805</xdr:rowOff>
    </xdr:from>
    <xdr:to>
      <xdr:col>45</xdr:col>
      <xdr:colOff>177800</xdr:colOff>
      <xdr:row>37</xdr:row>
      <xdr:rowOff>160013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497455"/>
          <a:ext cx="889000" cy="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31139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132902</xdr:rowOff>
    </xdr:from>
    <xdr:to>
      <xdr:col>41</xdr:col>
      <xdr:colOff>50800</xdr:colOff>
      <xdr:row>37</xdr:row>
      <xdr:rowOff>153805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476552"/>
          <a:ext cx="889000" cy="2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37975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71947</xdr:rowOff>
    </xdr:from>
    <xdr:to>
      <xdr:col>36</xdr:col>
      <xdr:colOff>165100</xdr:colOff>
      <xdr:row>38</xdr:row>
      <xdr:rowOff>2098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155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18624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19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95941</xdr:rowOff>
    </xdr:from>
    <xdr:to>
      <xdr:col>55</xdr:col>
      <xdr:colOff>50800</xdr:colOff>
      <xdr:row>38</xdr:row>
      <xdr:rowOff>26091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3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4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101907</xdr:rowOff>
    </xdr:from>
    <xdr:to>
      <xdr:col>50</xdr:col>
      <xdr:colOff>165100</xdr:colOff>
      <xdr:row>38</xdr:row>
      <xdr:rowOff>32057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4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23184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3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109213</xdr:rowOff>
    </xdr:from>
    <xdr:to>
      <xdr:col>46</xdr:col>
      <xdr:colOff>38100</xdr:colOff>
      <xdr:row>38</xdr:row>
      <xdr:rowOff>39363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5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55890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2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103005</xdr:rowOff>
    </xdr:from>
    <xdr:to>
      <xdr:col>41</xdr:col>
      <xdr:colOff>101600</xdr:colOff>
      <xdr:row>38</xdr:row>
      <xdr:rowOff>33155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4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49682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22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82102</xdr:rowOff>
    </xdr:from>
    <xdr:to>
      <xdr:col>36</xdr:col>
      <xdr:colOff>165100</xdr:colOff>
      <xdr:row>38</xdr:row>
      <xdr:rowOff>12252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2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3378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1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147287</xdr:rowOff>
    </xdr:from>
    <xdr:to>
      <xdr:col>55</xdr:col>
      <xdr:colOff>0</xdr:colOff>
      <xdr:row>57</xdr:row>
      <xdr:rowOff>151772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919937"/>
          <a:ext cx="8382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119005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4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36863</xdr:rowOff>
    </xdr:from>
    <xdr:to>
      <xdr:col>50</xdr:col>
      <xdr:colOff>114300</xdr:colOff>
      <xdr:row>57</xdr:row>
      <xdr:rowOff>147287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466613"/>
          <a:ext cx="889000" cy="45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36863</xdr:rowOff>
    </xdr:from>
    <xdr:to>
      <xdr:col>45</xdr:col>
      <xdr:colOff>177800</xdr:colOff>
      <xdr:row>57</xdr:row>
      <xdr:rowOff>31344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466613"/>
          <a:ext cx="889000" cy="33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19419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7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89876</xdr:rowOff>
    </xdr:from>
    <xdr:to>
      <xdr:col>41</xdr:col>
      <xdr:colOff>50800</xdr:colOff>
      <xdr:row>57</xdr:row>
      <xdr:rowOff>31344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691076"/>
          <a:ext cx="889000" cy="11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101952</xdr:rowOff>
    </xdr:from>
    <xdr:to>
      <xdr:col>36</xdr:col>
      <xdr:colOff>165100</xdr:colOff>
      <xdr:row>56</xdr:row>
      <xdr:rowOff>32102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48629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0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100972</xdr:rowOff>
    </xdr:from>
    <xdr:to>
      <xdr:col>55</xdr:col>
      <xdr:colOff>50800</xdr:colOff>
      <xdr:row>58</xdr:row>
      <xdr:rowOff>31122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79399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5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96487</xdr:rowOff>
    </xdr:from>
    <xdr:to>
      <xdr:col>50</xdr:col>
      <xdr:colOff>165100</xdr:colOff>
      <xdr:row>58</xdr:row>
      <xdr:rowOff>26637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17764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6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157513</xdr:rowOff>
    </xdr:from>
    <xdr:to>
      <xdr:col>46</xdr:col>
      <xdr:colOff>38100</xdr:colOff>
      <xdr:row>55</xdr:row>
      <xdr:rowOff>87663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41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104190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19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151994</xdr:rowOff>
    </xdr:from>
    <xdr:to>
      <xdr:col>41</xdr:col>
      <xdr:colOff>101600</xdr:colOff>
      <xdr:row>57</xdr:row>
      <xdr:rowOff>82144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5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73271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4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39076</xdr:rowOff>
    </xdr:from>
    <xdr:to>
      <xdr:col>36</xdr:col>
      <xdr:colOff>165100</xdr:colOff>
      <xdr:row>56</xdr:row>
      <xdr:rowOff>140676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4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131803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3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160979</xdr:rowOff>
    </xdr:from>
    <xdr:to>
      <xdr:col>55</xdr:col>
      <xdr:colOff>0</xdr:colOff>
      <xdr:row>79</xdr:row>
      <xdr:rowOff>26029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534079"/>
          <a:ext cx="8382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4350</xdr:rowOff>
    </xdr:from>
    <xdr:to>
      <xdr:col>50</xdr:col>
      <xdr:colOff>114300</xdr:colOff>
      <xdr:row>79</xdr:row>
      <xdr:rowOff>26029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548900"/>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90779</xdr:rowOff>
    </xdr:from>
    <xdr:to>
      <xdr:col>45</xdr:col>
      <xdr:colOff>177800</xdr:colOff>
      <xdr:row>79</xdr:row>
      <xdr:rowOff>4350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463879"/>
          <a:ext cx="889000" cy="8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125850</xdr:rowOff>
    </xdr:from>
    <xdr:to>
      <xdr:col>41</xdr:col>
      <xdr:colOff>50800</xdr:colOff>
      <xdr:row>78</xdr:row>
      <xdr:rowOff>90779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2984600"/>
          <a:ext cx="889000" cy="47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80138</xdr:rowOff>
    </xdr:from>
    <xdr:to>
      <xdr:col>36</xdr:col>
      <xdr:colOff>165100</xdr:colOff>
      <xdr:row>77</xdr:row>
      <xdr:rowOff>10288</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1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2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110179</xdr:rowOff>
    </xdr:from>
    <xdr:to>
      <xdr:col>55</xdr:col>
      <xdr:colOff>50800</xdr:colOff>
      <xdr:row>79</xdr:row>
      <xdr:rowOff>40329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25106</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9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146679</xdr:rowOff>
    </xdr:from>
    <xdr:to>
      <xdr:col>50</xdr:col>
      <xdr:colOff>165100</xdr:colOff>
      <xdr:row>79</xdr:row>
      <xdr:rowOff>76829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67956</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50017" y="13612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125000</xdr:rowOff>
    </xdr:from>
    <xdr:to>
      <xdr:col>46</xdr:col>
      <xdr:colOff>38100</xdr:colOff>
      <xdr:row>79</xdr:row>
      <xdr:rowOff>55150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46277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9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39979</xdr:rowOff>
    </xdr:from>
    <xdr:to>
      <xdr:col>41</xdr:col>
      <xdr:colOff>101600</xdr:colOff>
      <xdr:row>78</xdr:row>
      <xdr:rowOff>141579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41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132706</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75050</xdr:rowOff>
    </xdr:from>
    <xdr:to>
      <xdr:col>36</xdr:col>
      <xdr:colOff>165100</xdr:colOff>
      <xdr:row>76</xdr:row>
      <xdr:rowOff>5200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9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21727</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70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149256</xdr:rowOff>
    </xdr:from>
    <xdr:to>
      <xdr:col>54</xdr:col>
      <xdr:colOff>189865</xdr:colOff>
      <xdr:row>98</xdr:row>
      <xdr:rowOff>5124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751206"/>
          <a:ext cx="1270" cy="1056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8951</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1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5124</xdr:rowOff>
    </xdr:from>
    <xdr:to>
      <xdr:col>55</xdr:col>
      <xdr:colOff>88900</xdr:colOff>
      <xdr:row>98</xdr:row>
      <xdr:rowOff>5124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0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95933</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5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149256</xdr:rowOff>
    </xdr:from>
    <xdr:to>
      <xdr:col>55</xdr:col>
      <xdr:colOff>88900</xdr:colOff>
      <xdr:row>91</xdr:row>
      <xdr:rowOff>149256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75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46180</xdr:rowOff>
    </xdr:from>
    <xdr:to>
      <xdr:col>55</xdr:col>
      <xdr:colOff>0</xdr:colOff>
      <xdr:row>96</xdr:row>
      <xdr:rowOff>139311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505380"/>
          <a:ext cx="838200" cy="9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141129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25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118252</xdr:rowOff>
    </xdr:from>
    <xdr:to>
      <xdr:col>55</xdr:col>
      <xdr:colOff>50800</xdr:colOff>
      <xdr:row>96</xdr:row>
      <xdr:rowOff>48402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29514</xdr:rowOff>
    </xdr:from>
    <xdr:to>
      <xdr:col>50</xdr:col>
      <xdr:colOff>114300</xdr:colOff>
      <xdr:row>96</xdr:row>
      <xdr:rowOff>139311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5460014"/>
          <a:ext cx="889000" cy="113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92055</xdr:rowOff>
    </xdr:from>
    <xdr:to>
      <xdr:col>50</xdr:col>
      <xdr:colOff>165100</xdr:colOff>
      <xdr:row>96</xdr:row>
      <xdr:rowOff>22205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38732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29514</xdr:rowOff>
    </xdr:from>
    <xdr:to>
      <xdr:col>45</xdr:col>
      <xdr:colOff>177800</xdr:colOff>
      <xdr:row>95</xdr:row>
      <xdr:rowOff>54226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5460014"/>
          <a:ext cx="889000" cy="88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98958</xdr:rowOff>
    </xdr:from>
    <xdr:to>
      <xdr:col>46</xdr:col>
      <xdr:colOff>38100</xdr:colOff>
      <xdr:row>96</xdr:row>
      <xdr:rowOff>29108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20235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47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54226</xdr:rowOff>
    </xdr:from>
    <xdr:to>
      <xdr:col>41</xdr:col>
      <xdr:colOff>50800</xdr:colOff>
      <xdr:row>96</xdr:row>
      <xdr:rowOff>170630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341976"/>
          <a:ext cx="889000" cy="28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99758</xdr:rowOff>
    </xdr:from>
    <xdr:to>
      <xdr:col>41</xdr:col>
      <xdr:colOff>101600</xdr:colOff>
      <xdr:row>96</xdr:row>
      <xdr:rowOff>29908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3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21035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4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90021</xdr:rowOff>
    </xdr:from>
    <xdr:to>
      <xdr:col>36</xdr:col>
      <xdr:colOff>165100</xdr:colOff>
      <xdr:row>96</xdr:row>
      <xdr:rowOff>20171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3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36698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15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166830</xdr:rowOff>
    </xdr:from>
    <xdr:to>
      <xdr:col>55</xdr:col>
      <xdr:colOff>50800</xdr:colOff>
      <xdr:row>96</xdr:row>
      <xdr:rowOff>96980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4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145257</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43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88511</xdr:rowOff>
    </xdr:from>
    <xdr:to>
      <xdr:col>50</xdr:col>
      <xdr:colOff>165100</xdr:colOff>
      <xdr:row>97</xdr:row>
      <xdr:rowOff>18661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54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9788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64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89</xdr:row>
      <xdr:rowOff>150164</xdr:rowOff>
    </xdr:from>
    <xdr:to>
      <xdr:col>46</xdr:col>
      <xdr:colOff>38100</xdr:colOff>
      <xdr:row>90</xdr:row>
      <xdr:rowOff>80314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540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96841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518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3426</xdr:rowOff>
    </xdr:from>
    <xdr:to>
      <xdr:col>41</xdr:col>
      <xdr:colOff>101600</xdr:colOff>
      <xdr:row>95</xdr:row>
      <xdr:rowOff>105026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29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121553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06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119830</xdr:rowOff>
    </xdr:from>
    <xdr:to>
      <xdr:col>36</xdr:col>
      <xdr:colOff>165100</xdr:colOff>
      <xdr:row>97</xdr:row>
      <xdr:rowOff>49980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7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41107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67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131013</xdr:rowOff>
    </xdr:from>
    <xdr:to>
      <xdr:col>85</xdr:col>
      <xdr:colOff>127000</xdr:colOff>
      <xdr:row>38</xdr:row>
      <xdr:rowOff>24143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474663"/>
          <a:ext cx="8382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131013</xdr:rowOff>
    </xdr:from>
    <xdr:to>
      <xdr:col>81</xdr:col>
      <xdr:colOff>50800</xdr:colOff>
      <xdr:row>38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474663"/>
          <a:ext cx="8890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101587</xdr:rowOff>
    </xdr:from>
    <xdr:to>
      <xdr:col>67</xdr:col>
      <xdr:colOff>101600</xdr:colOff>
      <xdr:row>38</xdr:row>
      <xdr:rowOff>31738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4452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48264</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220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144793</xdr:rowOff>
    </xdr:from>
    <xdr:to>
      <xdr:col>85</xdr:col>
      <xdr:colOff>177800</xdr:colOff>
      <xdr:row>38</xdr:row>
      <xdr:rowOff>74943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4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59720</xdr:rowOff>
    </xdr:from>
    <xdr:ext cx="313932"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403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80213</xdr:rowOff>
    </xdr:from>
    <xdr:to>
      <xdr:col>81</xdr:col>
      <xdr:colOff>101600</xdr:colOff>
      <xdr:row>38</xdr:row>
      <xdr:rowOff>10364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423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1490</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51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111092</xdr:rowOff>
    </xdr:from>
    <xdr:to>
      <xdr:col>85</xdr:col>
      <xdr:colOff>127000</xdr:colOff>
      <xdr:row>73</xdr:row>
      <xdr:rowOff>158837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626942"/>
          <a:ext cx="838200" cy="4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1490</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60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111092</xdr:rowOff>
    </xdr:from>
    <xdr:to>
      <xdr:col>81</xdr:col>
      <xdr:colOff>50800</xdr:colOff>
      <xdr:row>74</xdr:row>
      <xdr:rowOff>51853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626942"/>
          <a:ext cx="889000" cy="1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83590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40487</xdr:rowOff>
    </xdr:from>
    <xdr:to>
      <xdr:col>76</xdr:col>
      <xdr:colOff>114300</xdr:colOff>
      <xdr:row>74</xdr:row>
      <xdr:rowOff>51853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556337"/>
          <a:ext cx="889000" cy="18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59326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40487</xdr:rowOff>
    </xdr:from>
    <xdr:to>
      <xdr:col>71</xdr:col>
      <xdr:colOff>177800</xdr:colOff>
      <xdr:row>74</xdr:row>
      <xdr:rowOff>76215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2556337"/>
          <a:ext cx="889000" cy="20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15631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114895</xdr:rowOff>
    </xdr:from>
    <xdr:to>
      <xdr:col>67</xdr:col>
      <xdr:colOff>101600</xdr:colOff>
      <xdr:row>74</xdr:row>
      <xdr:rowOff>45045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63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61572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40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108037</xdr:rowOff>
    </xdr:from>
    <xdr:to>
      <xdr:col>85</xdr:col>
      <xdr:colOff>177800</xdr:colOff>
      <xdr:row>74</xdr:row>
      <xdr:rowOff>38187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62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130914</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47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60292</xdr:rowOff>
    </xdr:from>
    <xdr:to>
      <xdr:col>81</xdr:col>
      <xdr:colOff>101600</xdr:colOff>
      <xdr:row>73</xdr:row>
      <xdr:rowOff>161892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57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6969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35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1053</xdr:rowOff>
    </xdr:from>
    <xdr:to>
      <xdr:col>76</xdr:col>
      <xdr:colOff>165100</xdr:colOff>
      <xdr:row>74</xdr:row>
      <xdr:rowOff>102653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6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119180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4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161137</xdr:rowOff>
    </xdr:from>
    <xdr:to>
      <xdr:col>72</xdr:col>
      <xdr:colOff>38100</xdr:colOff>
      <xdr:row>73</xdr:row>
      <xdr:rowOff>91287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50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107814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28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25415</xdr:rowOff>
    </xdr:from>
    <xdr:to>
      <xdr:col>67</xdr:col>
      <xdr:colOff>101600</xdr:colOff>
      <xdr:row>74</xdr:row>
      <xdr:rowOff>127015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7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118142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15342</xdr:rowOff>
    </xdr:from>
    <xdr:to>
      <xdr:col>85</xdr:col>
      <xdr:colOff>127000</xdr:colOff>
      <xdr:row>99</xdr:row>
      <xdr:rowOff>20980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988892"/>
          <a:ext cx="8382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164626</xdr:rowOff>
    </xdr:from>
    <xdr:to>
      <xdr:col>81</xdr:col>
      <xdr:colOff>50800</xdr:colOff>
      <xdr:row>99</xdr:row>
      <xdr:rowOff>15342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966726"/>
          <a:ext cx="8890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164626</xdr:rowOff>
    </xdr:from>
    <xdr:to>
      <xdr:col>76</xdr:col>
      <xdr:colOff>114300</xdr:colOff>
      <xdr:row>99</xdr:row>
      <xdr:rowOff>42362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966726"/>
          <a:ext cx="889000" cy="4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42362</xdr:rowOff>
    </xdr:from>
    <xdr:to>
      <xdr:col>71</xdr:col>
      <xdr:colOff>177800</xdr:colOff>
      <xdr:row>99</xdr:row>
      <xdr:rowOff>42408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701591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64165</xdr:rowOff>
    </xdr:from>
    <xdr:to>
      <xdr:col>67</xdr:col>
      <xdr:colOff>101600</xdr:colOff>
      <xdr:row>98</xdr:row>
      <xdr:rowOff>165765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10842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4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141630</xdr:rowOff>
    </xdr:from>
    <xdr:to>
      <xdr:col>85</xdr:col>
      <xdr:colOff>177800</xdr:colOff>
      <xdr:row>99</xdr:row>
      <xdr:rowOff>71780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9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56557</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5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135992</xdr:rowOff>
    </xdr:from>
    <xdr:to>
      <xdr:col>81</xdr:col>
      <xdr:colOff>101600</xdr:colOff>
      <xdr:row>99</xdr:row>
      <xdr:rowOff>66142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3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57269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703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113826</xdr:rowOff>
    </xdr:from>
    <xdr:to>
      <xdr:col>76</xdr:col>
      <xdr:colOff>165100</xdr:colOff>
      <xdr:row>99</xdr:row>
      <xdr:rowOff>43976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1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35103</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700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163012</xdr:rowOff>
    </xdr:from>
    <xdr:to>
      <xdr:col>72</xdr:col>
      <xdr:colOff>38100</xdr:colOff>
      <xdr:row>99</xdr:row>
      <xdr:rowOff>93162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84289</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4017" y="17057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163058</xdr:rowOff>
    </xdr:from>
    <xdr:to>
      <xdr:col>67</xdr:col>
      <xdr:colOff>101600</xdr:colOff>
      <xdr:row>99</xdr:row>
      <xdr:rowOff>93208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6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84335</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5017" y="17057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18542</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05092"/>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18542</xdr:rowOff>
    </xdr:from>
    <xdr:to>
      <xdr:col>111</xdr:col>
      <xdr:colOff>177800</xdr:colOff>
      <xdr:row>39</xdr:row>
      <xdr:rowOff>23495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70509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23495</xdr:rowOff>
    </xdr:from>
    <xdr:to>
      <xdr:col>107</xdr:col>
      <xdr:colOff>50800</xdr:colOff>
      <xdr:row>39</xdr:row>
      <xdr:rowOff>25591</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710045"/>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25591</xdr:rowOff>
    </xdr:from>
    <xdr:to>
      <xdr:col>102</xdr:col>
      <xdr:colOff>114300</xdr:colOff>
      <xdr:row>39</xdr:row>
      <xdr:rowOff>37592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712141"/>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147574</xdr:rowOff>
    </xdr:from>
    <xdr:to>
      <xdr:col>98</xdr:col>
      <xdr:colOff>38100</xdr:colOff>
      <xdr:row>38</xdr:row>
      <xdr:rowOff>77724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4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94251</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266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139192</xdr:rowOff>
    </xdr:from>
    <xdr:to>
      <xdr:col>112</xdr:col>
      <xdr:colOff>38100</xdr:colOff>
      <xdr:row>39</xdr:row>
      <xdr:rowOff>69342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60469</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4017" y="674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144145</xdr:rowOff>
    </xdr:from>
    <xdr:to>
      <xdr:col>107</xdr:col>
      <xdr:colOff>101600</xdr:colOff>
      <xdr:row>39</xdr:row>
      <xdr:rowOff>74295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65422</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5017" y="675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146241</xdr:rowOff>
    </xdr:from>
    <xdr:to>
      <xdr:col>102</xdr:col>
      <xdr:colOff>165100</xdr:colOff>
      <xdr:row>39</xdr:row>
      <xdr:rowOff>76391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67518</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88333" y="6754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79519</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99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98520</xdr:rowOff>
    </xdr:from>
    <xdr:to>
      <xdr:col>107</xdr:col>
      <xdr:colOff>50800</xdr:colOff>
      <xdr:row>59</xdr:row>
      <xdr:rowOff>98878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214070"/>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98520</xdr:rowOff>
    </xdr:from>
    <xdr:to>
      <xdr:col>102</xdr:col>
      <xdr:colOff>114300</xdr:colOff>
      <xdr:row>59</xdr:row>
      <xdr:rowOff>98650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214070"/>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162575</xdr:rowOff>
    </xdr:from>
    <xdr:to>
      <xdr:col>98</xdr:col>
      <xdr:colOff>38100</xdr:colOff>
      <xdr:row>58</xdr:row>
      <xdr:rowOff>92725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109252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1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47720</xdr:rowOff>
    </xdr:from>
    <xdr:to>
      <xdr:col>102</xdr:col>
      <xdr:colOff>165100</xdr:colOff>
      <xdr:row>59</xdr:row>
      <xdr:rowOff>149320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140447</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88333" y="10255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47850</xdr:rowOff>
    </xdr:from>
    <xdr:to>
      <xdr:col>98</xdr:col>
      <xdr:colOff>38100</xdr:colOff>
      <xdr:row>59</xdr:row>
      <xdr:rowOff>149450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140577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25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149416</xdr:rowOff>
    </xdr:from>
    <xdr:to>
      <xdr:col>116</xdr:col>
      <xdr:colOff>63500</xdr:colOff>
      <xdr:row>74</xdr:row>
      <xdr:rowOff>29287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665266"/>
          <a:ext cx="8382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128402</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1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29287</xdr:rowOff>
    </xdr:from>
    <xdr:to>
      <xdr:col>111</xdr:col>
      <xdr:colOff>177800</xdr:colOff>
      <xdr:row>74</xdr:row>
      <xdr:rowOff>136537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716587"/>
          <a:ext cx="889000" cy="10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85615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98743</xdr:rowOff>
    </xdr:from>
    <xdr:to>
      <xdr:col>107</xdr:col>
      <xdr:colOff>50800</xdr:colOff>
      <xdr:row>74</xdr:row>
      <xdr:rowOff>136537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2786043"/>
          <a:ext cx="889000" cy="3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68203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33172</xdr:rowOff>
    </xdr:from>
    <xdr:to>
      <xdr:col>102</xdr:col>
      <xdr:colOff>114300</xdr:colOff>
      <xdr:row>74</xdr:row>
      <xdr:rowOff>98743</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2720472"/>
          <a:ext cx="889000" cy="6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34332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127191</xdr:rowOff>
    </xdr:from>
    <xdr:to>
      <xdr:col>98</xdr:col>
      <xdr:colOff>38100</xdr:colOff>
      <xdr:row>74</xdr:row>
      <xdr:rowOff>57341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6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73868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41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98616</xdr:rowOff>
    </xdr:from>
    <xdr:to>
      <xdr:col>116</xdr:col>
      <xdr:colOff>114300</xdr:colOff>
      <xdr:row>74</xdr:row>
      <xdr:rowOff>28766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6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121493</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46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149937</xdr:rowOff>
    </xdr:from>
    <xdr:to>
      <xdr:col>112</xdr:col>
      <xdr:colOff>38100</xdr:colOff>
      <xdr:row>74</xdr:row>
      <xdr:rowOff>80087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66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96614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44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85737</xdr:rowOff>
    </xdr:from>
    <xdr:to>
      <xdr:col>107</xdr:col>
      <xdr:colOff>101600</xdr:colOff>
      <xdr:row>75</xdr:row>
      <xdr:rowOff>15887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7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32414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54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47943</xdr:rowOff>
    </xdr:from>
    <xdr:to>
      <xdr:col>102</xdr:col>
      <xdr:colOff>165100</xdr:colOff>
      <xdr:row>74</xdr:row>
      <xdr:rowOff>149543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7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166070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5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153822</xdr:rowOff>
    </xdr:from>
    <xdr:to>
      <xdr:col>98</xdr:col>
      <xdr:colOff>38100</xdr:colOff>
      <xdr:row>74</xdr:row>
      <xdr:rowOff>83972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6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75099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7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類似団体等との比較</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solidFill>
                <a:srgbClr val="000000"/>
              </a:solidFill>
              <a:latin typeface="ＭＳ Ｐゴシック" panose="020B0600070205080204" pitchFamily="50" charset="-128"/>
              <a:ea typeface="ＭＳ Ｐゴシック" panose="020B0600070205080204" pitchFamily="50" charset="-128"/>
            </a:rPr>
            <a:t>424,167</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円となっている。うち扶助費は、住民一人当たり</a:t>
          </a:r>
          <a:r>
            <a:rPr kumimoji="1" lang="en-US" altLang="ja-JP" sz="1100">
              <a:solidFill>
                <a:srgbClr val="000000"/>
              </a:solidFill>
              <a:latin typeface="ＭＳ Ｐゴシック" panose="020B0600070205080204" pitchFamily="50" charset="-128"/>
              <a:ea typeface="ＭＳ Ｐゴシック" panose="020B0600070205080204" pitchFamily="50" charset="-128"/>
            </a:rPr>
            <a:t>178,473</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円と、歳出総額のう</a:t>
          </a:r>
          <a:r>
            <a:rPr kumimoji="1" lang="en-US" altLang="ja-JP" sz="1100">
              <a:solidFill>
                <a:srgbClr val="000000"/>
              </a:solidFill>
              <a:latin typeface="ＭＳ Ｐゴシック" panose="020B0600070205080204" pitchFamily="50" charset="-128"/>
              <a:ea typeface="ＭＳ Ｐゴシック" panose="020B0600070205080204" pitchFamily="50" charset="-128"/>
            </a:rPr>
            <a:t>42.1</a:t>
          </a:r>
          <a:r>
            <a:rPr kumimoji="1" lang="ja-JP" altLang="en-US" sz="1100">
              <a:solidFill>
                <a:srgbClr val="000000"/>
              </a:solidFill>
              <a:latin typeface="ＭＳ Ｐゴシック" panose="020B0600070205080204" pitchFamily="50" charset="-128"/>
              <a:ea typeface="ＭＳ Ｐゴシック" panose="020B0600070205080204" pitchFamily="50" charset="-128"/>
            </a:rPr>
            <a:t>％を占めており、類似団体内平均値を大きく上回り、最も高い団体となっている。要因としては、生活保護費が類似団体と比較して高いことや課税・非課税世帯を問わない市独自の幼児教育・保育の無償化を実施していることなどが挙げられる。また、人件費は、住民一人当たり</a:t>
          </a:r>
          <a:r>
            <a:rPr kumimoji="1" lang="en-US" altLang="ja-JP" sz="1100">
              <a:solidFill>
                <a:srgbClr val="000000"/>
              </a:solidFill>
              <a:latin typeface="ＭＳ Ｐゴシック" panose="020B0600070205080204" pitchFamily="50" charset="-128"/>
              <a:ea typeface="ＭＳ Ｐゴシック" panose="020B0600070205080204" pitchFamily="50" charset="-128"/>
            </a:rPr>
            <a:t>46,021</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円と、類似団体内平均値を大きく下回っており、類似団体や大阪府内団体と比較し、効率的な行財政運営が行えている。</a:t>
          </a:r>
        </a:p>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前年度との比較</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扶助費は住民一人当たり</a:t>
          </a:r>
          <a:r>
            <a:rPr kumimoji="1" lang="en-US" altLang="ja-JP" sz="1100">
              <a:solidFill>
                <a:srgbClr val="000000"/>
              </a:solidFill>
              <a:latin typeface="ＭＳ Ｐゴシック" panose="020B0600070205080204" pitchFamily="50" charset="-128"/>
              <a:ea typeface="ＭＳ Ｐゴシック" panose="020B0600070205080204" pitchFamily="50" charset="-128"/>
            </a:rPr>
            <a:t>178,473</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円と前年度から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5,117</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増加している。主な増加要因としては、認定こども園等運営助成事業費や障がい者自立支援事業費の増などが挙げられる。一方で、生活保護費については、受給者の就労支援や生活保護適正化に向けた取組により、前年度に引き続き減とな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人件費は住民一人当たり</a:t>
          </a:r>
          <a:r>
            <a:rPr kumimoji="1" lang="en-US" altLang="ja-JP" sz="1100">
              <a:solidFill>
                <a:srgbClr val="000000"/>
              </a:solidFill>
              <a:latin typeface="ＭＳ Ｐゴシック" panose="020B0600070205080204" pitchFamily="50" charset="-128"/>
              <a:ea typeface="ＭＳ Ｐゴシック" panose="020B0600070205080204" pitchFamily="50" charset="-128"/>
            </a:rPr>
            <a:t>46,021</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円と前年度より</a:t>
          </a:r>
          <a:r>
            <a:rPr kumimoji="1" lang="en-US" altLang="ja-JP" sz="1100">
              <a:solidFill>
                <a:srgbClr val="000000"/>
              </a:solidFill>
              <a:latin typeface="ＭＳ Ｐゴシック" panose="020B0600070205080204" pitchFamily="50" charset="-128"/>
              <a:ea typeface="ＭＳ Ｐゴシック" panose="020B0600070205080204" pitchFamily="50" charset="-128"/>
            </a:rPr>
            <a:t>3,885</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円減少している。現在、本市においては全国トップ水準の効率的な組織で、市民サービスの充実に取り組むため、定員適正化計画で人口</a:t>
          </a:r>
          <a:r>
            <a:rPr kumimoji="1" lang="en-US" altLang="ja-JP" sz="11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人当たりの職員数が類似団体中、トップ水準となる職員体制を目指しており、令和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5</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4</a:t>
          </a:r>
          <a:r>
            <a:rPr kumimoji="1" lang="ja-JP" altLang="en-US" sz="1100">
              <a:solidFill>
                <a:srgbClr val="000000"/>
              </a:solidFill>
              <a:latin typeface="ＭＳ Ｐゴシック" panose="020B0600070205080204" pitchFamily="50" charset="-128"/>
              <a:ea typeface="ＭＳ Ｐゴシック" panose="020B0600070205080204" pitchFamily="50" charset="-128"/>
            </a:rPr>
            <a:t>月</a:t>
          </a:r>
          <a:r>
            <a:rPr kumimoji="1" lang="en-US" altLang="ja-JP" sz="1100">
              <a:solidFill>
                <a:srgbClr val="000000"/>
              </a:solidFill>
              <a:latin typeface="ＭＳ Ｐゴシック" panose="020B0600070205080204" pitchFamily="50" charset="-128"/>
              <a:ea typeface="ＭＳ Ｐゴシック" panose="020B0600070205080204" pitchFamily="50" charset="-128"/>
            </a:rPr>
            <a:t>1</a:t>
          </a:r>
          <a:r>
            <a:rPr kumimoji="1" lang="ja-JP" altLang="en-US" sz="1100">
              <a:solidFill>
                <a:srgbClr val="000000"/>
              </a:solidFill>
              <a:latin typeface="ＭＳ Ｐゴシック" panose="020B0600070205080204" pitchFamily="50" charset="-128"/>
              <a:ea typeface="ＭＳ Ｐゴシック" panose="020B0600070205080204" pitchFamily="50" charset="-128"/>
            </a:rPr>
            <a:t>日時点での職員数を</a:t>
          </a:r>
          <a:r>
            <a:rPr kumimoji="1" lang="en-US" altLang="ja-JP" sz="1100">
              <a:solidFill>
                <a:srgbClr val="000000"/>
              </a:solidFill>
              <a:latin typeface="ＭＳ Ｐゴシック" panose="020B0600070205080204" pitchFamily="50" charset="-128"/>
              <a:ea typeface="ＭＳ Ｐゴシック" panose="020B0600070205080204" pitchFamily="50" charset="-128"/>
            </a:rPr>
            <a:t>640</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人とする計画であることから、引き続き同指標の減少が見込まれる。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大阪府守口市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143,884
141,185
12.71
63,323,554
61,030,830
1,795,329
31,310,805
61,984,877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50.9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129032</xdr:rowOff>
    </xdr:from>
    <xdr:to>
      <xdr:col>24</xdr:col>
      <xdr:colOff>63500</xdr:colOff>
      <xdr:row>35</xdr:row>
      <xdr:rowOff>167132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29782"/>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8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129032</xdr:rowOff>
    </xdr:from>
    <xdr:to>
      <xdr:col>19</xdr:col>
      <xdr:colOff>177800</xdr:colOff>
      <xdr:row>35</xdr:row>
      <xdr:rowOff>157988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2978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103141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157988</xdr:rowOff>
    </xdr:from>
    <xdr:to>
      <xdr:col>15</xdr:col>
      <xdr:colOff>50800</xdr:colOff>
      <xdr:row>36</xdr:row>
      <xdr:rowOff>4826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5873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87122</xdr:rowOff>
    </xdr:from>
    <xdr:to>
      <xdr:col>10</xdr:col>
      <xdr:colOff>114300</xdr:colOff>
      <xdr:row>36</xdr:row>
      <xdr:rowOff>4826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8787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75184</xdr:rowOff>
    </xdr:from>
    <xdr:to>
      <xdr:col>6</xdr:col>
      <xdr:colOff>38100</xdr:colOff>
      <xdr:row>35</xdr:row>
      <xdr:rowOff>5334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21861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116332</xdr:rowOff>
    </xdr:from>
    <xdr:to>
      <xdr:col>24</xdr:col>
      <xdr:colOff>114300</xdr:colOff>
      <xdr:row>36</xdr:row>
      <xdr:rowOff>46482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139209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6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78232</xdr:rowOff>
    </xdr:from>
    <xdr:to>
      <xdr:col>20</xdr:col>
      <xdr:colOff>38100</xdr:colOff>
      <xdr:row>36</xdr:row>
      <xdr:rowOff>8382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24909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107188</xdr:rowOff>
    </xdr:from>
    <xdr:to>
      <xdr:col>15</xdr:col>
      <xdr:colOff>101600</xdr:colOff>
      <xdr:row>36</xdr:row>
      <xdr:rowOff>37338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53865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8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125476</xdr:rowOff>
    </xdr:from>
    <xdr:to>
      <xdr:col>10</xdr:col>
      <xdr:colOff>165100</xdr:colOff>
      <xdr:row>36</xdr:row>
      <xdr:rowOff>55626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72153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0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36322</xdr:rowOff>
    </xdr:from>
    <xdr:to>
      <xdr:col>6</xdr:col>
      <xdr:colOff>38100</xdr:colOff>
      <xdr:row>35</xdr:row>
      <xdr:rowOff>137922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129049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2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509,332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146205</xdr:rowOff>
    </xdr:from>
    <xdr:to>
      <xdr:col>24</xdr:col>
      <xdr:colOff>63500</xdr:colOff>
      <xdr:row>58</xdr:row>
      <xdr:rowOff>146512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90305"/>
          <a:ext cx="8382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146205</xdr:rowOff>
    </xdr:from>
    <xdr:to>
      <xdr:col>19</xdr:col>
      <xdr:colOff>177800</xdr:colOff>
      <xdr:row>58</xdr:row>
      <xdr:rowOff>152397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90305"/>
          <a:ext cx="8890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139978</xdr:rowOff>
    </xdr:from>
    <xdr:to>
      <xdr:col>15</xdr:col>
      <xdr:colOff>50800</xdr:colOff>
      <xdr:row>58</xdr:row>
      <xdr:rowOff>152397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84078"/>
          <a:ext cx="889000" cy="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139978</xdr:rowOff>
    </xdr:from>
    <xdr:to>
      <xdr:col>10</xdr:col>
      <xdr:colOff>114300</xdr:colOff>
      <xdr:row>58</xdr:row>
      <xdr:rowOff>150840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84078"/>
          <a:ext cx="889000" cy="1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49013</xdr:rowOff>
    </xdr:from>
    <xdr:to>
      <xdr:col>6</xdr:col>
      <xdr:colOff>38100</xdr:colOff>
      <xdr:row>58</xdr:row>
      <xdr:rowOff>150613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9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167140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95712</xdr:rowOff>
    </xdr:from>
    <xdr:to>
      <xdr:col>24</xdr:col>
      <xdr:colOff>114300</xdr:colOff>
      <xdr:row>59</xdr:row>
      <xdr:rowOff>25862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95405</xdr:rowOff>
    </xdr:from>
    <xdr:to>
      <xdr:col>20</xdr:col>
      <xdr:colOff>38100</xdr:colOff>
      <xdr:row>59</xdr:row>
      <xdr:rowOff>25555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16682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101597</xdr:rowOff>
    </xdr:from>
    <xdr:to>
      <xdr:col>15</xdr:col>
      <xdr:colOff>101600</xdr:colOff>
      <xdr:row>59</xdr:row>
      <xdr:rowOff>31747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4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22874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3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89178</xdr:rowOff>
    </xdr:from>
    <xdr:to>
      <xdr:col>10</xdr:col>
      <xdr:colOff>165100</xdr:colOff>
      <xdr:row>59</xdr:row>
      <xdr:rowOff>19328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10455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100040</xdr:rowOff>
    </xdr:from>
    <xdr:to>
      <xdr:col>6</xdr:col>
      <xdr:colOff>38100</xdr:colOff>
      <xdr:row>59</xdr:row>
      <xdr:rowOff>30190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21317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239,583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87820</xdr:rowOff>
    </xdr:from>
    <xdr:to>
      <xdr:col>24</xdr:col>
      <xdr:colOff>63500</xdr:colOff>
      <xdr:row>70</xdr:row>
      <xdr:rowOff>106579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089320"/>
          <a:ext cx="838200" cy="1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71937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30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106579</xdr:rowOff>
    </xdr:from>
    <xdr:to>
      <xdr:col>19</xdr:col>
      <xdr:colOff>177800</xdr:colOff>
      <xdr:row>70</xdr:row>
      <xdr:rowOff>134671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108079"/>
          <a:ext cx="889000" cy="2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103497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134671</xdr:rowOff>
    </xdr:from>
    <xdr:to>
      <xdr:col>15</xdr:col>
      <xdr:colOff>50800</xdr:colOff>
      <xdr:row>71</xdr:row>
      <xdr:rowOff>110566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136171"/>
          <a:ext cx="889000" cy="14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106811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110566</xdr:rowOff>
    </xdr:from>
    <xdr:to>
      <xdr:col>10</xdr:col>
      <xdr:colOff>114300</xdr:colOff>
      <xdr:row>72</xdr:row>
      <xdr:rowOff>20358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283516"/>
          <a:ext cx="889000" cy="8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153077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124434</xdr:rowOff>
    </xdr:from>
    <xdr:to>
      <xdr:col>6</xdr:col>
      <xdr:colOff>38100</xdr:colOff>
      <xdr:row>76</xdr:row>
      <xdr:rowOff>54584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45711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7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37020</xdr:rowOff>
    </xdr:from>
    <xdr:to>
      <xdr:col>24</xdr:col>
      <xdr:colOff>114300</xdr:colOff>
      <xdr:row>70</xdr:row>
      <xdr:rowOff>138620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0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142472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19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55779</xdr:rowOff>
    </xdr:from>
    <xdr:to>
      <xdr:col>20</xdr:col>
      <xdr:colOff>38100</xdr:colOff>
      <xdr:row>70</xdr:row>
      <xdr:rowOff>157379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05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2456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183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83871</xdr:rowOff>
    </xdr:from>
    <xdr:to>
      <xdr:col>15</xdr:col>
      <xdr:colOff>101600</xdr:colOff>
      <xdr:row>71</xdr:row>
      <xdr:rowOff>14021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08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30548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186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59766</xdr:rowOff>
    </xdr:from>
    <xdr:to>
      <xdr:col>10</xdr:col>
      <xdr:colOff>165100</xdr:colOff>
      <xdr:row>71</xdr:row>
      <xdr:rowOff>161366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23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6443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00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141008</xdr:rowOff>
    </xdr:from>
    <xdr:to>
      <xdr:col>6</xdr:col>
      <xdr:colOff>38100</xdr:colOff>
      <xdr:row>72</xdr:row>
      <xdr:rowOff>71158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3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87685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08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59,656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88951</xdr:rowOff>
    </xdr:from>
    <xdr:to>
      <xdr:col>24</xdr:col>
      <xdr:colOff>63500</xdr:colOff>
      <xdr:row>96</xdr:row>
      <xdr:rowOff>108023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548151"/>
          <a:ext cx="838200" cy="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20631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136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88951</xdr:rowOff>
    </xdr:from>
    <xdr:to>
      <xdr:col>19</xdr:col>
      <xdr:colOff>177800</xdr:colOff>
      <xdr:row>96</xdr:row>
      <xdr:rowOff>114457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548151"/>
          <a:ext cx="889000" cy="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82942</xdr:rowOff>
    </xdr:from>
    <xdr:to>
      <xdr:col>15</xdr:col>
      <xdr:colOff>50800</xdr:colOff>
      <xdr:row>96</xdr:row>
      <xdr:rowOff>114457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542142"/>
          <a:ext cx="889000" cy="3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60768</xdr:rowOff>
    </xdr:from>
    <xdr:to>
      <xdr:col>10</xdr:col>
      <xdr:colOff>114300</xdr:colOff>
      <xdr:row>96</xdr:row>
      <xdr:rowOff>82942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519968"/>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137396</xdr:rowOff>
    </xdr:from>
    <xdr:to>
      <xdr:col>6</xdr:col>
      <xdr:colOff>38100</xdr:colOff>
      <xdr:row>95</xdr:row>
      <xdr:rowOff>67546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2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84073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02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57223</xdr:rowOff>
    </xdr:from>
    <xdr:to>
      <xdr:col>24</xdr:col>
      <xdr:colOff>114300</xdr:colOff>
      <xdr:row>96</xdr:row>
      <xdr:rowOff>158823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51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35650</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49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38151</xdr:rowOff>
    </xdr:from>
    <xdr:to>
      <xdr:col>20</xdr:col>
      <xdr:colOff>38100</xdr:colOff>
      <xdr:row>96</xdr:row>
      <xdr:rowOff>139751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4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130878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59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63657</xdr:rowOff>
    </xdr:from>
    <xdr:to>
      <xdr:col>15</xdr:col>
      <xdr:colOff>101600</xdr:colOff>
      <xdr:row>96</xdr:row>
      <xdr:rowOff>165257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52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156384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61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32142</xdr:rowOff>
    </xdr:from>
    <xdr:to>
      <xdr:col>10</xdr:col>
      <xdr:colOff>165100</xdr:colOff>
      <xdr:row>96</xdr:row>
      <xdr:rowOff>133742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4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124869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5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9968</xdr:rowOff>
    </xdr:from>
    <xdr:to>
      <xdr:col>6</xdr:col>
      <xdr:colOff>38100</xdr:colOff>
      <xdr:row>96</xdr:row>
      <xdr:rowOff>111568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46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102695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56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3,272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77978</xdr:rowOff>
    </xdr:from>
    <xdr:to>
      <xdr:col>55</xdr:col>
      <xdr:colOff>0</xdr:colOff>
      <xdr:row>38</xdr:row>
      <xdr:rowOff>79807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593078"/>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75692</xdr:rowOff>
    </xdr:from>
    <xdr:to>
      <xdr:col>50</xdr:col>
      <xdr:colOff>114300</xdr:colOff>
      <xdr:row>38</xdr:row>
      <xdr:rowOff>77978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5907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67005</xdr:rowOff>
    </xdr:from>
    <xdr:to>
      <xdr:col>45</xdr:col>
      <xdr:colOff>177800</xdr:colOff>
      <xdr:row>38</xdr:row>
      <xdr:rowOff>75692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58210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67005</xdr:rowOff>
    </xdr:from>
    <xdr:to>
      <xdr:col>41</xdr:col>
      <xdr:colOff>50800</xdr:colOff>
      <xdr:row>38</xdr:row>
      <xdr:rowOff>69291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58210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53238</xdr:rowOff>
    </xdr:from>
    <xdr:to>
      <xdr:col>36</xdr:col>
      <xdr:colOff>165100</xdr:colOff>
      <xdr:row>34</xdr:row>
      <xdr:rowOff>154838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58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171365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56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29007</xdr:rowOff>
    </xdr:from>
    <xdr:to>
      <xdr:col>55</xdr:col>
      <xdr:colOff>50800</xdr:colOff>
      <xdr:row>38</xdr:row>
      <xdr:rowOff>130607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115384</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5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27178</xdr:rowOff>
    </xdr:from>
    <xdr:to>
      <xdr:col>50</xdr:col>
      <xdr:colOff>165100</xdr:colOff>
      <xdr:row>38</xdr:row>
      <xdr:rowOff>128778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119905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24892</xdr:rowOff>
    </xdr:from>
    <xdr:to>
      <xdr:col>46</xdr:col>
      <xdr:colOff>38100</xdr:colOff>
      <xdr:row>38</xdr:row>
      <xdr:rowOff>126492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5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117619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63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16205</xdr:rowOff>
    </xdr:from>
    <xdr:to>
      <xdr:col>41</xdr:col>
      <xdr:colOff>101600</xdr:colOff>
      <xdr:row>38</xdr:row>
      <xdr:rowOff>117805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108932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18491</xdr:rowOff>
    </xdr:from>
    <xdr:to>
      <xdr:col>36</xdr:col>
      <xdr:colOff>165100</xdr:colOff>
      <xdr:row>38</xdr:row>
      <xdr:rowOff>120091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111218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62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24,672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131562</xdr:rowOff>
    </xdr:from>
    <xdr:to>
      <xdr:col>55</xdr:col>
      <xdr:colOff>0</xdr:colOff>
      <xdr:row>58</xdr:row>
      <xdr:rowOff>132065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75662"/>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130647</xdr:rowOff>
    </xdr:from>
    <xdr:to>
      <xdr:col>50</xdr:col>
      <xdr:colOff>114300</xdr:colOff>
      <xdr:row>58</xdr:row>
      <xdr:rowOff>131562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7474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130647</xdr:rowOff>
    </xdr:from>
    <xdr:to>
      <xdr:col>45</xdr:col>
      <xdr:colOff>177800</xdr:colOff>
      <xdr:row>58</xdr:row>
      <xdr:rowOff>131333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7474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130053</xdr:rowOff>
    </xdr:from>
    <xdr:to>
      <xdr:col>41</xdr:col>
      <xdr:colOff>50800</xdr:colOff>
      <xdr:row>58</xdr:row>
      <xdr:rowOff>131333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74153"/>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48164</xdr:rowOff>
    </xdr:from>
    <xdr:to>
      <xdr:col>36</xdr:col>
      <xdr:colOff>165100</xdr:colOff>
      <xdr:row>55</xdr:row>
      <xdr:rowOff>149764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47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166291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2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81265</xdr:rowOff>
    </xdr:from>
    <xdr:to>
      <xdr:col>55</xdr:col>
      <xdr:colOff>50800</xdr:colOff>
      <xdr:row>59</xdr:row>
      <xdr:rowOff>11415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2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167642</xdr:rowOff>
    </xdr:from>
    <xdr:ext cx="378565"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40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80762</xdr:rowOff>
    </xdr:from>
    <xdr:to>
      <xdr:col>50</xdr:col>
      <xdr:colOff>165100</xdr:colOff>
      <xdr:row>59</xdr:row>
      <xdr:rowOff>10912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2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2039</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50017" y="10117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79847</xdr:rowOff>
    </xdr:from>
    <xdr:to>
      <xdr:col>46</xdr:col>
      <xdr:colOff>38100</xdr:colOff>
      <xdr:row>59</xdr:row>
      <xdr:rowOff>9997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2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1124</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61017" y="10116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80533</xdr:rowOff>
    </xdr:from>
    <xdr:to>
      <xdr:col>41</xdr:col>
      <xdr:colOff>101600</xdr:colOff>
      <xdr:row>59</xdr:row>
      <xdr:rowOff>10683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1810</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2017" y="1011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79253</xdr:rowOff>
    </xdr:from>
    <xdr:to>
      <xdr:col>36</xdr:col>
      <xdr:colOff>165100</xdr:colOff>
      <xdr:row>59</xdr:row>
      <xdr:rowOff>9403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530</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83017" y="10116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47,236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44244</xdr:rowOff>
    </xdr:from>
    <xdr:to>
      <xdr:col>55</xdr:col>
      <xdr:colOff>0</xdr:colOff>
      <xdr:row>79</xdr:row>
      <xdr:rowOff>80688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588794"/>
          <a:ext cx="838200" cy="3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80688</xdr:rowOff>
    </xdr:from>
    <xdr:to>
      <xdr:col>50</xdr:col>
      <xdr:colOff>114300</xdr:colOff>
      <xdr:row>79</xdr:row>
      <xdr:rowOff>81962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625238"/>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67135</xdr:rowOff>
    </xdr:from>
    <xdr:to>
      <xdr:col>45</xdr:col>
      <xdr:colOff>177800</xdr:colOff>
      <xdr:row>79</xdr:row>
      <xdr:rowOff>81962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611685"/>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47149</xdr:rowOff>
    </xdr:from>
    <xdr:to>
      <xdr:col>41</xdr:col>
      <xdr:colOff>50800</xdr:colOff>
      <xdr:row>79</xdr:row>
      <xdr:rowOff>67135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591699"/>
          <a:ext cx="889000" cy="1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3893</xdr:rowOff>
    </xdr:from>
    <xdr:to>
      <xdr:col>36</xdr:col>
      <xdr:colOff>165100</xdr:colOff>
      <xdr:row>77</xdr:row>
      <xdr:rowOff>105493</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122020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164894</xdr:rowOff>
    </xdr:from>
    <xdr:to>
      <xdr:col>55</xdr:col>
      <xdr:colOff>50800</xdr:colOff>
      <xdr:row>79</xdr:row>
      <xdr:rowOff>95044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53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79821</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4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29888</xdr:rowOff>
    </xdr:from>
    <xdr:to>
      <xdr:col>50</xdr:col>
      <xdr:colOff>165100</xdr:colOff>
      <xdr:row>79</xdr:row>
      <xdr:rowOff>131488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57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122615</xdr:rowOff>
    </xdr:from>
    <xdr:ext cx="378565"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50017" y="1366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31162</xdr:rowOff>
    </xdr:from>
    <xdr:to>
      <xdr:col>46</xdr:col>
      <xdr:colOff>38100</xdr:colOff>
      <xdr:row>79</xdr:row>
      <xdr:rowOff>132762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57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123889</xdr:rowOff>
    </xdr:from>
    <xdr:ext cx="378565"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61017" y="1366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16335</xdr:rowOff>
    </xdr:from>
    <xdr:to>
      <xdr:col>41</xdr:col>
      <xdr:colOff>101600</xdr:colOff>
      <xdr:row>79</xdr:row>
      <xdr:rowOff>117935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5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109062</xdr:rowOff>
    </xdr:from>
    <xdr:ext cx="378565"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72017" y="13653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167799</xdr:rowOff>
    </xdr:from>
    <xdr:to>
      <xdr:col>36</xdr:col>
      <xdr:colOff>165100</xdr:colOff>
      <xdr:row>79</xdr:row>
      <xdr:rowOff>97949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5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89076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63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130,051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110689</xdr:rowOff>
    </xdr:from>
    <xdr:to>
      <xdr:col>55</xdr:col>
      <xdr:colOff>0</xdr:colOff>
      <xdr:row>97</xdr:row>
      <xdr:rowOff>163365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741339"/>
          <a:ext cx="838200" cy="5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110689</xdr:rowOff>
    </xdr:from>
    <xdr:to>
      <xdr:col>50</xdr:col>
      <xdr:colOff>114300</xdr:colOff>
      <xdr:row>97</xdr:row>
      <xdr:rowOff>144816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741339"/>
          <a:ext cx="8890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138241</xdr:rowOff>
    </xdr:from>
    <xdr:to>
      <xdr:col>45</xdr:col>
      <xdr:colOff>177800</xdr:colOff>
      <xdr:row>97</xdr:row>
      <xdr:rowOff>144816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768891"/>
          <a:ext cx="8890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138241</xdr:rowOff>
    </xdr:from>
    <xdr:to>
      <xdr:col>41</xdr:col>
      <xdr:colOff>50800</xdr:colOff>
      <xdr:row>98</xdr:row>
      <xdr:rowOff>38474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768891"/>
          <a:ext cx="889000" cy="7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109550</xdr:rowOff>
    </xdr:from>
    <xdr:to>
      <xdr:col>36</xdr:col>
      <xdr:colOff>165100</xdr:colOff>
      <xdr:row>97</xdr:row>
      <xdr:rowOff>39700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56227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3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112565</xdr:rowOff>
    </xdr:from>
    <xdr:to>
      <xdr:col>55</xdr:col>
      <xdr:colOff>50800</xdr:colOff>
      <xdr:row>98</xdr:row>
      <xdr:rowOff>42715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74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27492</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5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59889</xdr:rowOff>
    </xdr:from>
    <xdr:to>
      <xdr:col>50</xdr:col>
      <xdr:colOff>165100</xdr:colOff>
      <xdr:row>97</xdr:row>
      <xdr:rowOff>161489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152616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8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94016</xdr:rowOff>
    </xdr:from>
    <xdr:to>
      <xdr:col>46</xdr:col>
      <xdr:colOff>38100</xdr:colOff>
      <xdr:row>98</xdr:row>
      <xdr:rowOff>24166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7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15293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81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87441</xdr:rowOff>
    </xdr:from>
    <xdr:to>
      <xdr:col>41</xdr:col>
      <xdr:colOff>101600</xdr:colOff>
      <xdr:row>98</xdr:row>
      <xdr:rowOff>17591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7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8718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8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159124</xdr:rowOff>
    </xdr:from>
    <xdr:to>
      <xdr:col>36</xdr:col>
      <xdr:colOff>165100</xdr:colOff>
      <xdr:row>98</xdr:row>
      <xdr:rowOff>89274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78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80401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88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23,859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3302</xdr:rowOff>
    </xdr:from>
    <xdr:to>
      <xdr:col>85</xdr:col>
      <xdr:colOff>127000</xdr:colOff>
      <xdr:row>36</xdr:row>
      <xdr:rowOff>45321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175502"/>
          <a:ext cx="838200" cy="4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3302</xdr:rowOff>
    </xdr:from>
    <xdr:to>
      <xdr:col>81</xdr:col>
      <xdr:colOff>50800</xdr:colOff>
      <xdr:row>36</xdr:row>
      <xdr:rowOff>100620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175502"/>
          <a:ext cx="889000" cy="9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144507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3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40749</xdr:rowOff>
    </xdr:from>
    <xdr:to>
      <xdr:col>76</xdr:col>
      <xdr:colOff>114300</xdr:colOff>
      <xdr:row>36</xdr:row>
      <xdr:rowOff>100620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212949"/>
          <a:ext cx="889000" cy="5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154957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2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40749</xdr:rowOff>
    </xdr:from>
    <xdr:to>
      <xdr:col>71</xdr:col>
      <xdr:colOff>177800</xdr:colOff>
      <xdr:row>36</xdr:row>
      <xdr:rowOff>104322</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212949"/>
          <a:ext cx="889000" cy="6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161053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3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139083</xdr:rowOff>
    </xdr:from>
    <xdr:to>
      <xdr:col>67</xdr:col>
      <xdr:colOff>101600</xdr:colOff>
      <xdr:row>35</xdr:row>
      <xdr:rowOff>69233</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5968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85760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74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165971</xdr:rowOff>
    </xdr:from>
    <xdr:to>
      <xdr:col>85</xdr:col>
      <xdr:colOff>177800</xdr:colOff>
      <xdr:row>36</xdr:row>
      <xdr:rowOff>96121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16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144398</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14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123952</xdr:rowOff>
    </xdr:from>
    <xdr:to>
      <xdr:col>81</xdr:col>
      <xdr:colOff>101600</xdr:colOff>
      <xdr:row>36</xdr:row>
      <xdr:rowOff>54102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12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70629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89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49820</xdr:rowOff>
    </xdr:from>
    <xdr:to>
      <xdr:col>76</xdr:col>
      <xdr:colOff>165100</xdr:colOff>
      <xdr:row>36</xdr:row>
      <xdr:rowOff>151420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2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167947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99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161399</xdr:rowOff>
    </xdr:from>
    <xdr:to>
      <xdr:col>72</xdr:col>
      <xdr:colOff>38100</xdr:colOff>
      <xdr:row>36</xdr:row>
      <xdr:rowOff>91549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16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108076</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93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53522</xdr:rowOff>
    </xdr:from>
    <xdr:to>
      <xdr:col>67</xdr:col>
      <xdr:colOff>101600</xdr:colOff>
      <xdr:row>36</xdr:row>
      <xdr:rowOff>155122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22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146249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3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70,570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8712</xdr:rowOff>
    </xdr:from>
    <xdr:to>
      <xdr:col>85</xdr:col>
      <xdr:colOff>127000</xdr:colOff>
      <xdr:row>58</xdr:row>
      <xdr:rowOff>50709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609912"/>
          <a:ext cx="838200" cy="38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125526</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212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126572</xdr:rowOff>
    </xdr:from>
    <xdr:to>
      <xdr:col>81</xdr:col>
      <xdr:colOff>50800</xdr:colOff>
      <xdr:row>58</xdr:row>
      <xdr:rowOff>50709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8527622"/>
          <a:ext cx="889000" cy="146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36361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2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126572</xdr:rowOff>
    </xdr:from>
    <xdr:to>
      <xdr:col>76</xdr:col>
      <xdr:colOff>114300</xdr:colOff>
      <xdr:row>56</xdr:row>
      <xdr:rowOff>70042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8527622"/>
          <a:ext cx="889000" cy="114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159812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35458</xdr:rowOff>
    </xdr:from>
    <xdr:to>
      <xdr:col>71</xdr:col>
      <xdr:colOff>177800</xdr:colOff>
      <xdr:row>56</xdr:row>
      <xdr:rowOff>70042</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8779408"/>
          <a:ext cx="889000" cy="89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121524</xdr:rowOff>
    </xdr:from>
    <xdr:to>
      <xdr:col>67</xdr:col>
      <xdr:colOff>101600</xdr:colOff>
      <xdr:row>54</xdr:row>
      <xdr:rowOff>51674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20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42801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30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129362</xdr:rowOff>
    </xdr:from>
    <xdr:to>
      <xdr:col>85</xdr:col>
      <xdr:colOff>177800</xdr:colOff>
      <xdr:row>56</xdr:row>
      <xdr:rowOff>59512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5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107789</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53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171359</xdr:rowOff>
    </xdr:from>
    <xdr:to>
      <xdr:col>81</xdr:col>
      <xdr:colOff>101600</xdr:colOff>
      <xdr:row>58</xdr:row>
      <xdr:rowOff>101509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94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92636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1003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75772</xdr:rowOff>
    </xdr:from>
    <xdr:to>
      <xdr:col>76</xdr:col>
      <xdr:colOff>165100</xdr:colOff>
      <xdr:row>50</xdr:row>
      <xdr:rowOff>5922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84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48</xdr:row>
      <xdr:rowOff>22449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825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19242</xdr:rowOff>
    </xdr:from>
    <xdr:to>
      <xdr:col>72</xdr:col>
      <xdr:colOff>38100</xdr:colOff>
      <xdr:row>56</xdr:row>
      <xdr:rowOff>120842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62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111969</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71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156108</xdr:rowOff>
    </xdr:from>
    <xdr:to>
      <xdr:col>67</xdr:col>
      <xdr:colOff>101600</xdr:colOff>
      <xdr:row>51</xdr:row>
      <xdr:rowOff>86258</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87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102785</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850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20,654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131014</xdr:rowOff>
    </xdr:from>
    <xdr:to>
      <xdr:col>85</xdr:col>
      <xdr:colOff>127000</xdr:colOff>
      <xdr:row>78</xdr:row>
      <xdr:rowOff>24143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332664"/>
          <a:ext cx="8382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131014</xdr:rowOff>
    </xdr:from>
    <xdr:to>
      <xdr:col>81</xdr:col>
      <xdr:colOff>50800</xdr:colOff>
      <xdr:row>78</xdr:row>
      <xdr:rowOff>25400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332664"/>
          <a:ext cx="889000" cy="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101588</xdr:rowOff>
    </xdr:from>
    <xdr:to>
      <xdr:col>67</xdr:col>
      <xdr:colOff>101600</xdr:colOff>
      <xdr:row>78</xdr:row>
      <xdr:rowOff>31738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30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48265</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078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144793</xdr:rowOff>
    </xdr:from>
    <xdr:to>
      <xdr:col>85</xdr:col>
      <xdr:colOff>177800</xdr:colOff>
      <xdr:row>78</xdr:row>
      <xdr:rowOff>74943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3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59720</xdr:rowOff>
    </xdr:from>
    <xdr:ext cx="313932"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261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80214</xdr:rowOff>
    </xdr:from>
    <xdr:to>
      <xdr:col>81</xdr:col>
      <xdr:colOff>101600</xdr:colOff>
      <xdr:row>78</xdr:row>
      <xdr:rowOff>10364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28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1491</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37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56,814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111092</xdr:rowOff>
    </xdr:from>
    <xdr:to>
      <xdr:col>85</xdr:col>
      <xdr:colOff>127000</xdr:colOff>
      <xdr:row>93</xdr:row>
      <xdr:rowOff>158837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055942"/>
          <a:ext cx="838200" cy="4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1458</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289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111092</xdr:rowOff>
    </xdr:from>
    <xdr:to>
      <xdr:col>81</xdr:col>
      <xdr:colOff>50800</xdr:colOff>
      <xdr:row>94</xdr:row>
      <xdr:rowOff>51853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055942"/>
          <a:ext cx="889000" cy="11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83199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40487</xdr:rowOff>
    </xdr:from>
    <xdr:to>
      <xdr:col>76</xdr:col>
      <xdr:colOff>114300</xdr:colOff>
      <xdr:row>94</xdr:row>
      <xdr:rowOff>51853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5985337"/>
          <a:ext cx="889000" cy="18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59326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40487</xdr:rowOff>
    </xdr:from>
    <xdr:to>
      <xdr:col>71</xdr:col>
      <xdr:colOff>177800</xdr:colOff>
      <xdr:row>94</xdr:row>
      <xdr:rowOff>76214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5985337"/>
          <a:ext cx="889000" cy="20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3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114863</xdr:rowOff>
    </xdr:from>
    <xdr:to>
      <xdr:col>67</xdr:col>
      <xdr:colOff>101600</xdr:colOff>
      <xdr:row>94</xdr:row>
      <xdr:rowOff>45013</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0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61540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583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108037</xdr:rowOff>
    </xdr:from>
    <xdr:to>
      <xdr:col>85</xdr:col>
      <xdr:colOff>177800</xdr:colOff>
      <xdr:row>94</xdr:row>
      <xdr:rowOff>38187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130914</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590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60292</xdr:rowOff>
    </xdr:from>
    <xdr:to>
      <xdr:col>81</xdr:col>
      <xdr:colOff>101600</xdr:colOff>
      <xdr:row>93</xdr:row>
      <xdr:rowOff>161892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0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6969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57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1053</xdr:rowOff>
    </xdr:from>
    <xdr:to>
      <xdr:col>76</xdr:col>
      <xdr:colOff>165100</xdr:colOff>
      <xdr:row>94</xdr:row>
      <xdr:rowOff>102653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1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119180</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58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161137</xdr:rowOff>
    </xdr:from>
    <xdr:to>
      <xdr:col>72</xdr:col>
      <xdr:colOff>38100</xdr:colOff>
      <xdr:row>93</xdr:row>
      <xdr:rowOff>91287</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593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107814</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57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25414</xdr:rowOff>
    </xdr:from>
    <xdr:to>
      <xdr:col>67</xdr:col>
      <xdr:colOff>101600</xdr:colOff>
      <xdr:row>94</xdr:row>
      <xdr:rowOff>127014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14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118141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23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1,838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51562</xdr:rowOff>
    </xdr:from>
    <xdr:to>
      <xdr:col>98</xdr:col>
      <xdr:colOff>38100</xdr:colOff>
      <xdr:row>38</xdr:row>
      <xdr:rowOff>153162</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169689</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34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rgbClr val="000000"/>
              </a:solidFill>
              <a:latin typeface="ＭＳ Ｐゴシック" panose="020B0600070205080204" pitchFamily="50" charset="-128"/>
              <a:ea typeface="ＭＳ Ｐゴシック" panose="020B0600070205080204" pitchFamily="50" charset="-128"/>
            </a:rPr>
            <a:t>【</a:t>
          </a:r>
          <a:r>
            <a:rPr kumimoji="1" lang="ja-JP" altLang="en-US" sz="1200">
              <a:solidFill>
                <a:srgbClr val="000000"/>
              </a:solidFill>
              <a:latin typeface="ＭＳ Ｐゴシック" panose="020B0600070205080204" pitchFamily="50" charset="-128"/>
              <a:ea typeface="ＭＳ Ｐゴシック" panose="020B0600070205080204" pitchFamily="50" charset="-128"/>
            </a:rPr>
            <a:t>類似団体等との比較</a:t>
          </a:r>
          <a:r>
            <a:rPr kumimoji="1" lang="en-US" altLang="ja-JP" sz="1200">
              <a:solidFill>
                <a:srgbClr val="000000"/>
              </a:solidFill>
              <a:latin typeface="ＭＳ Ｐゴシック" panose="020B0600070205080204" pitchFamily="50" charset="-128"/>
              <a:ea typeface="ＭＳ Ｐゴシック" panose="020B0600070205080204" pitchFamily="50" charset="-128"/>
            </a:rPr>
            <a:t>】</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solidFill>
                <a:srgbClr val="000000"/>
              </a:solidFill>
              <a:latin typeface="ＭＳ Ｐゴシック" panose="020B0600070205080204" pitchFamily="50" charset="-128"/>
              <a:ea typeface="ＭＳ Ｐゴシック" panose="020B0600070205080204" pitchFamily="50" charset="-128"/>
            </a:rPr>
            <a:t>424,167</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円となっている。うち民生費は、住民一人当たり</a:t>
          </a:r>
          <a:r>
            <a:rPr kumimoji="1" lang="en-US" altLang="ja-JP" sz="1200">
              <a:solidFill>
                <a:srgbClr val="000000"/>
              </a:solidFill>
              <a:latin typeface="ＭＳ Ｐゴシック" panose="020B0600070205080204" pitchFamily="50" charset="-128"/>
              <a:ea typeface="ＭＳ Ｐゴシック" panose="020B0600070205080204" pitchFamily="50" charset="-128"/>
            </a:rPr>
            <a:t>238,085</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円と、歳出総額のうち</a:t>
          </a:r>
          <a:r>
            <a:rPr kumimoji="1" lang="en-US" altLang="ja-JP" sz="1200">
              <a:solidFill>
                <a:srgbClr val="000000"/>
              </a:solidFill>
              <a:latin typeface="ＭＳ Ｐゴシック" panose="020B0600070205080204" pitchFamily="50" charset="-128"/>
              <a:ea typeface="ＭＳ Ｐゴシック" panose="020B0600070205080204" pitchFamily="50" charset="-128"/>
            </a:rPr>
            <a:t>56.1</a:t>
          </a:r>
          <a:r>
            <a:rPr kumimoji="1" lang="ja-JP" altLang="en-US" sz="1200">
              <a:solidFill>
                <a:srgbClr val="000000"/>
              </a:solidFill>
              <a:latin typeface="ＭＳ Ｐゴシック" panose="020B0600070205080204" pitchFamily="50" charset="-128"/>
              <a:ea typeface="ＭＳ Ｐゴシック" panose="020B0600070205080204" pitchFamily="50" charset="-128"/>
            </a:rPr>
            <a:t>％を占めてお、類似団体内平均値を大きく上回っている。要因としては、生活保護費が類似団体と比較して高いことや課税・非課税世帯を問わない市独自の幼児教育・保育の無償化を実施していることなどが挙げられ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en-US" altLang="ja-JP" sz="1200">
              <a:solidFill>
                <a:srgbClr val="000000"/>
              </a:solidFill>
              <a:latin typeface="ＭＳ Ｐゴシック" panose="020B0600070205080204" pitchFamily="50" charset="-128"/>
              <a:ea typeface="ＭＳ Ｐゴシック" panose="020B0600070205080204" pitchFamily="50" charset="-128"/>
            </a:rPr>
            <a:t>【</a:t>
          </a:r>
          <a:r>
            <a:rPr kumimoji="1" lang="ja-JP" altLang="en-US" sz="1200">
              <a:solidFill>
                <a:srgbClr val="000000"/>
              </a:solidFill>
              <a:latin typeface="ＭＳ Ｐゴシック" panose="020B0600070205080204" pitchFamily="50" charset="-128"/>
              <a:ea typeface="ＭＳ Ｐゴシック" panose="020B0600070205080204" pitchFamily="50" charset="-128"/>
            </a:rPr>
            <a:t>前年度との比較</a:t>
          </a:r>
          <a:r>
            <a:rPr kumimoji="1" lang="en-US" altLang="ja-JP" sz="1200">
              <a:solidFill>
                <a:srgbClr val="000000"/>
              </a:solidFill>
              <a:latin typeface="ＭＳ Ｐゴシック" panose="020B0600070205080204" pitchFamily="50" charset="-128"/>
              <a:ea typeface="ＭＳ Ｐゴシック" panose="020B0600070205080204" pitchFamily="50" charset="-128"/>
            </a:rPr>
            <a:t>】</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民生費は住民一人当たり</a:t>
          </a:r>
          <a:r>
            <a:rPr kumimoji="1" lang="en-US" altLang="ja-JP" sz="1200">
              <a:solidFill>
                <a:srgbClr val="000000"/>
              </a:solidFill>
              <a:latin typeface="ＭＳ Ｐゴシック" panose="020B0600070205080204" pitchFamily="50" charset="-128"/>
              <a:ea typeface="ＭＳ Ｐゴシック" panose="020B0600070205080204" pitchFamily="50" charset="-128"/>
            </a:rPr>
            <a:t>238,085</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円と前年度から</a:t>
          </a:r>
          <a:r>
            <a:rPr kumimoji="1" lang="en-US" altLang="ja-JP" sz="1200">
              <a:solidFill>
                <a:srgbClr val="000000"/>
              </a:solidFill>
              <a:latin typeface="ＭＳ Ｐゴシック" panose="020B0600070205080204" pitchFamily="50" charset="-128"/>
              <a:ea typeface="ＭＳ Ｐゴシック" panose="020B0600070205080204" pitchFamily="50" charset="-128"/>
            </a:rPr>
            <a:t>1,477</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増加している。主な増加要因としては、認定こども園等運営助成事業費や障がい者自立支援事業費の増などが挙げられる。一方で、生活保護費については、受給者の就労支援や生活保護適正化に向けた取組により、前年度に引き続き減となっ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教育費は、住民一人当たり</a:t>
          </a:r>
          <a:r>
            <a:rPr kumimoji="1" lang="en-US" altLang="ja-JP" sz="1200">
              <a:solidFill>
                <a:srgbClr val="000000"/>
              </a:solidFill>
              <a:latin typeface="ＭＳ Ｐゴシック" panose="020B0600070205080204" pitchFamily="50" charset="-128"/>
              <a:ea typeface="ＭＳ Ｐゴシック" panose="020B0600070205080204" pitchFamily="50" charset="-128"/>
            </a:rPr>
            <a:t>38,511</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円と前年度から</a:t>
          </a:r>
          <a:r>
            <a:rPr kumimoji="1" lang="en-US" altLang="ja-JP" sz="1200">
              <a:solidFill>
                <a:srgbClr val="000000"/>
              </a:solidFill>
              <a:latin typeface="ＭＳ Ｐゴシック" panose="020B0600070205080204" pitchFamily="50" charset="-128"/>
              <a:ea typeface="ＭＳ Ｐゴシック" panose="020B0600070205080204" pitchFamily="50" charset="-128"/>
            </a:rPr>
            <a:t>11,786</a:t>
          </a:r>
          <a:r>
            <a:rPr kumimoji="1" lang="ja-JP" altLang="en-US" sz="1200">
              <a:solidFill>
                <a:srgbClr val="000000"/>
              </a:solidFill>
              <a:latin typeface="ＭＳ Ｐゴシック" panose="020B0600070205080204" pitchFamily="50" charset="-128"/>
              <a:ea typeface="ＭＳ Ｐゴシック" panose="020B0600070205080204" pitchFamily="50" charset="-128"/>
            </a:rPr>
            <a:t>円増加している。主な増加要因としては、小学校統合校新築工事（さくら小学校）が令和元年度から開始したことによる事業費の増である。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ゴシック" pitchFamily="49" charset="-128"/>
              <a:ea typeface="ＭＳ ゴシック" pitchFamily="49" charset="-128"/>
            </a:rPr>
            <a:t>　財政調整基金残高は、平成</a:t>
          </a:r>
          <a:r>
            <a:rPr kumimoji="1" lang="en-US" altLang="ja-JP" sz="1200">
              <a:solidFill>
                <a:srgbClr val="000000"/>
              </a:solidFill>
              <a:latin typeface="ＭＳ ゴシック" pitchFamily="49" charset="-128"/>
              <a:ea typeface="ＭＳ ゴシック" pitchFamily="49" charset="-128"/>
            </a:rPr>
            <a:t>30</a:t>
          </a:r>
          <a:r>
            <a:rPr kumimoji="1" lang="ja-JP" altLang="en-US" sz="1200">
              <a:solidFill>
                <a:srgbClr val="000000"/>
              </a:solidFill>
              <a:latin typeface="ＭＳ ゴシック" pitchFamily="49" charset="-128"/>
              <a:ea typeface="ＭＳ ゴシック" pitchFamily="49" charset="-128"/>
            </a:rPr>
            <a:t>年度歳計剰余金を編入し、基金残高が増加したことにより、標財比</a:t>
          </a:r>
          <a:r>
            <a:rPr kumimoji="1" lang="en-US" altLang="ja-JP" sz="1200">
              <a:solidFill>
                <a:srgbClr val="000000"/>
              </a:solidFill>
              <a:latin typeface="ＭＳ ゴシック" pitchFamily="49" charset="-128"/>
              <a:ea typeface="ＭＳ ゴシック" pitchFamily="49" charset="-128"/>
            </a:rPr>
            <a:t>1.0</a:t>
          </a:r>
          <a:r>
            <a:rPr kumimoji="1" lang="ja-JP" altLang="en-US" sz="1200">
              <a:solidFill>
                <a:srgbClr val="000000"/>
              </a:solidFill>
              <a:latin typeface="ＭＳ ゴシック" pitchFamily="49" charset="-128"/>
              <a:ea typeface="ＭＳ ゴシック" pitchFamily="49" charset="-128"/>
            </a:rPr>
            <a:t>ポイントの増となった。財政調整基金については「（改訂版）もりぐち改革ビジョン」（案）に基づき令和２年度末までに</a:t>
          </a:r>
          <a:r>
            <a:rPr kumimoji="1" lang="en-US" altLang="ja-JP" sz="1200">
              <a:solidFill>
                <a:srgbClr val="000000"/>
              </a:solidFill>
              <a:latin typeface="ＭＳ ゴシック" pitchFamily="49" charset="-128"/>
              <a:ea typeface="ＭＳ ゴシック" pitchFamily="49" charset="-128"/>
            </a:rPr>
            <a:t>30</a:t>
          </a:r>
          <a:r>
            <a:rPr kumimoji="1" lang="ja-JP" altLang="en-US" sz="1200">
              <a:solidFill>
                <a:srgbClr val="000000"/>
              </a:solidFill>
              <a:latin typeface="ＭＳ ゴシック" pitchFamily="49" charset="-128"/>
              <a:ea typeface="ＭＳ ゴシック" pitchFamily="49" charset="-128"/>
            </a:rPr>
            <a:t>億円を目標として積立てを行っている。令和元年度の実質収支は、</a:t>
          </a:r>
          <a:r>
            <a:rPr kumimoji="1" lang="en-US" altLang="ja-JP" sz="1200">
              <a:solidFill>
                <a:srgbClr val="000000"/>
              </a:solidFill>
              <a:latin typeface="ＭＳ ゴシック" pitchFamily="49" charset="-128"/>
              <a:ea typeface="ＭＳ ゴシック" pitchFamily="49" charset="-128"/>
            </a:rPr>
            <a:t>18</a:t>
          </a:r>
          <a:r>
            <a:rPr kumimoji="1" lang="ja-JP" altLang="en-US" sz="1200">
              <a:solidFill>
                <a:srgbClr val="000000"/>
              </a:solidFill>
              <a:latin typeface="ＭＳ ゴシック" pitchFamily="49" charset="-128"/>
              <a:ea typeface="ＭＳ ゴシック" pitchFamily="49" charset="-128"/>
            </a:rPr>
            <a:t>億円と対前年度比で</a:t>
          </a:r>
          <a:r>
            <a:rPr kumimoji="1" lang="en-US" altLang="ja-JP" sz="1200">
              <a:solidFill>
                <a:srgbClr val="000000"/>
              </a:solidFill>
              <a:latin typeface="ＭＳ ゴシック" pitchFamily="49" charset="-128"/>
              <a:ea typeface="ＭＳ ゴシック" pitchFamily="49" charset="-128"/>
            </a:rPr>
            <a:t>8.7</a:t>
          </a:r>
          <a:r>
            <a:rPr kumimoji="1" lang="ja-JP" altLang="en-US" sz="1200">
              <a:solidFill>
                <a:srgbClr val="000000"/>
              </a:solidFill>
              <a:latin typeface="ＭＳ ゴシック" pitchFamily="49" charset="-128"/>
              <a:ea typeface="ＭＳ ゴシック" pitchFamily="49" charset="-128"/>
            </a:rPr>
            <a:t>億円増加しており、標財比</a:t>
          </a:r>
          <a:r>
            <a:rPr kumimoji="1" lang="en-US" altLang="ja-JP" sz="1200">
              <a:solidFill>
                <a:srgbClr val="000000"/>
              </a:solidFill>
              <a:latin typeface="ＭＳ ゴシック" pitchFamily="49" charset="-128"/>
              <a:ea typeface="ＭＳ ゴシック" pitchFamily="49" charset="-128"/>
            </a:rPr>
            <a:t>2.78</a:t>
          </a:r>
          <a:r>
            <a:rPr kumimoji="1" lang="ja-JP" altLang="en-US" sz="1200">
              <a:solidFill>
                <a:srgbClr val="000000"/>
              </a:solidFill>
              <a:latin typeface="ＭＳ ゴシック" pitchFamily="49" charset="-128"/>
              <a:ea typeface="ＭＳ ゴシック" pitchFamily="49" charset="-128"/>
            </a:rPr>
            <a:t>ポイントの増加となった。また、実質単年度収支は</a:t>
          </a:r>
          <a:r>
            <a:rPr kumimoji="1" lang="en-US" altLang="ja-JP" sz="1200">
              <a:solidFill>
                <a:srgbClr val="000000"/>
              </a:solidFill>
              <a:latin typeface="ＭＳ ゴシック" pitchFamily="49" charset="-128"/>
              <a:ea typeface="ＭＳ ゴシック" pitchFamily="49" charset="-128"/>
            </a:rPr>
            <a:t>8.9</a:t>
          </a:r>
          <a:r>
            <a:rPr kumimoji="1" lang="ja-JP" altLang="en-US" sz="1200">
              <a:solidFill>
                <a:srgbClr val="000000"/>
              </a:solidFill>
              <a:latin typeface="ＭＳ ゴシック" pitchFamily="49" charset="-128"/>
              <a:ea typeface="ＭＳ ゴシック" pitchFamily="49" charset="-128"/>
            </a:rPr>
            <a:t>億円と対前年度比で</a:t>
          </a:r>
          <a:r>
            <a:rPr kumimoji="1" lang="en-US" altLang="ja-JP" sz="1200">
              <a:solidFill>
                <a:srgbClr val="000000"/>
              </a:solidFill>
              <a:latin typeface="ＭＳ ゴシック" pitchFamily="49" charset="-128"/>
              <a:ea typeface="ＭＳ ゴシック" pitchFamily="49" charset="-128"/>
            </a:rPr>
            <a:t>3.5</a:t>
          </a:r>
          <a:r>
            <a:rPr kumimoji="1" lang="ja-JP" altLang="en-US" sz="1200">
              <a:solidFill>
                <a:srgbClr val="000000"/>
              </a:solidFill>
              <a:latin typeface="ＭＳ ゴシック" pitchFamily="49" charset="-128"/>
              <a:ea typeface="ＭＳ ゴシック" pitchFamily="49" charset="-128"/>
            </a:rPr>
            <a:t>億円増加しており、標財比</a:t>
          </a:r>
          <a:r>
            <a:rPr kumimoji="1" lang="en-US" altLang="ja-JP" sz="1200">
              <a:solidFill>
                <a:srgbClr val="000000"/>
              </a:solidFill>
              <a:latin typeface="ＭＳ ゴシック" pitchFamily="49" charset="-128"/>
              <a:ea typeface="ＭＳ ゴシック" pitchFamily="49" charset="-128"/>
            </a:rPr>
            <a:t>1.13</a:t>
          </a:r>
          <a:r>
            <a:rPr kumimoji="1" lang="ja-JP" altLang="en-US" sz="1200">
              <a:solidFill>
                <a:srgbClr val="000000"/>
              </a:solidFill>
              <a:latin typeface="ＭＳ ゴシック" pitchFamily="49" charset="-128"/>
              <a:ea typeface="ＭＳ ゴシック" pitchFamily="49" charset="-128"/>
            </a:rPr>
            <a:t>ポイントの増加となった。今後も歳入歳出の執行管理を適正に行いつつ、引き続き実質収支の黒字を堅持していくように努める。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全会計において、令和元年度決算は黒字となっており、引き続き安定的な財政運営が行えている。今後とも、現在策定中の第３次もりぐち改革ビジョン（案）に基づき、市政の礎となるよう強固な財政基盤の確立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10moriguchi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72.599999999999994</v>
          </cell>
          <cell r="BX51">
            <v>65.5</v>
          </cell>
          <cell r="CF51">
            <v>66.400000000000006</v>
          </cell>
          <cell r="CN51">
            <v>56.3</v>
          </cell>
          <cell r="CV51">
            <v>50.9</v>
          </cell>
        </row>
        <row r="53">
          <cell r="BP53">
            <v>70.099999999999994</v>
          </cell>
          <cell r="BX53">
            <v>70.400000000000006</v>
          </cell>
          <cell r="CF53">
            <v>67.400000000000006</v>
          </cell>
          <cell r="CN53">
            <v>68.2</v>
          </cell>
          <cell r="CV53">
            <v>69.2</v>
          </cell>
        </row>
        <row r="55">
          <cell r="AN55" t="str">
            <v>類似団体内平均値</v>
          </cell>
          <cell r="BP55">
            <v>34.9</v>
          </cell>
          <cell r="BX55">
            <v>15</v>
          </cell>
          <cell r="CF55">
            <v>12.2</v>
          </cell>
          <cell r="CN55">
            <v>5</v>
          </cell>
          <cell r="CV55">
            <v>5.4</v>
          </cell>
        </row>
        <row r="57">
          <cell r="BP57">
            <v>60.2</v>
          </cell>
          <cell r="BX57">
            <v>60.1</v>
          </cell>
          <cell r="CF57">
            <v>61.2</v>
          </cell>
          <cell r="CN57">
            <v>61.7</v>
          </cell>
          <cell r="CV57">
            <v>62.6</v>
          </cell>
        </row>
        <row r="72">
          <cell r="BP72" t="str">
            <v>H27</v>
          </cell>
          <cell r="BX72" t="str">
            <v>H28</v>
          </cell>
          <cell r="CF72" t="str">
            <v>H29</v>
          </cell>
          <cell r="CN72" t="str">
            <v>H30</v>
          </cell>
          <cell r="CV72" t="str">
            <v>R01</v>
          </cell>
        </row>
        <row r="73">
          <cell r="AN73" t="str">
            <v>当該団体値</v>
          </cell>
          <cell r="BP73">
            <v>72.599999999999994</v>
          </cell>
          <cell r="BX73">
            <v>65.5</v>
          </cell>
          <cell r="CF73">
            <v>66.400000000000006</v>
          </cell>
          <cell r="CN73">
            <v>56.3</v>
          </cell>
          <cell r="CV73">
            <v>50.9</v>
          </cell>
        </row>
        <row r="75">
          <cell r="BP75">
            <v>7.1</v>
          </cell>
          <cell r="BX75">
            <v>7</v>
          </cell>
          <cell r="CF75">
            <v>7.2</v>
          </cell>
          <cell r="CN75">
            <v>7.2</v>
          </cell>
          <cell r="CV75">
            <v>6.8</v>
          </cell>
        </row>
        <row r="77">
          <cell r="AN77" t="str">
            <v>類似団体内平均値</v>
          </cell>
          <cell r="BP77">
            <v>34.9</v>
          </cell>
          <cell r="BX77">
            <v>15</v>
          </cell>
          <cell r="CF77">
            <v>12.2</v>
          </cell>
          <cell r="CN77">
            <v>5</v>
          </cell>
          <cell r="CV77">
            <v>5.4</v>
          </cell>
        </row>
        <row r="79">
          <cell r="BP79">
            <v>7.2</v>
          </cell>
          <cell r="BX79">
            <v>5</v>
          </cell>
          <cell r="CF79">
            <v>4.8</v>
          </cell>
          <cell r="CN79">
            <v>4.5</v>
          </cell>
          <cell r="CV79">
            <v>4.2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63323554</v>
      </c>
      <c r="BO4" s="393"/>
      <c r="BP4" s="393"/>
      <c r="BQ4" s="393"/>
      <c r="BR4" s="393"/>
      <c r="BS4" s="393"/>
      <c r="BT4" s="393"/>
      <c r="BU4" s="394"/>
      <c r="BV4" s="392">
        <v>60997136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5.7</v>
      </c>
      <c r="CU4" s="399"/>
      <c r="CV4" s="399"/>
      <c r="CW4" s="399"/>
      <c r="CX4" s="399"/>
      <c r="CY4" s="399"/>
      <c r="CZ4" s="399"/>
      <c r="DA4" s="400"/>
      <c r="DB4" s="398">
        <v>2.9</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61030830</v>
      </c>
      <c r="BO5" s="430"/>
      <c r="BP5" s="430"/>
      <c r="BQ5" s="430"/>
      <c r="BR5" s="430"/>
      <c r="BS5" s="430"/>
      <c r="BT5" s="430"/>
      <c r="BU5" s="431"/>
      <c r="BV5" s="429">
        <v>60015790</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99.5</v>
      </c>
      <c r="CU5" s="427"/>
      <c r="CV5" s="427"/>
      <c r="CW5" s="427"/>
      <c r="CX5" s="427"/>
      <c r="CY5" s="427"/>
      <c r="CZ5" s="427"/>
      <c r="DA5" s="428"/>
      <c r="DB5" s="426">
        <v>100.5</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2292724</v>
      </c>
      <c r="BO6" s="430"/>
      <c r="BP6" s="430"/>
      <c r="BQ6" s="430"/>
      <c r="BR6" s="430"/>
      <c r="BS6" s="430"/>
      <c r="BT6" s="430"/>
      <c r="BU6" s="431"/>
      <c r="BV6" s="429">
        <v>981346</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105.8</v>
      </c>
      <c r="CU6" s="467"/>
      <c r="CV6" s="467"/>
      <c r="CW6" s="467"/>
      <c r="CX6" s="467"/>
      <c r="CY6" s="467"/>
      <c r="CZ6" s="467"/>
      <c r="DA6" s="468"/>
      <c r="DB6" s="466">
        <v>107.2</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497395</v>
      </c>
      <c r="BO7" s="430"/>
      <c r="BP7" s="430"/>
      <c r="BQ7" s="430"/>
      <c r="BR7" s="430"/>
      <c r="BS7" s="430"/>
      <c r="BT7" s="430"/>
      <c r="BU7" s="431"/>
      <c r="BV7" s="429">
        <v>59126</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31310805</v>
      </c>
      <c r="CU7" s="430"/>
      <c r="CV7" s="430"/>
      <c r="CW7" s="430"/>
      <c r="CX7" s="430"/>
      <c r="CY7" s="430"/>
      <c r="CZ7" s="430"/>
      <c r="DA7" s="431"/>
      <c r="DB7" s="429">
        <v>31272672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1795329</v>
      </c>
      <c r="BO8" s="430"/>
      <c r="BP8" s="430"/>
      <c r="BQ8" s="430"/>
      <c r="BR8" s="430"/>
      <c r="BS8" s="430"/>
      <c r="BT8" s="430"/>
      <c r="BU8" s="431"/>
      <c r="BV8" s="429">
        <v>922220</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0.72</v>
      </c>
      <c r="CU8" s="470"/>
      <c r="CV8" s="470"/>
      <c r="CW8" s="470"/>
      <c r="CX8" s="470"/>
      <c r="CY8" s="470"/>
      <c r="CZ8" s="470"/>
      <c r="DA8" s="471"/>
      <c r="DB8" s="469">
        <v>0.73</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143042</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873109</v>
      </c>
      <c r="BO9" s="430"/>
      <c r="BP9" s="430"/>
      <c r="BQ9" s="430"/>
      <c r="BR9" s="430"/>
      <c r="BS9" s="430"/>
      <c r="BT9" s="430"/>
      <c r="BU9" s="431"/>
      <c r="BV9" s="429">
        <v>74379</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15.4</v>
      </c>
      <c r="CU9" s="427"/>
      <c r="CV9" s="427"/>
      <c r="CW9" s="427"/>
      <c r="CX9" s="427"/>
      <c r="CY9" s="427"/>
      <c r="CZ9" s="427"/>
      <c r="DA9" s="428"/>
      <c r="DB9" s="426">
        <v>16.3</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146697</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116</v>
      </c>
      <c r="AV10" s="462"/>
      <c r="AW10" s="462"/>
      <c r="AX10" s="462"/>
      <c r="AY10" s="463" t="s">
        <v>121</v>
      </c>
      <c r="AZ10" s="464"/>
      <c r="BA10" s="464"/>
      <c r="BB10" s="464"/>
      <c r="BC10" s="464"/>
      <c r="BD10" s="464"/>
      <c r="BE10" s="464"/>
      <c r="BF10" s="464"/>
      <c r="BG10" s="464"/>
      <c r="BH10" s="464"/>
      <c r="BI10" s="464"/>
      <c r="BJ10" s="464"/>
      <c r="BK10" s="464"/>
      <c r="BL10" s="464"/>
      <c r="BM10" s="465"/>
      <c r="BN10" s="429">
        <v>16386</v>
      </c>
      <c r="BO10" s="430"/>
      <c r="BP10" s="430"/>
      <c r="BQ10" s="430"/>
      <c r="BR10" s="430"/>
      <c r="BS10" s="430"/>
      <c r="BT10" s="430"/>
      <c r="BU10" s="431"/>
      <c r="BV10" s="429">
        <v>8713</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116</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451800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143884</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116</v>
      </c>
      <c r="AV12" s="462"/>
      <c r="AW12" s="462"/>
      <c r="AX12" s="462"/>
      <c r="AY12" s="463" t="s">
        <v>135</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129</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141185</v>
      </c>
      <c r="S13" s="514"/>
      <c r="T13" s="514"/>
      <c r="U13" s="514"/>
      <c r="V13" s="515"/>
      <c r="W13" s="445" t="s">
        <v>138</v>
      </c>
      <c r="X13" s="446"/>
      <c r="Y13" s="446"/>
      <c r="Z13" s="446"/>
      <c r="AA13" s="446"/>
      <c r="AB13" s="436"/>
      <c r="AC13" s="480">
        <v>102</v>
      </c>
      <c r="AD13" s="481"/>
      <c r="AE13" s="481"/>
      <c r="AF13" s="481"/>
      <c r="AG13" s="523"/>
      <c r="AH13" s="480">
        <v>110</v>
      </c>
      <c r="AI13" s="481"/>
      <c r="AJ13" s="481"/>
      <c r="AK13" s="481"/>
      <c r="AL13" s="482"/>
      <c r="AM13" s="458" t="s">
        <v>139</v>
      </c>
      <c r="AN13" s="459"/>
      <c r="AO13" s="459"/>
      <c r="AP13" s="459"/>
      <c r="AQ13" s="459"/>
      <c r="AR13" s="459"/>
      <c r="AS13" s="459"/>
      <c r="AT13" s="460"/>
      <c r="AU13" s="461" t="s">
        <v>109</v>
      </c>
      <c r="AV13" s="462"/>
      <c r="AW13" s="462"/>
      <c r="AX13" s="462"/>
      <c r="AY13" s="463" t="s">
        <v>140</v>
      </c>
      <c r="AZ13" s="464"/>
      <c r="BA13" s="464"/>
      <c r="BB13" s="464"/>
      <c r="BC13" s="464"/>
      <c r="BD13" s="464"/>
      <c r="BE13" s="464"/>
      <c r="BF13" s="464"/>
      <c r="BG13" s="464"/>
      <c r="BH13" s="464"/>
      <c r="BI13" s="464"/>
      <c r="BJ13" s="464"/>
      <c r="BK13" s="464"/>
      <c r="BL13" s="464"/>
      <c r="BM13" s="465"/>
      <c r="BN13" s="429">
        <v>889495</v>
      </c>
      <c r="BO13" s="430"/>
      <c r="BP13" s="430"/>
      <c r="BQ13" s="430"/>
      <c r="BR13" s="430"/>
      <c r="BS13" s="430"/>
      <c r="BT13" s="430"/>
      <c r="BU13" s="431"/>
      <c r="BV13" s="429">
        <v>534892</v>
      </c>
      <c r="BW13" s="430"/>
      <c r="BX13" s="430"/>
      <c r="BY13" s="430"/>
      <c r="BZ13" s="430"/>
      <c r="CA13" s="430"/>
      <c r="CB13" s="430"/>
      <c r="CC13" s="431"/>
      <c r="CD13" s="432" t="s">
        <v>141</v>
      </c>
      <c r="CE13" s="433"/>
      <c r="CF13" s="433"/>
      <c r="CG13" s="433"/>
      <c r="CH13" s="433"/>
      <c r="CI13" s="433"/>
      <c r="CJ13" s="433"/>
      <c r="CK13" s="433"/>
      <c r="CL13" s="433"/>
      <c r="CM13" s="433"/>
      <c r="CN13" s="433"/>
      <c r="CO13" s="433"/>
      <c r="CP13" s="433"/>
      <c r="CQ13" s="433"/>
      <c r="CR13" s="433"/>
      <c r="CS13" s="434"/>
      <c r="CT13" s="426">
        <v>6.8</v>
      </c>
      <c r="CU13" s="427"/>
      <c r="CV13" s="427"/>
      <c r="CW13" s="427"/>
      <c r="CX13" s="427"/>
      <c r="CY13" s="427"/>
      <c r="CZ13" s="427"/>
      <c r="DA13" s="428"/>
      <c r="DB13" s="426">
        <v>7.2</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142</v>
      </c>
      <c r="M14" s="511"/>
      <c r="N14" s="511"/>
      <c r="O14" s="511"/>
      <c r="P14" s="511"/>
      <c r="Q14" s="512"/>
      <c r="R14" s="513">
        <v>143458</v>
      </c>
      <c r="S14" s="514"/>
      <c r="T14" s="514"/>
      <c r="U14" s="514"/>
      <c r="V14" s="515"/>
      <c r="W14" s="419"/>
      <c r="X14" s="420"/>
      <c r="Y14" s="420"/>
      <c r="Z14" s="420"/>
      <c r="AA14" s="420"/>
      <c r="AB14" s="409"/>
      <c r="AC14" s="516">
        <v>0.2</v>
      </c>
      <c r="AD14" s="517"/>
      <c r="AE14" s="517"/>
      <c r="AF14" s="517"/>
      <c r="AG14" s="518"/>
      <c r="AH14" s="516">
        <v>0.2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143</v>
      </c>
      <c r="CE14" s="525"/>
      <c r="CF14" s="525"/>
      <c r="CG14" s="525"/>
      <c r="CH14" s="525"/>
      <c r="CI14" s="525"/>
      <c r="CJ14" s="525"/>
      <c r="CK14" s="525"/>
      <c r="CL14" s="525"/>
      <c r="CM14" s="525"/>
      <c r="CN14" s="525"/>
      <c r="CO14" s="525"/>
      <c r="CP14" s="525"/>
      <c r="CQ14" s="525"/>
      <c r="CR14" s="525"/>
      <c r="CS14" s="526"/>
      <c r="CT14" s="527">
        <v>50.9</v>
      </c>
      <c r="CU14" s="528"/>
      <c r="CV14" s="528"/>
      <c r="CW14" s="528"/>
      <c r="CX14" s="528"/>
      <c r="CY14" s="528"/>
      <c r="CZ14" s="528"/>
      <c r="DA14" s="529"/>
      <c r="DB14" s="527">
        <v>56.3</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144</v>
      </c>
      <c r="N15" s="521"/>
      <c r="O15" s="521"/>
      <c r="P15" s="521"/>
      <c r="Q15" s="522"/>
      <c r="R15" s="513">
        <v>140980</v>
      </c>
      <c r="S15" s="514"/>
      <c r="T15" s="514"/>
      <c r="U15" s="514"/>
      <c r="V15" s="515"/>
      <c r="W15" s="445" t="s">
        <v>145</v>
      </c>
      <c r="X15" s="446"/>
      <c r="Y15" s="446"/>
      <c r="Z15" s="446"/>
      <c r="AA15" s="446"/>
      <c r="AB15" s="436"/>
      <c r="AC15" s="480">
        <v>15095</v>
      </c>
      <c r="AD15" s="481"/>
      <c r="AE15" s="481"/>
      <c r="AF15" s="481"/>
      <c r="AG15" s="523"/>
      <c r="AH15" s="480">
        <v>16087</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17641752</v>
      </c>
      <c r="BO15" s="393"/>
      <c r="BP15" s="393"/>
      <c r="BQ15" s="393"/>
      <c r="BR15" s="393"/>
      <c r="BS15" s="393"/>
      <c r="BT15" s="393"/>
      <c r="BU15" s="394"/>
      <c r="BV15" s="392">
        <v>17345510</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27.7</v>
      </c>
      <c r="AD16" s="517"/>
      <c r="AE16" s="517"/>
      <c r="AF16" s="517"/>
      <c r="AG16" s="518"/>
      <c r="AH16" s="516">
        <v>28.9</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24348752</v>
      </c>
      <c r="BO16" s="430"/>
      <c r="BP16" s="430"/>
      <c r="BQ16" s="430"/>
      <c r="BR16" s="430"/>
      <c r="BS16" s="430"/>
      <c r="BT16" s="430"/>
      <c r="BU16" s="431"/>
      <c r="BV16" s="429">
        <v>23994553</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39368</v>
      </c>
      <c r="AD17" s="481"/>
      <c r="AE17" s="481"/>
      <c r="AF17" s="481"/>
      <c r="AG17" s="523"/>
      <c r="AH17" s="480">
        <v>39486</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22686505</v>
      </c>
      <c r="BO17" s="430"/>
      <c r="BP17" s="430"/>
      <c r="BQ17" s="430"/>
      <c r="BR17" s="430"/>
      <c r="BS17" s="430"/>
      <c r="BT17" s="430"/>
      <c r="BU17" s="431"/>
      <c r="BV17" s="429">
        <v>22290172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155</v>
      </c>
      <c r="C18" s="472"/>
      <c r="D18" s="472"/>
      <c r="E18" s="544"/>
      <c r="F18" s="544"/>
      <c r="G18" s="544"/>
      <c r="H18" s="544"/>
      <c r="I18" s="544"/>
      <c r="J18" s="544"/>
      <c r="K18" s="544"/>
      <c r="L18" s="545">
        <v>12.71</v>
      </c>
      <c r="M18" s="545"/>
      <c r="N18" s="545"/>
      <c r="O18" s="545"/>
      <c r="P18" s="545"/>
      <c r="Q18" s="545"/>
      <c r="R18" s="546"/>
      <c r="S18" s="546"/>
      <c r="T18" s="546"/>
      <c r="U18" s="546"/>
      <c r="V18" s="547"/>
      <c r="W18" s="447"/>
      <c r="X18" s="448"/>
      <c r="Y18" s="448"/>
      <c r="Z18" s="448"/>
      <c r="AA18" s="448"/>
      <c r="AB18" s="439"/>
      <c r="AC18" s="548">
        <v>72.099999999999994</v>
      </c>
      <c r="AD18" s="549"/>
      <c r="AE18" s="549"/>
      <c r="AF18" s="549"/>
      <c r="AG18" s="550"/>
      <c r="AH18" s="548">
        <v>70.900000000000006</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32235326</v>
      </c>
      <c r="BO18" s="430"/>
      <c r="BP18" s="430"/>
      <c r="BQ18" s="430"/>
      <c r="BR18" s="430"/>
      <c r="BS18" s="430"/>
      <c r="BT18" s="430"/>
      <c r="BU18" s="431"/>
      <c r="BV18" s="429">
        <v>32406877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157</v>
      </c>
      <c r="C19" s="472"/>
      <c r="D19" s="472"/>
      <c r="E19" s="544"/>
      <c r="F19" s="544"/>
      <c r="G19" s="544"/>
      <c r="H19" s="544"/>
      <c r="I19" s="544"/>
      <c r="J19" s="544"/>
      <c r="K19" s="544"/>
      <c r="L19" s="552">
        <v>11254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36756277</v>
      </c>
      <c r="BO19" s="430"/>
      <c r="BP19" s="430"/>
      <c r="BQ19" s="430"/>
      <c r="BR19" s="430"/>
      <c r="BS19" s="430"/>
      <c r="BT19" s="430"/>
      <c r="BU19" s="431"/>
      <c r="BV19" s="429">
        <v>36046583</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159</v>
      </c>
      <c r="C20" s="472"/>
      <c r="D20" s="472"/>
      <c r="E20" s="544"/>
      <c r="F20" s="544"/>
      <c r="G20" s="544"/>
      <c r="H20" s="544"/>
      <c r="I20" s="544"/>
      <c r="J20" s="544"/>
      <c r="K20" s="544"/>
      <c r="L20" s="552">
        <v>64832</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61984877</v>
      </c>
      <c r="BO23" s="430"/>
      <c r="BP23" s="430"/>
      <c r="BQ23" s="430"/>
      <c r="BR23" s="430"/>
      <c r="BS23" s="430"/>
      <c r="BT23" s="430"/>
      <c r="BU23" s="431"/>
      <c r="BV23" s="429">
        <v>62554320</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168</v>
      </c>
      <c r="F24" s="459"/>
      <c r="G24" s="459"/>
      <c r="H24" s="459"/>
      <c r="I24" s="459"/>
      <c r="J24" s="459"/>
      <c r="K24" s="460"/>
      <c r="L24" s="480">
        <v>1</v>
      </c>
      <c r="M24" s="481"/>
      <c r="N24" s="481"/>
      <c r="O24" s="481"/>
      <c r="P24" s="523"/>
      <c r="Q24" s="480">
        <v>7490</v>
      </c>
      <c r="R24" s="481"/>
      <c r="S24" s="481"/>
      <c r="T24" s="481"/>
      <c r="U24" s="481"/>
      <c r="V24" s="523"/>
      <c r="W24" s="582"/>
      <c r="X24" s="570"/>
      <c r="Y24" s="571"/>
      <c r="Z24" s="479" t="s">
        <v>169</v>
      </c>
      <c r="AA24" s="459"/>
      <c r="AB24" s="459"/>
      <c r="AC24" s="459"/>
      <c r="AD24" s="459"/>
      <c r="AE24" s="459"/>
      <c r="AF24" s="459"/>
      <c r="AG24" s="460"/>
      <c r="AH24" s="480">
        <v>571</v>
      </c>
      <c r="AI24" s="481"/>
      <c r="AJ24" s="481"/>
      <c r="AK24" s="481"/>
      <c r="AL24" s="523"/>
      <c r="AM24" s="480">
        <v>1815780</v>
      </c>
      <c r="AN24" s="481"/>
      <c r="AO24" s="481"/>
      <c r="AP24" s="481"/>
      <c r="AQ24" s="481"/>
      <c r="AR24" s="523"/>
      <c r="AS24" s="480">
        <v>3180</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43664822</v>
      </c>
      <c r="BO24" s="430"/>
      <c r="BP24" s="430"/>
      <c r="BQ24" s="430"/>
      <c r="BR24" s="430"/>
      <c r="BS24" s="430"/>
      <c r="BT24" s="430"/>
      <c r="BU24" s="431"/>
      <c r="BV24" s="429">
        <v>43012921</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171</v>
      </c>
      <c r="F25" s="459"/>
      <c r="G25" s="459"/>
      <c r="H25" s="459"/>
      <c r="I25" s="459"/>
      <c r="J25" s="459"/>
      <c r="K25" s="460"/>
      <c r="L25" s="480">
        <v>2</v>
      </c>
      <c r="M25" s="481"/>
      <c r="N25" s="481"/>
      <c r="O25" s="481"/>
      <c r="P25" s="523"/>
      <c r="Q25" s="480">
        <v>7440</v>
      </c>
      <c r="R25" s="481"/>
      <c r="S25" s="481"/>
      <c r="T25" s="481"/>
      <c r="U25" s="481"/>
      <c r="V25" s="523"/>
      <c r="W25" s="582"/>
      <c r="X25" s="570"/>
      <c r="Y25" s="571"/>
      <c r="Z25" s="479" t="s">
        <v>172</v>
      </c>
      <c r="AA25" s="459"/>
      <c r="AB25" s="459"/>
      <c r="AC25" s="459"/>
      <c r="AD25" s="459"/>
      <c r="AE25" s="459"/>
      <c r="AF25" s="459"/>
      <c r="AG25" s="460"/>
      <c r="AH25" s="480" t="s">
        <v>129</v>
      </c>
      <c r="AI25" s="481"/>
      <c r="AJ25" s="481"/>
      <c r="AK25" s="481"/>
      <c r="AL25" s="523"/>
      <c r="AM25" s="480" t="s">
        <v>129</v>
      </c>
      <c r="AN25" s="481"/>
      <c r="AO25" s="481"/>
      <c r="AP25" s="481"/>
      <c r="AQ25" s="481"/>
      <c r="AR25" s="523"/>
      <c r="AS25" s="480" t="s">
        <v>173</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13497080</v>
      </c>
      <c r="BO25" s="393"/>
      <c r="BP25" s="393"/>
      <c r="BQ25" s="393"/>
      <c r="BR25" s="393"/>
      <c r="BS25" s="393"/>
      <c r="BT25" s="393"/>
      <c r="BU25" s="394"/>
      <c r="BV25" s="392">
        <v>12569691</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6640</v>
      </c>
      <c r="R26" s="481"/>
      <c r="S26" s="481"/>
      <c r="T26" s="481"/>
      <c r="U26" s="481"/>
      <c r="V26" s="523"/>
      <c r="W26" s="582"/>
      <c r="X26" s="570"/>
      <c r="Y26" s="571"/>
      <c r="Z26" s="479" t="s">
        <v>176</v>
      </c>
      <c r="AA26" s="592"/>
      <c r="AB26" s="592"/>
      <c r="AC26" s="592"/>
      <c r="AD26" s="592"/>
      <c r="AE26" s="592"/>
      <c r="AF26" s="592"/>
      <c r="AG26" s="593"/>
      <c r="AH26" s="480" t="s">
        <v>177</v>
      </c>
      <c r="AI26" s="481"/>
      <c r="AJ26" s="481"/>
      <c r="AK26" s="481"/>
      <c r="AL26" s="523"/>
      <c r="AM26" s="480" t="s">
        <v>128</v>
      </c>
      <c r="AN26" s="481"/>
      <c r="AO26" s="481"/>
      <c r="AP26" s="481"/>
      <c r="AQ26" s="481"/>
      <c r="AR26" s="523"/>
      <c r="AS26" s="480" t="s">
        <v>177</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v>143219</v>
      </c>
      <c r="BO26" s="430"/>
      <c r="BP26" s="430"/>
      <c r="BQ26" s="430"/>
      <c r="BR26" s="430"/>
      <c r="BS26" s="430"/>
      <c r="BT26" s="430"/>
      <c r="BU26" s="431"/>
      <c r="BV26" s="429">
        <v>91087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7020</v>
      </c>
      <c r="R27" s="481"/>
      <c r="S27" s="481"/>
      <c r="T27" s="481"/>
      <c r="U27" s="481"/>
      <c r="V27" s="523"/>
      <c r="W27" s="582"/>
      <c r="X27" s="570"/>
      <c r="Y27" s="571"/>
      <c r="Z27" s="479" t="s">
        <v>180</v>
      </c>
      <c r="AA27" s="459"/>
      <c r="AB27" s="459"/>
      <c r="AC27" s="459"/>
      <c r="AD27" s="459"/>
      <c r="AE27" s="459"/>
      <c r="AF27" s="459"/>
      <c r="AG27" s="460"/>
      <c r="AH27" s="480">
        <v>17</v>
      </c>
      <c r="AI27" s="481"/>
      <c r="AJ27" s="481"/>
      <c r="AK27" s="481"/>
      <c r="AL27" s="523"/>
      <c r="AM27" s="480">
        <v>57494</v>
      </c>
      <c r="AN27" s="481"/>
      <c r="AO27" s="481"/>
      <c r="AP27" s="481"/>
      <c r="AQ27" s="481"/>
      <c r="AR27" s="523"/>
      <c r="AS27" s="480">
        <v>3382</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t="s">
        <v>128</v>
      </c>
      <c r="BO27" s="606"/>
      <c r="BP27" s="606"/>
      <c r="BQ27" s="606"/>
      <c r="BR27" s="606"/>
      <c r="BS27" s="606"/>
      <c r="BT27" s="606"/>
      <c r="BU27" s="607"/>
      <c r="BV27" s="605" t="s">
        <v>128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9"/>
      <c r="G28" s="459"/>
      <c r="H28" s="459"/>
      <c r="I28" s="459"/>
      <c r="J28" s="459"/>
      <c r="K28" s="460"/>
      <c r="L28" s="480">
        <v>1</v>
      </c>
      <c r="M28" s="481"/>
      <c r="N28" s="481"/>
      <c r="O28" s="481"/>
      <c r="P28" s="523"/>
      <c r="Q28" s="480">
        <v>6660</v>
      </c>
      <c r="R28" s="481"/>
      <c r="S28" s="481"/>
      <c r="T28" s="481"/>
      <c r="U28" s="481"/>
      <c r="V28" s="523"/>
      <c r="W28" s="582"/>
      <c r="X28" s="570"/>
      <c r="Y28" s="571"/>
      <c r="Z28" s="479" t="s">
        <v>183</v>
      </c>
      <c r="AA28" s="459"/>
      <c r="AB28" s="459"/>
      <c r="AC28" s="459"/>
      <c r="AD28" s="459"/>
      <c r="AE28" s="459"/>
      <c r="AF28" s="459"/>
      <c r="AG28" s="460"/>
      <c r="AH28" s="480" t="s">
        <v>128</v>
      </c>
      <c r="AI28" s="481"/>
      <c r="AJ28" s="481"/>
      <c r="AK28" s="481"/>
      <c r="AL28" s="523"/>
      <c r="AM28" s="480" t="s">
        <v>129</v>
      </c>
      <c r="AN28" s="481"/>
      <c r="AO28" s="481"/>
      <c r="AP28" s="481"/>
      <c r="AQ28" s="481"/>
      <c r="AR28" s="523"/>
      <c r="AS28" s="480" t="s">
        <v>177</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2929605</v>
      </c>
      <c r="BO28" s="393"/>
      <c r="BP28" s="393"/>
      <c r="BQ28" s="393"/>
      <c r="BR28" s="393"/>
      <c r="BS28" s="393"/>
      <c r="BT28" s="393"/>
      <c r="BU28" s="394"/>
      <c r="BV28" s="392">
        <v>2613219</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9"/>
      <c r="G29" s="459"/>
      <c r="H29" s="459"/>
      <c r="I29" s="459"/>
      <c r="J29" s="459"/>
      <c r="K29" s="460"/>
      <c r="L29" s="480">
        <v>20</v>
      </c>
      <c r="M29" s="481"/>
      <c r="N29" s="481"/>
      <c r="O29" s="481"/>
      <c r="P29" s="523"/>
      <c r="Q29" s="480">
        <v>6120</v>
      </c>
      <c r="R29" s="481"/>
      <c r="S29" s="481"/>
      <c r="T29" s="481"/>
      <c r="U29" s="481"/>
      <c r="V29" s="523"/>
      <c r="W29" s="583"/>
      <c r="X29" s="584"/>
      <c r="Y29" s="585"/>
      <c r="Z29" s="479" t="s">
        <v>186</v>
      </c>
      <c r="AA29" s="459"/>
      <c r="AB29" s="459"/>
      <c r="AC29" s="459"/>
      <c r="AD29" s="459"/>
      <c r="AE29" s="459"/>
      <c r="AF29" s="459"/>
      <c r="AG29" s="460"/>
      <c r="AH29" s="480">
        <v>588</v>
      </c>
      <c r="AI29" s="481"/>
      <c r="AJ29" s="481"/>
      <c r="AK29" s="481"/>
      <c r="AL29" s="523"/>
      <c r="AM29" s="480">
        <v>1873274</v>
      </c>
      <c r="AN29" s="481"/>
      <c r="AO29" s="481"/>
      <c r="AP29" s="481"/>
      <c r="AQ29" s="481"/>
      <c r="AR29" s="523"/>
      <c r="AS29" s="480">
        <v>3186</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2476544</v>
      </c>
      <c r="BO29" s="430"/>
      <c r="BP29" s="430"/>
      <c r="BQ29" s="430"/>
      <c r="BR29" s="430"/>
      <c r="BS29" s="430"/>
      <c r="BT29" s="430"/>
      <c r="BU29" s="431"/>
      <c r="BV29" s="429">
        <v>2429397</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100.1</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3382588</v>
      </c>
      <c r="BO30" s="606"/>
      <c r="BP30" s="606"/>
      <c r="BQ30" s="606"/>
      <c r="BR30" s="606"/>
      <c r="BS30" s="606"/>
      <c r="BT30" s="606"/>
      <c r="BU30" s="607"/>
      <c r="BV30" s="605">
        <v>3051978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197</v>
      </c>
      <c r="V33" s="453"/>
      <c r="W33" s="418" t="s">
        <v>198</v>
      </c>
      <c r="X33" s="418"/>
      <c r="Y33" s="418"/>
      <c r="Z33" s="418"/>
      <c r="AA33" s="418"/>
      <c r="AB33" s="418"/>
      <c r="AC33" s="418"/>
      <c r="AD33" s="418"/>
      <c r="AE33" s="418"/>
      <c r="AF33" s="418"/>
      <c r="AG33" s="418"/>
      <c r="AH33" s="418"/>
      <c r="AI33" s="418"/>
      <c r="AJ33" s="418"/>
      <c r="AK33" s="418"/>
      <c r="AL33" s="216"/>
      <c r="AM33" s="453" t="s">
        <v>199</v>
      </c>
      <c r="AN33" s="453"/>
      <c r="AO33" s="418" t="s">
        <v>198</v>
      </c>
      <c r="AP33" s="418"/>
      <c r="AQ33" s="418"/>
      <c r="AR33" s="418"/>
      <c r="AS33" s="418"/>
      <c r="AT33" s="418"/>
      <c r="AU33" s="418"/>
      <c r="AV33" s="418"/>
      <c r="AW33" s="418"/>
      <c r="AX33" s="418"/>
      <c r="AY33" s="418"/>
      <c r="AZ33" s="418"/>
      <c r="BA33" s="418"/>
      <c r="BB33" s="418"/>
      <c r="BC33" s="418"/>
      <c r="BD33" s="217"/>
      <c r="BE33" s="418" t="s">
        <v>200</v>
      </c>
      <c r="BF33" s="418"/>
      <c r="BG33" s="418" t="s">
        <v>201</v>
      </c>
      <c r="BH33" s="418"/>
      <c r="BI33" s="418"/>
      <c r="BJ33" s="418"/>
      <c r="BK33" s="418"/>
      <c r="BL33" s="418"/>
      <c r="BM33" s="418"/>
      <c r="BN33" s="418"/>
      <c r="BO33" s="418"/>
      <c r="BP33" s="418"/>
      <c r="BQ33" s="418"/>
      <c r="BR33" s="418"/>
      <c r="BS33" s="418"/>
      <c r="BT33" s="418"/>
      <c r="BU33" s="418"/>
      <c r="BV33" s="217"/>
      <c r="BW33" s="453" t="s">
        <v>200</v>
      </c>
      <c r="BX33" s="453"/>
      <c r="BY33" s="418" t="s">
        <v>202</v>
      </c>
      <c r="BZ33" s="418"/>
      <c r="CA33" s="418"/>
      <c r="CB33" s="418"/>
      <c r="CC33" s="418"/>
      <c r="CD33" s="418"/>
      <c r="CE33" s="418"/>
      <c r="CF33" s="418"/>
      <c r="CG33" s="418"/>
      <c r="CH33" s="418"/>
      <c r="CI33" s="418"/>
      <c r="CJ33" s="418"/>
      <c r="CK33" s="418"/>
      <c r="CL33" s="418"/>
      <c r="CM33" s="418"/>
      <c r="CN33" s="216"/>
      <c r="CO33" s="453" t="s">
        <v>197</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特別会計国民健康保険事業</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IF('各会計、関係団体の財政状況及び健全化判断比率'!B30="","",'各会計、関係団体の財政状況及び健全化判断比率'!B30)</f>
        <v>守口市水道事業会計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守口市門真市消防組合
（一般会計）</v>
      </c>
      <c r="BZ34" s="619"/>
      <c r="CA34" s="619"/>
      <c r="CB34" s="619"/>
      <c r="CC34" s="619"/>
      <c r="CD34" s="619"/>
      <c r="CE34" s="619"/>
      <c r="CF34" s="619"/>
      <c r="CG34" s="619"/>
      <c r="CH34" s="619"/>
      <c r="CI34" s="619"/>
      <c r="CJ34" s="619"/>
      <c r="CK34" s="619"/>
      <c r="CL34" s="619"/>
      <c r="CM34" s="619"/>
      <c r="CN34" s="214"/>
      <c r="CO34" s="618">
        <f>IF(CQ34="","",MAX(C34:D43,U34:V43,AM34:AN43,BE34:BF43,BW34:BX43)+1)</f>
        <v>17</v>
      </c>
      <c r="CP34" s="618"/>
      <c r="CQ34" s="619" t="str">
        <f>IF('各会計、関係団体の財政状況及び健全化判断比率'!BS7="","",'各会計、関係団体の財政状況及び健全化判断比率'!BS7)</f>
        <v>もりぐち緑・花協会</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特別会計公共用地先行取得事業</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特別会計後期高齢者医療事業</v>
      </c>
      <c r="X35" s="619"/>
      <c r="Y35" s="619"/>
      <c r="Z35" s="619"/>
      <c r="AA35" s="619"/>
      <c r="AB35" s="619"/>
      <c r="AC35" s="619"/>
      <c r="AD35" s="619"/>
      <c r="AE35" s="619"/>
      <c r="AF35" s="619"/>
      <c r="AG35" s="619"/>
      <c r="AH35" s="619"/>
      <c r="AI35" s="619"/>
      <c r="AJ35" s="619"/>
      <c r="AK35" s="619"/>
      <c r="AL35" s="214"/>
      <c r="AM35" s="618">
        <f t="shared" ref="AM35:AM43" si="0">IF(AO35="","",AM34+1)</f>
        <v>6</v>
      </c>
      <c r="AN35" s="618"/>
      <c r="AO35" s="619" t="str">
        <f>IF('各会計、関係団体の財政状況及び健全化判断比率'!B31="","",'各会計、関係団体の財政状況及び健全化判断比率'!B31)</f>
        <v>守口市下水道事業会計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大阪府都市競艇企業団
（モーターボート競争事業会計）</v>
      </c>
      <c r="BZ35" s="619"/>
      <c r="CA35" s="619"/>
      <c r="CB35" s="619"/>
      <c r="CC35" s="619"/>
      <c r="CD35" s="619"/>
      <c r="CE35" s="619"/>
      <c r="CF35" s="619"/>
      <c r="CG35" s="619"/>
      <c r="CH35" s="619"/>
      <c r="CI35" s="619"/>
      <c r="CJ35" s="619"/>
      <c r="CK35" s="619"/>
      <c r="CL35" s="619"/>
      <c r="CM35" s="619"/>
      <c r="CN35" s="214"/>
      <c r="CO35" s="618">
        <f t="shared" ref="CO35:CO43" si="3">IF(CQ35="","",CO34+1)</f>
        <v>18</v>
      </c>
      <c r="CP35" s="618"/>
      <c r="CQ35" s="619" t="str">
        <f>IF('各会計、関係団体の財政状況及び健全化判断比率'!BS8="","",'各会計、関係団体の財政状況及び健全化判断比率'!BS8)</f>
        <v>トークティ守口</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t="str">
        <f t="shared" ref="U36:U43" si="4">IF(W36="","",U35+1)</f>
        <v/>
      </c>
      <c r="V36" s="618"/>
      <c r="W36" s="619"/>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くすのき広域連合
（くすのき広域連合）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飯盛霊園組合
（一般会計）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11</v>
      </c>
      <c r="BX38" s="618"/>
      <c r="BY38" s="619" t="str">
        <f>IF('各会計、関係団体の財政状況及び健全化判断比率'!B72="","",'各会計、関係団体の財政状況及び健全化判断比率'!B72)</f>
        <v>飯盛霊園組合
（霊園事業特別会計）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12</v>
      </c>
      <c r="BX39" s="618"/>
      <c r="BY39" s="619" t="str">
        <f>IF('各会計、関係団体の財政状況及び健全化判断比率'!B73="","",'各会計、関係団体の財政状況及び健全化判断比率'!B73)</f>
        <v>大阪府後期高齢者医療広域連合
（一般会計）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13</v>
      </c>
      <c r="BX40" s="618"/>
      <c r="BY40" s="619" t="str">
        <f>IF('各会計、関係団体の財政状況及び健全化判断比率'!B74="","",'各会計、関係団体の財政状況及び健全化判断比率'!B74)</f>
        <v>大阪府後期高齢者医療広域連合
（後期高齢者医療特別会計）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14</v>
      </c>
      <c r="BX41" s="618"/>
      <c r="BY41" s="619" t="str">
        <f>IF('各会計、関係団体の財政状況及び健全化判断比率'!B75="","",'各会計、関係団体の財政状況及び健全化判断比率'!B75)</f>
        <v>淀川左岸水防事務組合
（一般会計）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15</v>
      </c>
      <c r="BX42" s="618"/>
      <c r="BY42" s="619" t="str">
        <f>IF('各会計、関係団体の財政状況及び健全化判断比率'!B76="","",'各会計、関係団体の財政状況及び健全化判断比率'!B76)</f>
        <v>大阪広域水道企業団
（水道事業会計）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16</v>
      </c>
      <c r="BX43" s="618"/>
      <c r="BY43" s="619" t="str">
        <f>IF('各会計、関係団体の財政状況及び健全化判断比率'!B77="","",'各会計、関係団体の財政状況及び健全化判断比率'!B77)</f>
        <v>大阪広域水道企業団
（工業用水道事業会計）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k65DUHis73Or1QnQORLL43OMM5dM7w5s3aBC+Ol1jrotIekr2nSQKWXd+3AKtyqAyby4FxDLmEPB5/r9MpTbhQ==" saltValue="FF7x4IZbRRb/KhsZNS9J4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1" t="s">
        <v>571</v>
      </c>
      <c r="D34" s="1211"/>
      <c r="E34" s="1212"/>
      <c r="F34" s="32">
        <v>4.03</v>
      </c>
      <c r="G34" s="33">
        <v>5.75</v>
      </c>
      <c r="H34" s="33">
        <v>6.8</v>
      </c>
      <c r="I34" s="33">
        <v>7.59</v>
      </c>
      <c r="J34" s="34">
        <v>9.27</v>
      </c>
      <c r="K34" s="22"/>
      <c r="L34" s="22"/>
      <c r="M34" s="22"/>
      <c r="N34" s="22"/>
      <c r="O34" s="22"/>
      <c r="P34" s="22"/>
    </row>
    <row r="35" spans="1:16" ht="39" customHeight="1" x14ac:dyDescent="0.15">
      <c r="A35" s="22"/>
      <c r="B35" s="35"/>
      <c r="C35" s="1205" t="s">
        <v>572</v>
      </c>
      <c r="D35" s="1206"/>
      <c r="E35" s="1207"/>
      <c r="F35" s="36">
        <v>6.14</v>
      </c>
      <c r="G35" s="37">
        <v>1.23</v>
      </c>
      <c r="H35" s="37">
        <v>2.72</v>
      </c>
      <c r="I35" s="37">
        <v>2.94</v>
      </c>
      <c r="J35" s="38">
        <v>5.73</v>
      </c>
      <c r="K35" s="22"/>
      <c r="L35" s="22"/>
      <c r="M35" s="22"/>
      <c r="N35" s="22"/>
      <c r="O35" s="22"/>
      <c r="P35" s="22"/>
    </row>
    <row r="36" spans="1:16" ht="39" customHeight="1" x14ac:dyDescent="0.15">
      <c r="A36" s="22"/>
      <c r="B36" s="35"/>
      <c r="C36" s="1205" t="s">
        <v>573</v>
      </c>
      <c r="D36" s="1206"/>
      <c r="E36" s="1207"/>
      <c r="F36" s="36">
        <v>4.8600000000000003</v>
      </c>
      <c r="G36" s="37">
        <v>5.34</v>
      </c>
      <c r="H36" s="37">
        <v>5.6</v>
      </c>
      <c r="I36" s="37">
        <v>5.9</v>
      </c>
      <c r="J36" s="38">
        <v>5.68</v>
      </c>
      <c r="K36" s="22"/>
      <c r="L36" s="22"/>
      <c r="M36" s="22"/>
      <c r="N36" s="22"/>
      <c r="O36" s="22"/>
      <c r="P36" s="22"/>
    </row>
    <row r="37" spans="1:16" ht="39" customHeight="1" x14ac:dyDescent="0.15">
      <c r="A37" s="22"/>
      <c r="B37" s="35"/>
      <c r="C37" s="1205" t="s">
        <v>574</v>
      </c>
      <c r="D37" s="1206"/>
      <c r="E37" s="1207"/>
      <c r="F37" s="36">
        <v>2.52</v>
      </c>
      <c r="G37" s="37">
        <v>3.87</v>
      </c>
      <c r="H37" s="37">
        <v>2.23</v>
      </c>
      <c r="I37" s="37">
        <v>2.38</v>
      </c>
      <c r="J37" s="38">
        <v>2.1800000000000002</v>
      </c>
      <c r="K37" s="22"/>
      <c r="L37" s="22"/>
      <c r="M37" s="22"/>
      <c r="N37" s="22"/>
      <c r="O37" s="22"/>
      <c r="P37" s="22"/>
    </row>
    <row r="38" spans="1:16" ht="39" customHeight="1" x14ac:dyDescent="0.15">
      <c r="A38" s="22"/>
      <c r="B38" s="35"/>
      <c r="C38" s="1205" t="s">
        <v>575</v>
      </c>
      <c r="D38" s="1206"/>
      <c r="E38" s="1207"/>
      <c r="F38" s="36">
        <v>0.08</v>
      </c>
      <c r="G38" s="37">
        <v>7.0000000000000007E-2</v>
      </c>
      <c r="H38" s="37">
        <v>0.09</v>
      </c>
      <c r="I38" s="37">
        <v>0.08</v>
      </c>
      <c r="J38" s="38">
        <v>0.13</v>
      </c>
      <c r="K38" s="22"/>
      <c r="L38" s="22"/>
      <c r="M38" s="22"/>
      <c r="N38" s="22"/>
      <c r="O38" s="22"/>
      <c r="P38" s="22"/>
    </row>
    <row r="39" spans="1:16" ht="39" customHeight="1" x14ac:dyDescent="0.15">
      <c r="A39" s="22"/>
      <c r="B39" s="35"/>
      <c r="C39" s="1205" t="s">
        <v>576</v>
      </c>
      <c r="D39" s="1206"/>
      <c r="E39" s="1207"/>
      <c r="F39" s="36" t="s">
        <v>524</v>
      </c>
      <c r="G39" s="37" t="s">
        <v>524</v>
      </c>
      <c r="H39" s="37" t="s">
        <v>524</v>
      </c>
      <c r="I39" s="37">
        <v>0</v>
      </c>
      <c r="J39" s="38">
        <v>0</v>
      </c>
      <c r="K39" s="22"/>
      <c r="L39" s="22"/>
      <c r="M39" s="22"/>
      <c r="N39" s="22"/>
      <c r="O39" s="22"/>
      <c r="P39" s="22"/>
    </row>
    <row r="40" spans="1:16" ht="39" customHeight="1" x14ac:dyDescent="0.15">
      <c r="A40" s="22"/>
      <c r="B40" s="35"/>
      <c r="C40" s="1205"/>
      <c r="D40" s="1206"/>
      <c r="E40" s="1207"/>
      <c r="F40" s="36"/>
      <c r="G40" s="37"/>
      <c r="H40" s="37"/>
      <c r="I40" s="37"/>
      <c r="J40" s="38"/>
      <c r="K40" s="22"/>
      <c r="L40" s="22"/>
      <c r="M40" s="22"/>
      <c r="N40" s="22"/>
      <c r="O40" s="22"/>
      <c r="P40" s="22"/>
    </row>
    <row r="41" spans="1:16" ht="39" customHeight="1" x14ac:dyDescent="0.15">
      <c r="A41" s="22"/>
      <c r="B41" s="35"/>
      <c r="C41" s="1205"/>
      <c r="D41" s="1206"/>
      <c r="E41" s="1207"/>
      <c r="F41" s="36"/>
      <c r="G41" s="37"/>
      <c r="H41" s="37"/>
      <c r="I41" s="37"/>
      <c r="J41" s="38"/>
      <c r="K41" s="22"/>
      <c r="L41" s="22"/>
      <c r="M41" s="22"/>
      <c r="N41" s="22"/>
      <c r="O41" s="22"/>
      <c r="P41" s="22"/>
    </row>
    <row r="42" spans="1:16" ht="39" customHeight="1" x14ac:dyDescent="0.15">
      <c r="A42" s="22"/>
      <c r="B42" s="39"/>
      <c r="C42" s="1205" t="s">
        <v>577</v>
      </c>
      <c r="D42" s="1206"/>
      <c r="E42" s="1207"/>
      <c r="F42" s="36" t="s">
        <v>524</v>
      </c>
      <c r="G42" s="37" t="s">
        <v>524</v>
      </c>
      <c r="H42" s="37" t="s">
        <v>524</v>
      </c>
      <c r="I42" s="37" t="s">
        <v>524</v>
      </c>
      <c r="J42" s="38" t="s">
        <v>524</v>
      </c>
      <c r="K42" s="22"/>
      <c r="L42" s="22"/>
      <c r="M42" s="22"/>
      <c r="N42" s="22"/>
      <c r="O42" s="22"/>
      <c r="P42" s="22"/>
    </row>
    <row r="43" spans="1:16" ht="39" customHeight="1" thickBot="1" x14ac:dyDescent="0.2">
      <c r="A43" s="22"/>
      <c r="B43" s="40"/>
      <c r="C43" s="1208" t="s">
        <v>578</v>
      </c>
      <c r="D43" s="1209"/>
      <c r="E43" s="1210"/>
      <c r="F43" s="41" t="s">
        <v>524</v>
      </c>
      <c r="G43" s="42" t="s">
        <v>524</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2q+FHzP8Q3DKXRWwmF9mK8dknftRSoqw1RemIad6GqQaQc1aVSO9IMrBp3KWW13MMdi0KhaLpcTNpq1E8C35Q==" saltValue="3r4xCeQc8gFpjbk0IuUE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13" t="s">
        <v>11</v>
      </c>
      <c r="C45" s="1214"/>
      <c r="D45" s="58"/>
      <c r="E45" s="1219" t="s">
        <v>12</v>
      </c>
      <c r="F45" s="1219"/>
      <c r="G45" s="1219"/>
      <c r="H45" s="1219"/>
      <c r="I45" s="1219"/>
      <c r="J45" s="1220"/>
      <c r="K45" s="59">
        <v>5338</v>
      </c>
      <c r="L45" s="60">
        <v>5673</v>
      </c>
      <c r="M45" s="60">
        <v>5429</v>
      </c>
      <c r="N45" s="60">
        <v>5447</v>
      </c>
      <c r="O45" s="61">
        <v>5474</v>
      </c>
      <c r="P45" s="48"/>
      <c r="Q45" s="48"/>
      <c r="R45" s="48"/>
      <c r="S45" s="48"/>
      <c r="T45" s="48"/>
      <c r="U45" s="48"/>
    </row>
    <row r="46" spans="1:21" ht="30.75" customHeight="1" x14ac:dyDescent="0.15">
      <c r="A46" s="48"/>
      <c r="B46" s="1215"/>
      <c r="C46" s="1216"/>
      <c r="D46" s="62"/>
      <c r="E46" s="1221" t="s">
        <v>13</v>
      </c>
      <c r="F46" s="1221"/>
      <c r="G46" s="1221"/>
      <c r="H46" s="1221"/>
      <c r="I46" s="1221"/>
      <c r="J46" s="1222"/>
      <c r="K46" s="63" t="s">
        <v>524</v>
      </c>
      <c r="L46" s="64" t="s">
        <v>524</v>
      </c>
      <c r="M46" s="64" t="s">
        <v>524</v>
      </c>
      <c r="N46" s="64" t="s">
        <v>524</v>
      </c>
      <c r="O46" s="65" t="s">
        <v>524</v>
      </c>
      <c r="P46" s="48"/>
      <c r="Q46" s="48"/>
      <c r="R46" s="48"/>
      <c r="S46" s="48"/>
      <c r="T46" s="48"/>
      <c r="U46" s="48"/>
    </row>
    <row r="47" spans="1:21" ht="30.75" customHeight="1" x14ac:dyDescent="0.15">
      <c r="A47" s="48"/>
      <c r="B47" s="1215"/>
      <c r="C47" s="1216"/>
      <c r="D47" s="62"/>
      <c r="E47" s="1221" t="s">
        <v>14</v>
      </c>
      <c r="F47" s="1221"/>
      <c r="G47" s="1221"/>
      <c r="H47" s="1221"/>
      <c r="I47" s="1221"/>
      <c r="J47" s="1222"/>
      <c r="K47" s="63" t="s">
        <v>524</v>
      </c>
      <c r="L47" s="64" t="s">
        <v>524</v>
      </c>
      <c r="M47" s="64" t="s">
        <v>524</v>
      </c>
      <c r="N47" s="64" t="s">
        <v>524</v>
      </c>
      <c r="O47" s="65">
        <v>8</v>
      </c>
      <c r="P47" s="48"/>
      <c r="Q47" s="48"/>
      <c r="R47" s="48"/>
      <c r="S47" s="48"/>
      <c r="T47" s="48"/>
      <c r="U47" s="48"/>
    </row>
    <row r="48" spans="1:21" ht="30.75" customHeight="1" x14ac:dyDescent="0.15">
      <c r="A48" s="48"/>
      <c r="B48" s="1215"/>
      <c r="C48" s="1216"/>
      <c r="D48" s="62"/>
      <c r="E48" s="1221" t="s">
        <v>15</v>
      </c>
      <c r="F48" s="1221"/>
      <c r="G48" s="1221"/>
      <c r="H48" s="1221"/>
      <c r="I48" s="1221"/>
      <c r="J48" s="1222"/>
      <c r="K48" s="63">
        <v>765</v>
      </c>
      <c r="L48" s="64">
        <v>810</v>
      </c>
      <c r="M48" s="64">
        <v>941</v>
      </c>
      <c r="N48" s="64">
        <v>843</v>
      </c>
      <c r="O48" s="65">
        <v>816</v>
      </c>
      <c r="P48" s="48"/>
      <c r="Q48" s="48"/>
      <c r="R48" s="48"/>
      <c r="S48" s="48"/>
      <c r="T48" s="48"/>
      <c r="U48" s="48"/>
    </row>
    <row r="49" spans="1:21" ht="30.75" customHeight="1" x14ac:dyDescent="0.15">
      <c r="A49" s="48"/>
      <c r="B49" s="1215"/>
      <c r="C49" s="1216"/>
      <c r="D49" s="62"/>
      <c r="E49" s="1221" t="s">
        <v>16</v>
      </c>
      <c r="F49" s="1221"/>
      <c r="G49" s="1221"/>
      <c r="H49" s="1221"/>
      <c r="I49" s="1221"/>
      <c r="J49" s="1222"/>
      <c r="K49" s="63">
        <v>117</v>
      </c>
      <c r="L49" s="64">
        <v>118</v>
      </c>
      <c r="M49" s="64">
        <v>111</v>
      </c>
      <c r="N49" s="64">
        <v>112</v>
      </c>
      <c r="O49" s="65">
        <v>115</v>
      </c>
      <c r="P49" s="48"/>
      <c r="Q49" s="48"/>
      <c r="R49" s="48"/>
      <c r="S49" s="48"/>
      <c r="T49" s="48"/>
      <c r="U49" s="48"/>
    </row>
    <row r="50" spans="1:21" ht="30.75" customHeight="1" x14ac:dyDescent="0.15">
      <c r="A50" s="48"/>
      <c r="B50" s="1215"/>
      <c r="C50" s="1216"/>
      <c r="D50" s="62"/>
      <c r="E50" s="1221" t="s">
        <v>17</v>
      </c>
      <c r="F50" s="1221"/>
      <c r="G50" s="1221"/>
      <c r="H50" s="1221"/>
      <c r="I50" s="1221"/>
      <c r="J50" s="1222"/>
      <c r="K50" s="63" t="s">
        <v>524</v>
      </c>
      <c r="L50" s="64" t="s">
        <v>524</v>
      </c>
      <c r="M50" s="64" t="s">
        <v>524</v>
      </c>
      <c r="N50" s="64" t="s">
        <v>524</v>
      </c>
      <c r="O50" s="65" t="s">
        <v>524</v>
      </c>
      <c r="P50" s="48"/>
      <c r="Q50" s="48"/>
      <c r="R50" s="48"/>
      <c r="S50" s="48"/>
      <c r="T50" s="48"/>
      <c r="U50" s="48"/>
    </row>
    <row r="51" spans="1:21" ht="30.75" customHeight="1" x14ac:dyDescent="0.15">
      <c r="A51" s="48"/>
      <c r="B51" s="1217"/>
      <c r="C51" s="1218"/>
      <c r="D51" s="66"/>
      <c r="E51" s="1221" t="s">
        <v>18</v>
      </c>
      <c r="F51" s="1221"/>
      <c r="G51" s="1221"/>
      <c r="H51" s="1221"/>
      <c r="I51" s="1221"/>
      <c r="J51" s="1222"/>
      <c r="K51" s="63" t="s">
        <v>524</v>
      </c>
      <c r="L51" s="64">
        <v>1</v>
      </c>
      <c r="M51" s="64" t="s">
        <v>524</v>
      </c>
      <c r="N51" s="64" t="s">
        <v>524</v>
      </c>
      <c r="O51" s="65" t="s">
        <v>524</v>
      </c>
      <c r="P51" s="48"/>
      <c r="Q51" s="48"/>
      <c r="R51" s="48"/>
      <c r="S51" s="48"/>
      <c r="T51" s="48"/>
      <c r="U51" s="48"/>
    </row>
    <row r="52" spans="1:21" ht="30.75" customHeight="1" x14ac:dyDescent="0.15">
      <c r="A52" s="48"/>
      <c r="B52" s="1223" t="s">
        <v>19</v>
      </c>
      <c r="C52" s="1224"/>
      <c r="D52" s="66"/>
      <c r="E52" s="1221" t="s">
        <v>20</v>
      </c>
      <c r="F52" s="1221"/>
      <c r="G52" s="1221"/>
      <c r="H52" s="1221"/>
      <c r="I52" s="1221"/>
      <c r="J52" s="1222"/>
      <c r="K52" s="63">
        <v>4331</v>
      </c>
      <c r="L52" s="64">
        <v>4379</v>
      </c>
      <c r="M52" s="64">
        <v>4565</v>
      </c>
      <c r="N52" s="64">
        <v>4505</v>
      </c>
      <c r="O52" s="65">
        <v>4488</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1889</v>
      </c>
      <c r="L53" s="69">
        <v>2223</v>
      </c>
      <c r="M53" s="69">
        <v>1916</v>
      </c>
      <c r="N53" s="69">
        <v>1897</v>
      </c>
      <c r="O53" s="70">
        <v>1925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29" t="s">
        <v>25</v>
      </c>
      <c r="C57" s="1230"/>
      <c r="D57" s="1233" t="s">
        <v>26</v>
      </c>
      <c r="E57" s="1234"/>
      <c r="F57" s="1234"/>
      <c r="G57" s="1234"/>
      <c r="H57" s="1234"/>
      <c r="I57" s="1234"/>
      <c r="J57" s="1235"/>
      <c r="K57" s="83" t="s">
        <v>524</v>
      </c>
      <c r="L57" s="84" t="s">
        <v>524</v>
      </c>
      <c r="M57" s="84" t="s">
        <v>524</v>
      </c>
      <c r="N57" s="84" t="s">
        <v>524</v>
      </c>
      <c r="O57" s="85" t="s">
        <v>524</v>
      </c>
    </row>
    <row r="58" spans="1:21" ht="31.5" customHeight="1" thickBot="1" x14ac:dyDescent="0.2">
      <c r="B58" s="1231"/>
      <c r="C58" s="1232"/>
      <c r="D58" s="1236" t="s">
        <v>27</v>
      </c>
      <c r="E58" s="1237"/>
      <c r="F58" s="1237"/>
      <c r="G58" s="1237"/>
      <c r="H58" s="1237"/>
      <c r="I58" s="1237"/>
      <c r="J58" s="1238"/>
      <c r="K58" s="86" t="s">
        <v>524</v>
      </c>
      <c r="L58" s="87" t="s">
        <v>524</v>
      </c>
      <c r="M58" s="87" t="s">
        <v>524</v>
      </c>
      <c r="N58" s="87" t="s">
        <v>524</v>
      </c>
      <c r="O58" s="88" t="s">
        <v>524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S03FeySP9F/upNUc2IvWVJ6K6PeTNy22mdNGi/vN+L+o1F2+lfGC9c42+j/+2mZ4GN5fAcvIM8dwcEWV5IMLw==" saltValue="4Jf9Q+PfBwZGLo6gbQUQ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39" t="s">
        <v>30</v>
      </c>
      <c r="C41" s="1240"/>
      <c r="D41" s="102"/>
      <c r="E41" s="1245" t="s">
        <v>31</v>
      </c>
      <c r="F41" s="1245"/>
      <c r="G41" s="1245"/>
      <c r="H41" s="1246"/>
      <c r="I41" s="103">
        <v>61343</v>
      </c>
      <c r="J41" s="104">
        <v>60840</v>
      </c>
      <c r="K41" s="104">
        <v>63803</v>
      </c>
      <c r="L41" s="104">
        <v>62554</v>
      </c>
      <c r="M41" s="105">
        <v>61985</v>
      </c>
    </row>
    <row r="42" spans="2:13" ht="27.75" customHeight="1" x14ac:dyDescent="0.15">
      <c r="B42" s="1241"/>
      <c r="C42" s="1242"/>
      <c r="D42" s="106"/>
      <c r="E42" s="1247" t="s">
        <v>32</v>
      </c>
      <c r="F42" s="1247"/>
      <c r="G42" s="1247"/>
      <c r="H42" s="1248"/>
      <c r="I42" s="107" t="s">
        <v>524</v>
      </c>
      <c r="J42" s="108" t="s">
        <v>524</v>
      </c>
      <c r="K42" s="108" t="s">
        <v>524</v>
      </c>
      <c r="L42" s="108" t="s">
        <v>524</v>
      </c>
      <c r="M42" s="109" t="s">
        <v>524</v>
      </c>
    </row>
    <row r="43" spans="2:13" ht="27.75" customHeight="1" x14ac:dyDescent="0.15">
      <c r="B43" s="1241"/>
      <c r="C43" s="1242"/>
      <c r="D43" s="106"/>
      <c r="E43" s="1247" t="s">
        <v>33</v>
      </c>
      <c r="F43" s="1247"/>
      <c r="G43" s="1247"/>
      <c r="H43" s="1248"/>
      <c r="I43" s="107">
        <v>7898</v>
      </c>
      <c r="J43" s="108">
        <v>7541</v>
      </c>
      <c r="K43" s="108">
        <v>7366</v>
      </c>
      <c r="L43" s="108">
        <v>7361</v>
      </c>
      <c r="M43" s="109">
        <v>8033</v>
      </c>
    </row>
    <row r="44" spans="2:13" ht="27.75" customHeight="1" x14ac:dyDescent="0.15">
      <c r="B44" s="1241"/>
      <c r="C44" s="1242"/>
      <c r="D44" s="106"/>
      <c r="E44" s="1247" t="s">
        <v>34</v>
      </c>
      <c r="F44" s="1247"/>
      <c r="G44" s="1247"/>
      <c r="H44" s="1248"/>
      <c r="I44" s="107">
        <v>661</v>
      </c>
      <c r="J44" s="108">
        <v>666</v>
      </c>
      <c r="K44" s="108">
        <v>796</v>
      </c>
      <c r="L44" s="108">
        <v>1111</v>
      </c>
      <c r="M44" s="109">
        <v>1279</v>
      </c>
    </row>
    <row r="45" spans="2:13" ht="27.75" customHeight="1" x14ac:dyDescent="0.15">
      <c r="B45" s="1241"/>
      <c r="C45" s="1242"/>
      <c r="D45" s="106"/>
      <c r="E45" s="1247" t="s">
        <v>35</v>
      </c>
      <c r="F45" s="1247"/>
      <c r="G45" s="1247"/>
      <c r="H45" s="1248"/>
      <c r="I45" s="107">
        <v>6496</v>
      </c>
      <c r="J45" s="108">
        <v>6207</v>
      </c>
      <c r="K45" s="108">
        <v>6006</v>
      </c>
      <c r="L45" s="108">
        <v>4729</v>
      </c>
      <c r="M45" s="109">
        <v>4248</v>
      </c>
    </row>
    <row r="46" spans="2:13" ht="27.75" customHeight="1" x14ac:dyDescent="0.15">
      <c r="B46" s="1241"/>
      <c r="C46" s="1242"/>
      <c r="D46" s="110"/>
      <c r="E46" s="1247" t="s">
        <v>36</v>
      </c>
      <c r="F46" s="1247"/>
      <c r="G46" s="1247"/>
      <c r="H46" s="1248"/>
      <c r="I46" s="107" t="s">
        <v>524</v>
      </c>
      <c r="J46" s="108" t="s">
        <v>524</v>
      </c>
      <c r="K46" s="108" t="s">
        <v>524</v>
      </c>
      <c r="L46" s="108" t="s">
        <v>524</v>
      </c>
      <c r="M46" s="109" t="s">
        <v>524</v>
      </c>
    </row>
    <row r="47" spans="2:13" ht="27.75" customHeight="1" x14ac:dyDescent="0.15">
      <c r="B47" s="1241"/>
      <c r="C47" s="1242"/>
      <c r="D47" s="111"/>
      <c r="E47" s="1249" t="s">
        <v>37</v>
      </c>
      <c r="F47" s="1250"/>
      <c r="G47" s="1250"/>
      <c r="H47" s="1251"/>
      <c r="I47" s="107" t="s">
        <v>524</v>
      </c>
      <c r="J47" s="108" t="s">
        <v>524</v>
      </c>
      <c r="K47" s="108" t="s">
        <v>524</v>
      </c>
      <c r="L47" s="108" t="s">
        <v>524</v>
      </c>
      <c r="M47" s="109" t="s">
        <v>524</v>
      </c>
    </row>
    <row r="48" spans="2:13" ht="27.75" customHeight="1" x14ac:dyDescent="0.15">
      <c r="B48" s="1241"/>
      <c r="C48" s="1242"/>
      <c r="D48" s="106"/>
      <c r="E48" s="1247" t="s">
        <v>38</v>
      </c>
      <c r="F48" s="1247"/>
      <c r="G48" s="1247"/>
      <c r="H48" s="1248"/>
      <c r="I48" s="107" t="s">
        <v>524</v>
      </c>
      <c r="J48" s="108" t="s">
        <v>524</v>
      </c>
      <c r="K48" s="108" t="s">
        <v>524</v>
      </c>
      <c r="L48" s="108" t="s">
        <v>524</v>
      </c>
      <c r="M48" s="109" t="s">
        <v>524</v>
      </c>
    </row>
    <row r="49" spans="2:13" ht="27.75" customHeight="1" x14ac:dyDescent="0.15">
      <c r="B49" s="1243"/>
      <c r="C49" s="1244"/>
      <c r="D49" s="106"/>
      <c r="E49" s="1247" t="s">
        <v>39</v>
      </c>
      <c r="F49" s="1247"/>
      <c r="G49" s="1247"/>
      <c r="H49" s="1248"/>
      <c r="I49" s="107" t="s">
        <v>524</v>
      </c>
      <c r="J49" s="108" t="s">
        <v>524</v>
      </c>
      <c r="K49" s="108" t="s">
        <v>524</v>
      </c>
      <c r="L49" s="108" t="s">
        <v>524</v>
      </c>
      <c r="M49" s="109" t="s">
        <v>524</v>
      </c>
    </row>
    <row r="50" spans="2:13" ht="27.75" customHeight="1" x14ac:dyDescent="0.15">
      <c r="B50" s="1252" t="s">
        <v>40</v>
      </c>
      <c r="C50" s="1253"/>
      <c r="D50" s="112"/>
      <c r="E50" s="1247" t="s">
        <v>41</v>
      </c>
      <c r="F50" s="1247"/>
      <c r="G50" s="1247"/>
      <c r="H50" s="1248"/>
      <c r="I50" s="107">
        <v>5349</v>
      </c>
      <c r="J50" s="108">
        <v>6412</v>
      </c>
      <c r="K50" s="108">
        <v>7309</v>
      </c>
      <c r="L50" s="108">
        <v>8095</v>
      </c>
      <c r="M50" s="109">
        <v>8789</v>
      </c>
    </row>
    <row r="51" spans="2:13" ht="27.75" customHeight="1" x14ac:dyDescent="0.15">
      <c r="B51" s="1241"/>
      <c r="C51" s="1242"/>
      <c r="D51" s="106"/>
      <c r="E51" s="1247" t="s">
        <v>42</v>
      </c>
      <c r="F51" s="1247"/>
      <c r="G51" s="1247"/>
      <c r="H51" s="1248"/>
      <c r="I51" s="107">
        <v>9301</v>
      </c>
      <c r="J51" s="108">
        <v>8757</v>
      </c>
      <c r="K51" s="108">
        <v>8376</v>
      </c>
      <c r="L51" s="108">
        <v>8176</v>
      </c>
      <c r="M51" s="109">
        <v>8951</v>
      </c>
    </row>
    <row r="52" spans="2:13" ht="27.75" customHeight="1" x14ac:dyDescent="0.15">
      <c r="B52" s="1243"/>
      <c r="C52" s="1244"/>
      <c r="D52" s="106"/>
      <c r="E52" s="1247" t="s">
        <v>43</v>
      </c>
      <c r="F52" s="1247"/>
      <c r="G52" s="1247"/>
      <c r="H52" s="1248"/>
      <c r="I52" s="107">
        <v>41559</v>
      </c>
      <c r="J52" s="108">
        <v>42067</v>
      </c>
      <c r="K52" s="108">
        <v>43854</v>
      </c>
      <c r="L52" s="108">
        <v>43806</v>
      </c>
      <c r="M52" s="109">
        <v>43632</v>
      </c>
    </row>
    <row r="53" spans="2:13" ht="27.75" customHeight="1" thickBot="1" x14ac:dyDescent="0.2">
      <c r="B53" s="1254" t="s">
        <v>44</v>
      </c>
      <c r="C53" s="1255"/>
      <c r="D53" s="113"/>
      <c r="E53" s="1256" t="s">
        <v>45</v>
      </c>
      <c r="F53" s="1256"/>
      <c r="G53" s="1256"/>
      <c r="H53" s="1257"/>
      <c r="I53" s="114">
        <v>20189</v>
      </c>
      <c r="J53" s="115">
        <v>18018</v>
      </c>
      <c r="K53" s="115">
        <v>18432</v>
      </c>
      <c r="L53" s="115">
        <v>15678</v>
      </c>
      <c r="M53" s="116">
        <v>14173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GN+7YM6H5bIIM/2dOYH99yRLPY7G2m/ZqtbK5F0JRvp2isMqEhwDrwvuzAtKHSCfFGrSuayPFlgzRMnmtc/vg==" saltValue="UWR9tfhCENNfVWusZR7S1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6" t="s">
        <v>48</v>
      </c>
      <c r="D55" s="1266"/>
      <c r="E55" s="1267"/>
      <c r="F55" s="128">
        <v>2075</v>
      </c>
      <c r="G55" s="128">
        <v>2613</v>
      </c>
      <c r="H55" s="129">
        <v>2930</v>
      </c>
    </row>
    <row r="56" spans="2:8" ht="52.5" customHeight="1" x14ac:dyDescent="0.15">
      <c r="B56" s="130"/>
      <c r="C56" s="1268" t="s">
        <v>49</v>
      </c>
      <c r="D56" s="1268"/>
      <c r="E56" s="1269"/>
      <c r="F56" s="131">
        <v>2679</v>
      </c>
      <c r="G56" s="131">
        <v>2429</v>
      </c>
      <c r="H56" s="132">
        <v>2477</v>
      </c>
    </row>
    <row r="57" spans="2:8" ht="53.25" customHeight="1" x14ac:dyDescent="0.15">
      <c r="B57" s="130"/>
      <c r="C57" s="1270" t="s">
        <v>50</v>
      </c>
      <c r="D57" s="1270"/>
      <c r="E57" s="1271"/>
      <c r="F57" s="133">
        <v>2555</v>
      </c>
      <c r="G57" s="133">
        <v>3052</v>
      </c>
      <c r="H57" s="134">
        <v>3383</v>
      </c>
    </row>
    <row r="58" spans="2:8" ht="45.75" customHeight="1" x14ac:dyDescent="0.15">
      <c r="B58" s="135"/>
      <c r="C58" s="1258" t="s">
        <v>597</v>
      </c>
      <c r="D58" s="1259"/>
      <c r="E58" s="1260"/>
      <c r="F58" s="136">
        <v>0</v>
      </c>
      <c r="G58" s="136">
        <v>465</v>
      </c>
      <c r="H58" s="137">
        <v>794</v>
      </c>
    </row>
    <row r="59" spans="2:8" ht="45.75" customHeight="1" x14ac:dyDescent="0.15">
      <c r="B59" s="135"/>
      <c r="C59" s="1258" t="s">
        <v>598</v>
      </c>
      <c r="D59" s="1259"/>
      <c r="E59" s="1260"/>
      <c r="F59" s="136">
        <v>745</v>
      </c>
      <c r="G59" s="136">
        <v>733</v>
      </c>
      <c r="H59" s="137">
        <v>695</v>
      </c>
    </row>
    <row r="60" spans="2:8" ht="45.75" customHeight="1" x14ac:dyDescent="0.15">
      <c r="B60" s="135"/>
      <c r="C60" s="1258" t="s">
        <v>599</v>
      </c>
      <c r="D60" s="1259"/>
      <c r="E60" s="1260"/>
      <c r="F60" s="136">
        <v>608</v>
      </c>
      <c r="G60" s="136">
        <v>606</v>
      </c>
      <c r="H60" s="137">
        <v>603</v>
      </c>
    </row>
    <row r="61" spans="2:8" ht="45.75" customHeight="1" x14ac:dyDescent="0.15">
      <c r="B61" s="135"/>
      <c r="C61" s="1258" t="s">
        <v>600</v>
      </c>
      <c r="D61" s="1259"/>
      <c r="E61" s="1260"/>
      <c r="F61" s="136">
        <v>544</v>
      </c>
      <c r="G61" s="136">
        <v>546</v>
      </c>
      <c r="H61" s="137">
        <v>548</v>
      </c>
    </row>
    <row r="62" spans="2:8" ht="45.75" customHeight="1" thickBot="1" x14ac:dyDescent="0.2">
      <c r="B62" s="138"/>
      <c r="C62" s="1261" t="s">
        <v>601</v>
      </c>
      <c r="D62" s="1262"/>
      <c r="E62" s="1263"/>
      <c r="F62" s="139">
        <v>482</v>
      </c>
      <c r="G62" s="139">
        <v>484</v>
      </c>
      <c r="H62" s="140">
        <v>484</v>
      </c>
    </row>
    <row r="63" spans="2:8" ht="52.5" customHeight="1" thickBot="1" x14ac:dyDescent="0.2">
      <c r="B63" s="141"/>
      <c r="C63" s="1264" t="s">
        <v>51</v>
      </c>
      <c r="D63" s="1264"/>
      <c r="E63" s="1265"/>
      <c r="F63" s="142">
        <v>7309</v>
      </c>
      <c r="G63" s="142">
        <v>8095</v>
      </c>
      <c r="H63" s="143">
        <v>8789</v>
      </c>
    </row>
    <row r="64" spans="2:8" ht="15" customHeight="1" x14ac:dyDescent="0.15"/>
  </sheetData>
  <sheetProtection algorithmName="SHA-512" hashValue="YbgnJgrjkFj7LR5OOfXs9CkxJcb74JInYmtCW9PvcxvCRyEbdaHu9a1ZyArr931B4gPrIXFsKudEM/j6MjCFaA==" saltValue="4Owroazum8drgJTrkCM1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1"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row>
    <row r="39" spans="2:109" x14ac:dyDescent="0.15">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x14ac:dyDescent="0.15">
      <c r="B40" s="1286"/>
      <c r="DD40" s="1286"/>
      <c r="DE40" s="1274"/>
    </row>
    <row r="41" spans="2:109" ht="17.25" x14ac:dyDescent="0.15">
      <c r="B41" s="1287" t="s">
        <v>606</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8"/>
      <c r="I42" s="1289"/>
      <c r="J42" s="1289"/>
      <c r="K42" s="1289"/>
      <c r="AM42" s="1288"/>
      <c r="AN42" s="1288" t="s">
        <v>607</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15">
      <c r="B43" s="1281"/>
      <c r="AN43" s="1290" t="s">
        <v>608</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1"/>
      <c r="AN49" s="1274" t="s">
        <v>609</v>
      </c>
    </row>
    <row r="50" spans="1:109" x14ac:dyDescent="0.15">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565</v>
      </c>
      <c r="BQ50" s="1306"/>
      <c r="BR50" s="1306"/>
      <c r="BS50" s="1306"/>
      <c r="BT50" s="1306"/>
      <c r="BU50" s="1306"/>
      <c r="BV50" s="1306"/>
      <c r="BW50" s="1306"/>
      <c r="BX50" s="1306" t="s">
        <v>566</v>
      </c>
      <c r="BY50" s="1306"/>
      <c r="BZ50" s="1306"/>
      <c r="CA50" s="1306"/>
      <c r="CB50" s="1306"/>
      <c r="CC50" s="1306"/>
      <c r="CD50" s="1306"/>
      <c r="CE50" s="1306"/>
      <c r="CF50" s="1306" t="s">
        <v>567</v>
      </c>
      <c r="CG50" s="1306"/>
      <c r="CH50" s="1306"/>
      <c r="CI50" s="1306"/>
      <c r="CJ50" s="1306"/>
      <c r="CK50" s="1306"/>
      <c r="CL50" s="1306"/>
      <c r="CM50" s="1306"/>
      <c r="CN50" s="1306" t="s">
        <v>568</v>
      </c>
      <c r="CO50" s="1306"/>
      <c r="CP50" s="1306"/>
      <c r="CQ50" s="1306"/>
      <c r="CR50" s="1306"/>
      <c r="CS50" s="1306"/>
      <c r="CT50" s="1306"/>
      <c r="CU50" s="1306"/>
      <c r="CV50" s="1306" t="s">
        <v>569</v>
      </c>
      <c r="CW50" s="1306"/>
      <c r="CX50" s="1306"/>
      <c r="CY50" s="1306"/>
      <c r="CZ50" s="1306"/>
      <c r="DA50" s="1306"/>
      <c r="DB50" s="1306"/>
      <c r="DC50" s="1306"/>
    </row>
    <row r="51" spans="1:109" ht="13.5" customHeight="1" x14ac:dyDescent="0.15">
      <c r="B51" s="1281"/>
      <c r="G51" s="1307"/>
      <c r="H51" s="1307"/>
      <c r="I51" s="1308"/>
      <c r="J51" s="1308"/>
      <c r="K51" s="1309"/>
      <c r="L51" s="1309"/>
      <c r="M51" s="1309"/>
      <c r="N51" s="1309"/>
      <c r="AM51" s="1299"/>
      <c r="AN51" s="1310" t="s">
        <v>610</v>
      </c>
      <c r="AO51" s="1310"/>
      <c r="AP51" s="1310"/>
      <c r="AQ51" s="1310"/>
      <c r="AR51" s="1310"/>
      <c r="AS51" s="1310"/>
      <c r="AT51" s="1310"/>
      <c r="AU51" s="1310"/>
      <c r="AV51" s="1310"/>
      <c r="AW51" s="1310"/>
      <c r="AX51" s="1310"/>
      <c r="AY51" s="1310"/>
      <c r="AZ51" s="1310"/>
      <c r="BA51" s="1310"/>
      <c r="BB51" s="1310" t="s">
        <v>611</v>
      </c>
      <c r="BC51" s="1310"/>
      <c r="BD51" s="1310"/>
      <c r="BE51" s="1310"/>
      <c r="BF51" s="1310"/>
      <c r="BG51" s="1310"/>
      <c r="BH51" s="1310"/>
      <c r="BI51" s="1310"/>
      <c r="BJ51" s="1310"/>
      <c r="BK51" s="1310"/>
      <c r="BL51" s="1310"/>
      <c r="BM51" s="1310"/>
      <c r="BN51" s="1310"/>
      <c r="BO51" s="1310"/>
      <c r="BP51" s="1311">
        <v>72.599999999999994</v>
      </c>
      <c r="BQ51" s="1311"/>
      <c r="BR51" s="1311"/>
      <c r="BS51" s="1311"/>
      <c r="BT51" s="1311"/>
      <c r="BU51" s="1311"/>
      <c r="BV51" s="1311"/>
      <c r="BW51" s="1311"/>
      <c r="BX51" s="1311">
        <v>65.5</v>
      </c>
      <c r="BY51" s="1311"/>
      <c r="BZ51" s="1311"/>
      <c r="CA51" s="1311"/>
      <c r="CB51" s="1311"/>
      <c r="CC51" s="1311"/>
      <c r="CD51" s="1311"/>
      <c r="CE51" s="1311"/>
      <c r="CF51" s="1311">
        <v>66.400000000000006</v>
      </c>
      <c r="CG51" s="1311"/>
      <c r="CH51" s="1311"/>
      <c r="CI51" s="1311"/>
      <c r="CJ51" s="1311"/>
      <c r="CK51" s="1311"/>
      <c r="CL51" s="1311"/>
      <c r="CM51" s="1311"/>
      <c r="CN51" s="1311">
        <v>56.3</v>
      </c>
      <c r="CO51" s="1311"/>
      <c r="CP51" s="1311"/>
      <c r="CQ51" s="1311"/>
      <c r="CR51" s="1311"/>
      <c r="CS51" s="1311"/>
      <c r="CT51" s="1311"/>
      <c r="CU51" s="1311"/>
      <c r="CV51" s="1311">
        <v>50.9</v>
      </c>
      <c r="CW51" s="1311"/>
      <c r="CX51" s="1311"/>
      <c r="CY51" s="1311"/>
      <c r="CZ51" s="1311"/>
      <c r="DA51" s="1311"/>
      <c r="DB51" s="1311"/>
      <c r="DC51" s="1311"/>
    </row>
    <row r="52" spans="1:109" x14ac:dyDescent="0.15">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612</v>
      </c>
      <c r="BC53" s="1310"/>
      <c r="BD53" s="1310"/>
      <c r="BE53" s="1310"/>
      <c r="BF53" s="1310"/>
      <c r="BG53" s="1310"/>
      <c r="BH53" s="1310"/>
      <c r="BI53" s="1310"/>
      <c r="BJ53" s="1310"/>
      <c r="BK53" s="1310"/>
      <c r="BL53" s="1310"/>
      <c r="BM53" s="1310"/>
      <c r="BN53" s="1310"/>
      <c r="BO53" s="1310"/>
      <c r="BP53" s="1311">
        <v>70.099999999999994</v>
      </c>
      <c r="BQ53" s="1311"/>
      <c r="BR53" s="1311"/>
      <c r="BS53" s="1311"/>
      <c r="BT53" s="1311"/>
      <c r="BU53" s="1311"/>
      <c r="BV53" s="1311"/>
      <c r="BW53" s="1311"/>
      <c r="BX53" s="1311">
        <v>70.400000000000006</v>
      </c>
      <c r="BY53" s="1311"/>
      <c r="BZ53" s="1311"/>
      <c r="CA53" s="1311"/>
      <c r="CB53" s="1311"/>
      <c r="CC53" s="1311"/>
      <c r="CD53" s="1311"/>
      <c r="CE53" s="1311"/>
      <c r="CF53" s="1311">
        <v>67.400000000000006</v>
      </c>
      <c r="CG53" s="1311"/>
      <c r="CH53" s="1311"/>
      <c r="CI53" s="1311"/>
      <c r="CJ53" s="1311"/>
      <c r="CK53" s="1311"/>
      <c r="CL53" s="1311"/>
      <c r="CM53" s="1311"/>
      <c r="CN53" s="1311">
        <v>68.2</v>
      </c>
      <c r="CO53" s="1311"/>
      <c r="CP53" s="1311"/>
      <c r="CQ53" s="1311"/>
      <c r="CR53" s="1311"/>
      <c r="CS53" s="1311"/>
      <c r="CT53" s="1311"/>
      <c r="CU53" s="1311"/>
      <c r="CV53" s="1311">
        <v>69.2</v>
      </c>
      <c r="CW53" s="1311"/>
      <c r="CX53" s="1311"/>
      <c r="CY53" s="1311"/>
      <c r="CZ53" s="1311"/>
      <c r="DA53" s="1311"/>
      <c r="DB53" s="1311"/>
      <c r="DC53" s="1311"/>
    </row>
    <row r="54" spans="1:109" x14ac:dyDescent="0.15">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9"/>
      <c r="B55" s="1281"/>
      <c r="G55" s="1300"/>
      <c r="H55" s="1300"/>
      <c r="I55" s="1300"/>
      <c r="J55" s="1300"/>
      <c r="K55" s="1309"/>
      <c r="L55" s="1309"/>
      <c r="M55" s="1309"/>
      <c r="N55" s="1309"/>
      <c r="AN55" s="1306" t="s">
        <v>613</v>
      </c>
      <c r="AO55" s="1306"/>
      <c r="AP55" s="1306"/>
      <c r="AQ55" s="1306"/>
      <c r="AR55" s="1306"/>
      <c r="AS55" s="1306"/>
      <c r="AT55" s="1306"/>
      <c r="AU55" s="1306"/>
      <c r="AV55" s="1306"/>
      <c r="AW55" s="1306"/>
      <c r="AX55" s="1306"/>
      <c r="AY55" s="1306"/>
      <c r="AZ55" s="1306"/>
      <c r="BA55" s="1306"/>
      <c r="BB55" s="1310" t="s">
        <v>611</v>
      </c>
      <c r="BC55" s="1310"/>
      <c r="BD55" s="1310"/>
      <c r="BE55" s="1310"/>
      <c r="BF55" s="1310"/>
      <c r="BG55" s="1310"/>
      <c r="BH55" s="1310"/>
      <c r="BI55" s="1310"/>
      <c r="BJ55" s="1310"/>
      <c r="BK55" s="1310"/>
      <c r="BL55" s="1310"/>
      <c r="BM55" s="1310"/>
      <c r="BN55" s="1310"/>
      <c r="BO55" s="1310"/>
      <c r="BP55" s="1311">
        <v>34.9</v>
      </c>
      <c r="BQ55" s="1311"/>
      <c r="BR55" s="1311"/>
      <c r="BS55" s="1311"/>
      <c r="BT55" s="1311"/>
      <c r="BU55" s="1311"/>
      <c r="BV55" s="1311"/>
      <c r="BW55" s="1311"/>
      <c r="BX55" s="1311">
        <v>15</v>
      </c>
      <c r="BY55" s="1311"/>
      <c r="BZ55" s="1311"/>
      <c r="CA55" s="1311"/>
      <c r="CB55" s="1311"/>
      <c r="CC55" s="1311"/>
      <c r="CD55" s="1311"/>
      <c r="CE55" s="1311"/>
      <c r="CF55" s="1311">
        <v>12.2</v>
      </c>
      <c r="CG55" s="1311"/>
      <c r="CH55" s="1311"/>
      <c r="CI55" s="1311"/>
      <c r="CJ55" s="1311"/>
      <c r="CK55" s="1311"/>
      <c r="CL55" s="1311"/>
      <c r="CM55" s="1311"/>
      <c r="CN55" s="1311">
        <v>5</v>
      </c>
      <c r="CO55" s="1311"/>
      <c r="CP55" s="1311"/>
      <c r="CQ55" s="1311"/>
      <c r="CR55" s="1311"/>
      <c r="CS55" s="1311"/>
      <c r="CT55" s="1311"/>
      <c r="CU55" s="1311"/>
      <c r="CV55" s="1311">
        <v>5.4</v>
      </c>
      <c r="CW55" s="1311"/>
      <c r="CX55" s="1311"/>
      <c r="CY55" s="1311"/>
      <c r="CZ55" s="1311"/>
      <c r="DA55" s="1311"/>
      <c r="DB55" s="1311"/>
      <c r="DC55" s="1311"/>
    </row>
    <row r="56" spans="1:109" x14ac:dyDescent="0.15">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9" customFormat="1" x14ac:dyDescent="0.15">
      <c r="B57" s="1312"/>
      <c r="G57" s="1300"/>
      <c r="H57" s="1300"/>
      <c r="I57" s="1313"/>
      <c r="J57" s="1313"/>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612</v>
      </c>
      <c r="BC57" s="1310"/>
      <c r="BD57" s="1310"/>
      <c r="BE57" s="1310"/>
      <c r="BF57" s="1310"/>
      <c r="BG57" s="1310"/>
      <c r="BH57" s="1310"/>
      <c r="BI57" s="1310"/>
      <c r="BJ57" s="1310"/>
      <c r="BK57" s="1310"/>
      <c r="BL57" s="1310"/>
      <c r="BM57" s="1310"/>
      <c r="BN57" s="1310"/>
      <c r="BO57" s="1310"/>
      <c r="BP57" s="1311">
        <v>60.2</v>
      </c>
      <c r="BQ57" s="1311"/>
      <c r="BR57" s="1311"/>
      <c r="BS57" s="1311"/>
      <c r="BT57" s="1311"/>
      <c r="BU57" s="1311"/>
      <c r="BV57" s="1311"/>
      <c r="BW57" s="1311"/>
      <c r="BX57" s="1311">
        <v>60.1</v>
      </c>
      <c r="BY57" s="1311"/>
      <c r="BZ57" s="1311"/>
      <c r="CA57" s="1311"/>
      <c r="CB57" s="1311"/>
      <c r="CC57" s="1311"/>
      <c r="CD57" s="1311"/>
      <c r="CE57" s="1311"/>
      <c r="CF57" s="1311">
        <v>61.2</v>
      </c>
      <c r="CG57" s="1311"/>
      <c r="CH57" s="1311"/>
      <c r="CI57" s="1311"/>
      <c r="CJ57" s="1311"/>
      <c r="CK57" s="1311"/>
      <c r="CL57" s="1311"/>
      <c r="CM57" s="1311"/>
      <c r="CN57" s="1311">
        <v>61.7</v>
      </c>
      <c r="CO57" s="1311"/>
      <c r="CP57" s="1311"/>
      <c r="CQ57" s="1311"/>
      <c r="CR57" s="1311"/>
      <c r="CS57" s="1311"/>
      <c r="CT57" s="1311"/>
      <c r="CU57" s="1311"/>
      <c r="CV57" s="1311">
        <v>62.6</v>
      </c>
      <c r="CW57" s="1311"/>
      <c r="CX57" s="1311"/>
      <c r="CY57" s="1311"/>
      <c r="CZ57" s="1311"/>
      <c r="DA57" s="1311"/>
      <c r="DB57" s="1311"/>
      <c r="DC57" s="1311"/>
      <c r="DD57" s="1314"/>
      <c r="DE57" s="1312"/>
    </row>
    <row r="58" spans="1:109" s="1289" customFormat="1" x14ac:dyDescent="0.15">
      <c r="A58" s="1274"/>
      <c r="B58" s="1312"/>
      <c r="G58" s="1300"/>
      <c r="H58" s="1300"/>
      <c r="I58" s="1313"/>
      <c r="J58" s="1313"/>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9" customFormat="1" x14ac:dyDescent="0.15">
      <c r="A59" s="1274"/>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9" customFormat="1" x14ac:dyDescent="0.15">
      <c r="A60" s="1274"/>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9" customFormat="1" x14ac:dyDescent="0.15">
      <c r="A61" s="1274"/>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x14ac:dyDescent="0.15">
      <c r="B63" s="1320" t="s">
        <v>614</v>
      </c>
    </row>
    <row r="64" spans="1:109" x14ac:dyDescent="0.15">
      <c r="B64" s="1281"/>
      <c r="G64" s="1288"/>
      <c r="I64" s="1321"/>
      <c r="J64" s="1321"/>
      <c r="K64" s="1321"/>
      <c r="L64" s="1321"/>
      <c r="M64" s="1321"/>
      <c r="N64" s="1322"/>
      <c r="AM64" s="1288"/>
      <c r="AN64" s="1288" t="s">
        <v>607</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x14ac:dyDescent="0.15">
      <c r="B65" s="1281"/>
      <c r="AN65" s="1323" t="s">
        <v>615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1281"/>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1281"/>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1281"/>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1281"/>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1281"/>
      <c r="H70" s="1332"/>
      <c r="I70" s="1332"/>
      <c r="J70" s="1333"/>
      <c r="K70" s="1333"/>
      <c r="L70" s="1334"/>
      <c r="M70" s="1333"/>
      <c r="N70" s="1334"/>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1"/>
      <c r="G71" s="1335"/>
      <c r="I71" s="1336"/>
      <c r="J71" s="1333"/>
      <c r="K71" s="1333"/>
      <c r="L71" s="1334"/>
      <c r="M71" s="1333"/>
      <c r="N71" s="1334"/>
      <c r="AM71" s="1335"/>
      <c r="AN71" s="1274" t="s">
        <v>609</v>
      </c>
    </row>
    <row r="72" spans="2:107" x14ac:dyDescent="0.15">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565</v>
      </c>
      <c r="BQ72" s="1306"/>
      <c r="BR72" s="1306"/>
      <c r="BS72" s="1306"/>
      <c r="BT72" s="1306"/>
      <c r="BU72" s="1306"/>
      <c r="BV72" s="1306"/>
      <c r="BW72" s="1306"/>
      <c r="BX72" s="1306" t="s">
        <v>566</v>
      </c>
      <c r="BY72" s="1306"/>
      <c r="BZ72" s="1306"/>
      <c r="CA72" s="1306"/>
      <c r="CB72" s="1306"/>
      <c r="CC72" s="1306"/>
      <c r="CD72" s="1306"/>
      <c r="CE72" s="1306"/>
      <c r="CF72" s="1306" t="s">
        <v>567</v>
      </c>
      <c r="CG72" s="1306"/>
      <c r="CH72" s="1306"/>
      <c r="CI72" s="1306"/>
      <c r="CJ72" s="1306"/>
      <c r="CK72" s="1306"/>
      <c r="CL72" s="1306"/>
      <c r="CM72" s="1306"/>
      <c r="CN72" s="1306" t="s">
        <v>568</v>
      </c>
      <c r="CO72" s="1306"/>
      <c r="CP72" s="1306"/>
      <c r="CQ72" s="1306"/>
      <c r="CR72" s="1306"/>
      <c r="CS72" s="1306"/>
      <c r="CT72" s="1306"/>
      <c r="CU72" s="1306"/>
      <c r="CV72" s="1306" t="s">
        <v>569</v>
      </c>
      <c r="CW72" s="1306"/>
      <c r="CX72" s="1306"/>
      <c r="CY72" s="1306"/>
      <c r="CZ72" s="1306"/>
      <c r="DA72" s="1306"/>
      <c r="DB72" s="1306"/>
      <c r="DC72" s="1306"/>
    </row>
    <row r="73" spans="2:107" x14ac:dyDescent="0.15">
      <c r="B73" s="1281"/>
      <c r="G73" s="1307"/>
      <c r="H73" s="1307"/>
      <c r="I73" s="1307"/>
      <c r="J73" s="1307"/>
      <c r="K73" s="1337"/>
      <c r="L73" s="1337"/>
      <c r="M73" s="1337"/>
      <c r="N73" s="1337"/>
      <c r="AM73" s="1299"/>
      <c r="AN73" s="1310" t="s">
        <v>610</v>
      </c>
      <c r="AO73" s="1310"/>
      <c r="AP73" s="1310"/>
      <c r="AQ73" s="1310"/>
      <c r="AR73" s="1310"/>
      <c r="AS73" s="1310"/>
      <c r="AT73" s="1310"/>
      <c r="AU73" s="1310"/>
      <c r="AV73" s="1310"/>
      <c r="AW73" s="1310"/>
      <c r="AX73" s="1310"/>
      <c r="AY73" s="1310"/>
      <c r="AZ73" s="1310"/>
      <c r="BA73" s="1310"/>
      <c r="BB73" s="1310" t="s">
        <v>611</v>
      </c>
      <c r="BC73" s="1310"/>
      <c r="BD73" s="1310"/>
      <c r="BE73" s="1310"/>
      <c r="BF73" s="1310"/>
      <c r="BG73" s="1310"/>
      <c r="BH73" s="1310"/>
      <c r="BI73" s="1310"/>
      <c r="BJ73" s="1310"/>
      <c r="BK73" s="1310"/>
      <c r="BL73" s="1310"/>
      <c r="BM73" s="1310"/>
      <c r="BN73" s="1310"/>
      <c r="BO73" s="1310"/>
      <c r="BP73" s="1311">
        <v>72.599999999999994</v>
      </c>
      <c r="BQ73" s="1311"/>
      <c r="BR73" s="1311"/>
      <c r="BS73" s="1311"/>
      <c r="BT73" s="1311"/>
      <c r="BU73" s="1311"/>
      <c r="BV73" s="1311"/>
      <c r="BW73" s="1311"/>
      <c r="BX73" s="1311">
        <v>65.5</v>
      </c>
      <c r="BY73" s="1311"/>
      <c r="BZ73" s="1311"/>
      <c r="CA73" s="1311"/>
      <c r="CB73" s="1311"/>
      <c r="CC73" s="1311"/>
      <c r="CD73" s="1311"/>
      <c r="CE73" s="1311"/>
      <c r="CF73" s="1311">
        <v>66.400000000000006</v>
      </c>
      <c r="CG73" s="1311"/>
      <c r="CH73" s="1311"/>
      <c r="CI73" s="1311"/>
      <c r="CJ73" s="1311"/>
      <c r="CK73" s="1311"/>
      <c r="CL73" s="1311"/>
      <c r="CM73" s="1311"/>
      <c r="CN73" s="1311">
        <v>56.3</v>
      </c>
      <c r="CO73" s="1311"/>
      <c r="CP73" s="1311"/>
      <c r="CQ73" s="1311"/>
      <c r="CR73" s="1311"/>
      <c r="CS73" s="1311"/>
      <c r="CT73" s="1311"/>
      <c r="CU73" s="1311"/>
      <c r="CV73" s="1311">
        <v>50.9</v>
      </c>
      <c r="CW73" s="1311"/>
      <c r="CX73" s="1311"/>
      <c r="CY73" s="1311"/>
      <c r="CZ73" s="1311"/>
      <c r="DA73" s="1311"/>
      <c r="DB73" s="1311"/>
      <c r="DC73" s="1311"/>
    </row>
    <row r="74" spans="2:107" x14ac:dyDescent="0.15">
      <c r="B74" s="1281"/>
      <c r="G74" s="1307"/>
      <c r="H74" s="1307"/>
      <c r="I74" s="1307"/>
      <c r="J74" s="1307"/>
      <c r="K74" s="1337"/>
      <c r="L74" s="1337"/>
      <c r="M74" s="1337"/>
      <c r="N74" s="1337"/>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616</v>
      </c>
      <c r="BC75" s="1310"/>
      <c r="BD75" s="1310"/>
      <c r="BE75" s="1310"/>
      <c r="BF75" s="1310"/>
      <c r="BG75" s="1310"/>
      <c r="BH75" s="1310"/>
      <c r="BI75" s="1310"/>
      <c r="BJ75" s="1310"/>
      <c r="BK75" s="1310"/>
      <c r="BL75" s="1310"/>
      <c r="BM75" s="1310"/>
      <c r="BN75" s="1310"/>
      <c r="BO75" s="1310"/>
      <c r="BP75" s="1311">
        <v>7.1</v>
      </c>
      <c r="BQ75" s="1311"/>
      <c r="BR75" s="1311"/>
      <c r="BS75" s="1311"/>
      <c r="BT75" s="1311"/>
      <c r="BU75" s="1311"/>
      <c r="BV75" s="1311"/>
      <c r="BW75" s="1311"/>
      <c r="BX75" s="1311">
        <v>7</v>
      </c>
      <c r="BY75" s="1311"/>
      <c r="BZ75" s="1311"/>
      <c r="CA75" s="1311"/>
      <c r="CB75" s="1311"/>
      <c r="CC75" s="1311"/>
      <c r="CD75" s="1311"/>
      <c r="CE75" s="1311"/>
      <c r="CF75" s="1311">
        <v>7.2</v>
      </c>
      <c r="CG75" s="1311"/>
      <c r="CH75" s="1311"/>
      <c r="CI75" s="1311"/>
      <c r="CJ75" s="1311"/>
      <c r="CK75" s="1311"/>
      <c r="CL75" s="1311"/>
      <c r="CM75" s="1311"/>
      <c r="CN75" s="1311">
        <v>7.2</v>
      </c>
      <c r="CO75" s="1311"/>
      <c r="CP75" s="1311"/>
      <c r="CQ75" s="1311"/>
      <c r="CR75" s="1311"/>
      <c r="CS75" s="1311"/>
      <c r="CT75" s="1311"/>
      <c r="CU75" s="1311"/>
      <c r="CV75" s="1311">
        <v>6.8</v>
      </c>
      <c r="CW75" s="1311"/>
      <c r="CX75" s="1311"/>
      <c r="CY75" s="1311"/>
      <c r="CZ75" s="1311"/>
      <c r="DA75" s="1311"/>
      <c r="DB75" s="1311"/>
      <c r="DC75" s="1311"/>
    </row>
    <row r="76" spans="2:107" x14ac:dyDescent="0.15">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1"/>
      <c r="G77" s="1300"/>
      <c r="H77" s="1300"/>
      <c r="I77" s="1300"/>
      <c r="J77" s="1300"/>
      <c r="K77" s="1337"/>
      <c r="L77" s="1337"/>
      <c r="M77" s="1337"/>
      <c r="N77" s="1337"/>
      <c r="AN77" s="1306" t="s">
        <v>613</v>
      </c>
      <c r="AO77" s="1306"/>
      <c r="AP77" s="1306"/>
      <c r="AQ77" s="1306"/>
      <c r="AR77" s="1306"/>
      <c r="AS77" s="1306"/>
      <c r="AT77" s="1306"/>
      <c r="AU77" s="1306"/>
      <c r="AV77" s="1306"/>
      <c r="AW77" s="1306"/>
      <c r="AX77" s="1306"/>
      <c r="AY77" s="1306"/>
      <c r="AZ77" s="1306"/>
      <c r="BA77" s="1306"/>
      <c r="BB77" s="1310" t="s">
        <v>611</v>
      </c>
      <c r="BC77" s="1310"/>
      <c r="BD77" s="1310"/>
      <c r="BE77" s="1310"/>
      <c r="BF77" s="1310"/>
      <c r="BG77" s="1310"/>
      <c r="BH77" s="1310"/>
      <c r="BI77" s="1310"/>
      <c r="BJ77" s="1310"/>
      <c r="BK77" s="1310"/>
      <c r="BL77" s="1310"/>
      <c r="BM77" s="1310"/>
      <c r="BN77" s="1310"/>
      <c r="BO77" s="1310"/>
      <c r="BP77" s="1311">
        <v>34.9</v>
      </c>
      <c r="BQ77" s="1311"/>
      <c r="BR77" s="1311"/>
      <c r="BS77" s="1311"/>
      <c r="BT77" s="1311"/>
      <c r="BU77" s="1311"/>
      <c r="BV77" s="1311"/>
      <c r="BW77" s="1311"/>
      <c r="BX77" s="1311">
        <v>15</v>
      </c>
      <c r="BY77" s="1311"/>
      <c r="BZ77" s="1311"/>
      <c r="CA77" s="1311"/>
      <c r="CB77" s="1311"/>
      <c r="CC77" s="1311"/>
      <c r="CD77" s="1311"/>
      <c r="CE77" s="1311"/>
      <c r="CF77" s="1311">
        <v>12.2</v>
      </c>
      <c r="CG77" s="1311"/>
      <c r="CH77" s="1311"/>
      <c r="CI77" s="1311"/>
      <c r="CJ77" s="1311"/>
      <c r="CK77" s="1311"/>
      <c r="CL77" s="1311"/>
      <c r="CM77" s="1311"/>
      <c r="CN77" s="1311">
        <v>5</v>
      </c>
      <c r="CO77" s="1311"/>
      <c r="CP77" s="1311"/>
      <c r="CQ77" s="1311"/>
      <c r="CR77" s="1311"/>
      <c r="CS77" s="1311"/>
      <c r="CT77" s="1311"/>
      <c r="CU77" s="1311"/>
      <c r="CV77" s="1311">
        <v>5.4</v>
      </c>
      <c r="CW77" s="1311"/>
      <c r="CX77" s="1311"/>
      <c r="CY77" s="1311"/>
      <c r="CZ77" s="1311"/>
      <c r="DA77" s="1311"/>
      <c r="DB77" s="1311"/>
      <c r="DC77" s="1311"/>
    </row>
    <row r="78" spans="2:107" x14ac:dyDescent="0.15">
      <c r="B78" s="1281"/>
      <c r="G78" s="1300"/>
      <c r="H78" s="1300"/>
      <c r="I78" s="1300"/>
      <c r="J78" s="1300"/>
      <c r="K78" s="1337"/>
      <c r="L78" s="1337"/>
      <c r="M78" s="1337"/>
      <c r="N78" s="1337"/>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1"/>
      <c r="G79" s="1300"/>
      <c r="H79" s="1300"/>
      <c r="I79" s="1313"/>
      <c r="J79" s="1313"/>
      <c r="K79" s="1338"/>
      <c r="L79" s="1338"/>
      <c r="M79" s="1338"/>
      <c r="N79" s="1338"/>
      <c r="AN79" s="1306"/>
      <c r="AO79" s="1306"/>
      <c r="AP79" s="1306"/>
      <c r="AQ79" s="1306"/>
      <c r="AR79" s="1306"/>
      <c r="AS79" s="1306"/>
      <c r="AT79" s="1306"/>
      <c r="AU79" s="1306"/>
      <c r="AV79" s="1306"/>
      <c r="AW79" s="1306"/>
      <c r="AX79" s="1306"/>
      <c r="AY79" s="1306"/>
      <c r="AZ79" s="1306"/>
      <c r="BA79" s="1306"/>
      <c r="BB79" s="1310" t="s">
        <v>616</v>
      </c>
      <c r="BC79" s="1310"/>
      <c r="BD79" s="1310"/>
      <c r="BE79" s="1310"/>
      <c r="BF79" s="1310"/>
      <c r="BG79" s="1310"/>
      <c r="BH79" s="1310"/>
      <c r="BI79" s="1310"/>
      <c r="BJ79" s="1310"/>
      <c r="BK79" s="1310"/>
      <c r="BL79" s="1310"/>
      <c r="BM79" s="1310"/>
      <c r="BN79" s="1310"/>
      <c r="BO79" s="1310"/>
      <c r="BP79" s="1311">
        <v>7.2</v>
      </c>
      <c r="BQ79" s="1311"/>
      <c r="BR79" s="1311"/>
      <c r="BS79" s="1311"/>
      <c r="BT79" s="1311"/>
      <c r="BU79" s="1311"/>
      <c r="BV79" s="1311"/>
      <c r="BW79" s="1311"/>
      <c r="BX79" s="1311">
        <v>5</v>
      </c>
      <c r="BY79" s="1311"/>
      <c r="BZ79" s="1311"/>
      <c r="CA79" s="1311"/>
      <c r="CB79" s="1311"/>
      <c r="CC79" s="1311"/>
      <c r="CD79" s="1311"/>
      <c r="CE79" s="1311"/>
      <c r="CF79" s="1311">
        <v>4.8</v>
      </c>
      <c r="CG79" s="1311"/>
      <c r="CH79" s="1311"/>
      <c r="CI79" s="1311"/>
      <c r="CJ79" s="1311"/>
      <c r="CK79" s="1311"/>
      <c r="CL79" s="1311"/>
      <c r="CM79" s="1311"/>
      <c r="CN79" s="1311">
        <v>4.5</v>
      </c>
      <c r="CO79" s="1311"/>
      <c r="CP79" s="1311"/>
      <c r="CQ79" s="1311"/>
      <c r="CR79" s="1311"/>
      <c r="CS79" s="1311"/>
      <c r="CT79" s="1311"/>
      <c r="CU79" s="1311"/>
      <c r="CV79" s="1311">
        <v>4.2</v>
      </c>
      <c r="CW79" s="1311"/>
      <c r="CX79" s="1311"/>
      <c r="CY79" s="1311"/>
      <c r="CZ79" s="1311"/>
      <c r="DA79" s="1311"/>
      <c r="DB79" s="1311"/>
      <c r="DC79" s="1311"/>
    </row>
    <row r="80" spans="2:107" x14ac:dyDescent="0.15">
      <c r="B80" s="1281"/>
      <c r="G80" s="1300"/>
      <c r="H80" s="1300"/>
      <c r="I80" s="1313"/>
      <c r="J80" s="1313"/>
      <c r="K80" s="1338"/>
      <c r="L80" s="1338"/>
      <c r="M80" s="1338"/>
      <c r="N80" s="1338"/>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1"/>
    </row>
    <row r="82" spans="2:109" ht="17.25" x14ac:dyDescent="0.15">
      <c r="B82" s="1281"/>
      <c r="K82" s="1339"/>
      <c r="L82" s="1339"/>
      <c r="M82" s="1339"/>
      <c r="N82" s="1339"/>
      <c r="AQ82" s="1339"/>
      <c r="AR82" s="1339"/>
      <c r="AS82" s="1339"/>
      <c r="AT82" s="1339"/>
      <c r="BC82" s="1339"/>
      <c r="BD82" s="1339"/>
      <c r="BE82" s="1339"/>
      <c r="BF82" s="1339"/>
      <c r="BO82" s="1339"/>
      <c r="BP82" s="1339"/>
      <c r="BQ82" s="1339"/>
      <c r="BR82" s="1339"/>
      <c r="CA82" s="1339"/>
      <c r="CB82" s="1339"/>
      <c r="CC82" s="1339"/>
      <c r="CD82" s="1339"/>
      <c r="CM82" s="1339"/>
      <c r="CN82" s="1339"/>
      <c r="CO82" s="1339"/>
      <c r="CP82" s="1339"/>
      <c r="CY82" s="1339"/>
      <c r="CZ82" s="1339"/>
      <c r="DA82" s="1339"/>
      <c r="DB82" s="1339"/>
      <c r="DC82" s="1339"/>
    </row>
    <row r="83" spans="2:109" x14ac:dyDescent="0.15">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x14ac:dyDescent="0.15">
      <c r="DD84" s="1274"/>
      <c r="DE84" s="1274"/>
    </row>
    <row r="85" spans="2:109" x14ac:dyDescent="0.15">
      <c r="DD85" s="1274"/>
      <c r="DE85" s="1274"/>
    </row>
    <row r="86" spans="2:109" hidden="1" x14ac:dyDescent="0.15">
      <c r="DD86" s="1274"/>
      <c r="DE86" s="1274"/>
    </row>
    <row r="87" spans="2:109" hidden="1" x14ac:dyDescent="0.15">
      <c r="K87" s="1340"/>
      <c r="AQ87" s="1340"/>
      <c r="BC87" s="1340"/>
      <c r="BO87" s="1340"/>
      <c r="CA87" s="1340"/>
      <c r="CM87" s="1340"/>
      <c r="CY87" s="1340"/>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9xDKy+AS9tEVYR0z2zjjqDMZK+W8VBa2ouFvuDOzlkqGGM8BP9qmUptuCNrkMjPgH4ZT/nmVYmbBAgZLhQ4Ymg==" saltValue="a4MaRpQbN8k2Phin3alNY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ZvJzT+pTgFzSlemCjwvtLXLlyeM/KbdodQ3k3RhGAKjnymjNGxghSIuIB2NlYKyPOmrPaG4QkPnHnwtzaalGUw==" saltValue="DjgPo2U9LQhURy3YTcMMAQ=="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511</v>
      </c>
    </row>
  </sheetData>
  <sheetProtection algorithmName="SHA-512" hashValue="0sHWu4pjAZiftitaTPClYiAUWZzacUNuXZpEJTkMC5oKOyz8+I7wGAjUHRmMsGWFcSaw37aJTu4lb9d0UhzNuQ==" saltValue="NmDdds97RHUEBz0FdxrHbg==" spinCount="100000" sheet="1" objects="1" scenarios="1"/>
  <dataConsolidate/>
  <phoneticPr fontId="2"/>
  <printOptions horizontalCentered="1" verticalCentered="1"/>
  <pageMargins left="0" right="0" top="0.19685039370078741" bottom="0.31496062992125984" header="0.39370078740157483" footer="0"/>
  <pageSetup paperSize="8" scale="52"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48077</v>
      </c>
      <c r="E3" s="162"/>
      <c r="F3" s="163">
        <v>58051</v>
      </c>
      <c r="G3" s="164"/>
      <c r="H3" s="165"/>
    </row>
    <row r="4" spans="1:8" x14ac:dyDescent="0.15">
      <c r="A4" s="166"/>
      <c r="B4" s="167"/>
      <c r="C4" s="168"/>
      <c r="D4" s="169">
        <v>22174</v>
      </c>
      <c r="E4" s="170"/>
      <c r="F4" s="171">
        <v>32143</v>
      </c>
      <c r="G4" s="172"/>
      <c r="H4" s="173"/>
    </row>
    <row r="5" spans="1:8" x14ac:dyDescent="0.15">
      <c r="A5" s="154" t="s">
        <v>557</v>
      </c>
      <c r="B5" s="159"/>
      <c r="C5" s="160"/>
      <c r="D5" s="161">
        <v>37704</v>
      </c>
      <c r="E5" s="162"/>
      <c r="F5" s="163">
        <v>40879</v>
      </c>
      <c r="G5" s="164"/>
      <c r="H5" s="165"/>
    </row>
    <row r="6" spans="1:8" x14ac:dyDescent="0.15">
      <c r="A6" s="166"/>
      <c r="B6" s="167"/>
      <c r="C6" s="168"/>
      <c r="D6" s="169">
        <v>21302</v>
      </c>
      <c r="E6" s="170"/>
      <c r="F6" s="171">
        <v>24087</v>
      </c>
      <c r="G6" s="172"/>
      <c r="H6" s="173"/>
    </row>
    <row r="7" spans="1:8" x14ac:dyDescent="0.15">
      <c r="A7" s="154" t="s">
        <v>558</v>
      </c>
      <c r="B7" s="159"/>
      <c r="C7" s="160"/>
      <c r="D7" s="161">
        <v>68697</v>
      </c>
      <c r="E7" s="162"/>
      <c r="F7" s="163">
        <v>42651</v>
      </c>
      <c r="G7" s="164"/>
      <c r="H7" s="165"/>
    </row>
    <row r="8" spans="1:8" x14ac:dyDescent="0.15">
      <c r="A8" s="166"/>
      <c r="B8" s="167"/>
      <c r="C8" s="168"/>
      <c r="D8" s="169">
        <v>36341</v>
      </c>
      <c r="E8" s="170"/>
      <c r="F8" s="171">
        <v>22675</v>
      </c>
      <c r="G8" s="172"/>
      <c r="H8" s="173"/>
    </row>
    <row r="9" spans="1:8" x14ac:dyDescent="0.15">
      <c r="A9" s="154" t="s">
        <v>559</v>
      </c>
      <c r="B9" s="159"/>
      <c r="C9" s="160"/>
      <c r="D9" s="161">
        <v>27053</v>
      </c>
      <c r="E9" s="162"/>
      <c r="F9" s="163">
        <v>43226</v>
      </c>
      <c r="G9" s="164"/>
      <c r="H9" s="165"/>
    </row>
    <row r="10" spans="1:8" x14ac:dyDescent="0.15">
      <c r="A10" s="166"/>
      <c r="B10" s="167"/>
      <c r="C10" s="168"/>
      <c r="D10" s="169">
        <v>9461</v>
      </c>
      <c r="E10" s="170"/>
      <c r="F10" s="171">
        <v>22622</v>
      </c>
      <c r="G10" s="172"/>
      <c r="H10" s="173"/>
    </row>
    <row r="11" spans="1:8" x14ac:dyDescent="0.15">
      <c r="A11" s="154" t="s">
        <v>560</v>
      </c>
      <c r="B11" s="159"/>
      <c r="C11" s="160"/>
      <c r="D11" s="161">
        <v>26641</v>
      </c>
      <c r="E11" s="162"/>
      <c r="F11" s="163">
        <v>42836</v>
      </c>
      <c r="G11" s="164"/>
      <c r="H11" s="165"/>
    </row>
    <row r="12" spans="1:8" x14ac:dyDescent="0.15">
      <c r="A12" s="166"/>
      <c r="B12" s="167"/>
      <c r="C12" s="174"/>
      <c r="D12" s="169">
        <v>10794</v>
      </c>
      <c r="E12" s="170"/>
      <c r="F12" s="171">
        <v>22936</v>
      </c>
      <c r="G12" s="172"/>
      <c r="H12" s="173"/>
    </row>
    <row r="13" spans="1:8" x14ac:dyDescent="0.15">
      <c r="A13" s="154"/>
      <c r="B13" s="159"/>
      <c r="C13" s="175"/>
      <c r="D13" s="176">
        <v>41634</v>
      </c>
      <c r="E13" s="177"/>
      <c r="F13" s="178">
        <v>45529</v>
      </c>
      <c r="G13" s="179"/>
      <c r="H13" s="165"/>
    </row>
    <row r="14" spans="1:8" x14ac:dyDescent="0.15">
      <c r="A14" s="166"/>
      <c r="B14" s="167"/>
      <c r="C14" s="168"/>
      <c r="D14" s="169">
        <v>20014</v>
      </c>
      <c r="E14" s="170"/>
      <c r="F14" s="171">
        <v>24893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6.15</v>
      </c>
      <c r="C19" s="180">
        <f>ROUND(VALUE(SUBSTITUTE(実質収支比率等に係る経年分析!G$48,"▲","-")),2)</f>
        <v>1.24</v>
      </c>
      <c r="D19" s="180">
        <f>ROUND(VALUE(SUBSTITUTE(実質収支比率等に係る経年分析!H$48,"▲","-")),2)</f>
        <v>2.72</v>
      </c>
      <c r="E19" s="180">
        <f>ROUND(VALUE(SUBSTITUTE(実質収支比率等に係る経年分析!I$48,"▲","-")),2)</f>
        <v>2.95</v>
      </c>
      <c r="F19" s="180">
        <f>ROUND(VALUE(SUBSTITUTE(実質収支比率等に係る経年分析!J$48,"▲","-")),2)</f>
        <v>5.73</v>
      </c>
    </row>
    <row r="20" spans="1:11" x14ac:dyDescent="0.15">
      <c r="A20" s="180" t="s">
        <v>55</v>
      </c>
      <c r="B20" s="180">
        <f>ROUND(VALUE(SUBSTITUTE(実質収支比率等に係る経年分析!F$47,"▲","-")),2)</f>
        <v>5.63</v>
      </c>
      <c r="C20" s="180">
        <f>ROUND(VALUE(SUBSTITUTE(実質収支比率等に係る経年分析!G$47,"▲","-")),2)</f>
        <v>6.7</v>
      </c>
      <c r="D20" s="180">
        <f>ROUND(VALUE(SUBSTITUTE(実質収支比率等に係る経年分析!H$47,"▲","-")),2)</f>
        <v>6.66</v>
      </c>
      <c r="E20" s="180">
        <f>ROUND(VALUE(SUBSTITUTE(実質収支比率等に係る経年分析!I$47,"▲","-")),2)</f>
        <v>8.36</v>
      </c>
      <c r="F20" s="180">
        <f>ROUND(VALUE(SUBSTITUTE(実質収支比率等に係る経年分析!J$47,"▲","-")),2)</f>
        <v>9.36</v>
      </c>
    </row>
    <row r="21" spans="1:11" x14ac:dyDescent="0.15">
      <c r="A21" s="180" t="s">
        <v>56</v>
      </c>
      <c r="B21" s="180">
        <f>IF(ISNUMBER(VALUE(SUBSTITUTE(実質収支比率等に係る経年分析!F$49,"▲","-"))),ROUND(VALUE(SUBSTITUTE(実質収支比率等に係る経年分析!F$49,"▲","-")),2),NA())</f>
        <v>2.83</v>
      </c>
      <c r="C21" s="180">
        <f>IF(ISNUMBER(VALUE(SUBSTITUTE(実質収支比率等に係る経年分析!G$49,"▲","-"))),ROUND(VALUE(SUBSTITUTE(実質収支比率等に係る経年分析!G$49,"▲","-")),2),NA())</f>
        <v>-3.1</v>
      </c>
      <c r="D21" s="180">
        <f>IF(ISNUMBER(VALUE(SUBSTITUTE(実質収支比率等に係る経年分析!H$49,"▲","-"))),ROUND(VALUE(SUBSTITUTE(実質収支比率等に係る経年分析!H$49,"▲","-")),2),NA())</f>
        <v>1.53</v>
      </c>
      <c r="E21" s="180">
        <f>IF(ISNUMBER(VALUE(SUBSTITUTE(実質収支比率等に係る経年分析!I$49,"▲","-"))),ROUND(VALUE(SUBSTITUTE(実質収支比率等に係る経年分析!I$49,"▲","-")),2),NA())</f>
        <v>1.71</v>
      </c>
      <c r="F21" s="180">
        <f>IF(ISNUMBER(VALUE(SUBSTITUTE(実質収支比率等に係る経年分析!J$49,"▲","-"))),ROUND(VALUE(SUBSTITUTE(実質収支比率等に係る経年分析!J$49,"▲","-")),2),NA())</f>
        <v>2.84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特別会計公共用地先行取得事業</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特別会計後期高齢者医療事業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特別会計国民健康保険事業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3.87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2.1800000000000002</v>
      </c>
    </row>
    <row r="34" spans="1:16" x14ac:dyDescent="0.15">
      <c r="A34" s="181" t="str">
        <f>IF(連結実質赤字比率に係る赤字・黒字の構成分析!C$36="",NA(),連結実質赤字比率に係る赤字・黒字の構成分析!C$36)</f>
        <v>守口市水道事業会計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4.8600000000000003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5.68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5.73</v>
      </c>
    </row>
    <row r="36" spans="1:16" x14ac:dyDescent="0.15">
      <c r="A36" s="181" t="str">
        <f>IF(連結実質赤字比率に係る赤字・黒字の構成分析!C$34="",NA(),連結実質赤字比率に係る赤字・黒字の構成分析!C$34)</f>
        <v>守口市下水道事業会計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4.03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5.75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7.59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4331</v>
      </c>
      <c r="E42" s="182"/>
      <c r="F42" s="182"/>
      <c r="G42" s="182">
        <f>'実質公債費比率（分子）の構造'!L$52</f>
        <v>4379</v>
      </c>
      <c r="H42" s="182"/>
      <c r="I42" s="182"/>
      <c r="J42" s="182">
        <f>'実質公債費比率（分子）の構造'!M$52</f>
        <v>4565</v>
      </c>
      <c r="K42" s="182"/>
      <c r="L42" s="182"/>
      <c r="M42" s="182">
        <f>'実質公債費比率（分子）の構造'!N$52</f>
        <v>4505</v>
      </c>
      <c r="N42" s="182"/>
      <c r="O42" s="182"/>
      <c r="P42" s="182">
        <f>'実質公債費比率（分子）の構造'!O$52</f>
        <v>4488</v>
      </c>
    </row>
    <row r="43" spans="1:16" x14ac:dyDescent="0.15">
      <c r="A43" s="182" t="s">
        <v>64</v>
      </c>
      <c r="B43" s="182" t="str">
        <f>'実質公債費比率（分子）の構造'!K$51</f>
        <v>-</v>
      </c>
      <c r="C43" s="182"/>
      <c r="D43" s="182"/>
      <c r="E43" s="182">
        <f>'実質公債費比率（分子）の構造'!L$51</f>
        <v>1</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117</v>
      </c>
      <c r="C45" s="182"/>
      <c r="D45" s="182"/>
      <c r="E45" s="182">
        <f>'実質公債費比率（分子）の構造'!L$49</f>
        <v>118</v>
      </c>
      <c r="F45" s="182"/>
      <c r="G45" s="182"/>
      <c r="H45" s="182">
        <f>'実質公債費比率（分子）の構造'!M$49</f>
        <v>111</v>
      </c>
      <c r="I45" s="182"/>
      <c r="J45" s="182"/>
      <c r="K45" s="182">
        <f>'実質公債費比率（分子）の構造'!N$49</f>
        <v>112</v>
      </c>
      <c r="L45" s="182"/>
      <c r="M45" s="182"/>
      <c r="N45" s="182">
        <f>'実質公債費比率（分子）の構造'!O$49</f>
        <v>115</v>
      </c>
      <c r="O45" s="182"/>
      <c r="P45" s="182"/>
    </row>
    <row r="46" spans="1:16" x14ac:dyDescent="0.15">
      <c r="A46" s="182" t="s">
        <v>67</v>
      </c>
      <c r="B46" s="182">
        <f>'実質公債費比率（分子）の構造'!K$48</f>
        <v>765</v>
      </c>
      <c r="C46" s="182"/>
      <c r="D46" s="182"/>
      <c r="E46" s="182">
        <f>'実質公債費比率（分子）の構造'!L$48</f>
        <v>810</v>
      </c>
      <c r="F46" s="182"/>
      <c r="G46" s="182"/>
      <c r="H46" s="182">
        <f>'実質公債費比率（分子）の構造'!M$48</f>
        <v>941</v>
      </c>
      <c r="I46" s="182"/>
      <c r="J46" s="182"/>
      <c r="K46" s="182">
        <f>'実質公債費比率（分子）の構造'!N$48</f>
        <v>843</v>
      </c>
      <c r="L46" s="182"/>
      <c r="M46" s="182"/>
      <c r="N46" s="182">
        <f>'実質公債費比率（分子）の構造'!O$48</f>
        <v>816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f>'実質公債費比率（分子）の構造'!O$47</f>
        <v>8</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5338</v>
      </c>
      <c r="C49" s="182"/>
      <c r="D49" s="182"/>
      <c r="E49" s="182">
        <f>'実質公債費比率（分子）の構造'!L$45</f>
        <v>5673</v>
      </c>
      <c r="F49" s="182"/>
      <c r="G49" s="182"/>
      <c r="H49" s="182">
        <f>'実質公債費比率（分子）の構造'!M$45</f>
        <v>5429</v>
      </c>
      <c r="I49" s="182"/>
      <c r="J49" s="182"/>
      <c r="K49" s="182">
        <f>'実質公債費比率（分子）の構造'!N$45</f>
        <v>5447</v>
      </c>
      <c r="L49" s="182"/>
      <c r="M49" s="182"/>
      <c r="N49" s="182">
        <f>'実質公債費比率（分子）の構造'!O$45</f>
        <v>5474</v>
      </c>
      <c r="O49" s="182"/>
      <c r="P49" s="182"/>
    </row>
    <row r="50" spans="1:16" x14ac:dyDescent="0.15">
      <c r="A50" s="182" t="s">
        <v>71</v>
      </c>
      <c r="B50" s="182" t="e">
        <f>NA()</f>
        <v>#N/A</v>
      </c>
      <c r="C50" s="182">
        <f>IF(ISNUMBER('実質公債費比率（分子）の構造'!K$53),'実質公債費比率（分子）の構造'!K$53,NA())</f>
        <v>1889</v>
      </c>
      <c r="D50" s="182" t="e">
        <f>NA()</f>
        <v>#N/A</v>
      </c>
      <c r="E50" s="182" t="e">
        <f>NA()</f>
        <v>#N/A</v>
      </c>
      <c r="F50" s="182">
        <f>IF(ISNUMBER('実質公債費比率（分子）の構造'!L$53),'実質公債費比率（分子）の構造'!L$53,NA())</f>
        <v>2223</v>
      </c>
      <c r="G50" s="182" t="e">
        <f>NA()</f>
        <v>#N/A</v>
      </c>
      <c r="H50" s="182" t="e">
        <f>NA()</f>
        <v>#N/A</v>
      </c>
      <c r="I50" s="182">
        <f>IF(ISNUMBER('実質公債費比率（分子）の構造'!M$53),'実質公債費比率（分子）の構造'!M$53,NA())</f>
        <v>1916</v>
      </c>
      <c r="J50" s="182" t="e">
        <f>NA()</f>
        <v>#N/A</v>
      </c>
      <c r="K50" s="182" t="e">
        <f>NA()</f>
        <v>#N/A</v>
      </c>
      <c r="L50" s="182">
        <f>IF(ISNUMBER('実質公債費比率（分子）の構造'!N$53),'実質公債費比率（分子）の構造'!N$53,NA())</f>
        <v>1897</v>
      </c>
      <c r="M50" s="182" t="e">
        <f>NA()</f>
        <v>#N/A</v>
      </c>
      <c r="N50" s="182" t="e">
        <f>NA()</f>
        <v>#N/A</v>
      </c>
      <c r="O50" s="182">
        <f>IF(ISNUMBER('実質公債費比率（分子）の構造'!O$53),'実質公債費比率（分子）の構造'!O$53,NA())</f>
        <v>1925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41559</v>
      </c>
      <c r="E56" s="181"/>
      <c r="F56" s="181"/>
      <c r="G56" s="181">
        <f>'将来負担比率（分子）の構造'!J$52</f>
        <v>42067</v>
      </c>
      <c r="H56" s="181"/>
      <c r="I56" s="181"/>
      <c r="J56" s="181">
        <f>'将来負担比率（分子）の構造'!K$52</f>
        <v>43854</v>
      </c>
      <c r="K56" s="181"/>
      <c r="L56" s="181"/>
      <c r="M56" s="181">
        <f>'将来負担比率（分子）の構造'!L$52</f>
        <v>43806</v>
      </c>
      <c r="N56" s="181"/>
      <c r="O56" s="181"/>
      <c r="P56" s="181">
        <f>'将来負担比率（分子）の構造'!M$52</f>
        <v>43632</v>
      </c>
    </row>
    <row r="57" spans="1:16" x14ac:dyDescent="0.15">
      <c r="A57" s="181" t="s">
        <v>42</v>
      </c>
      <c r="B57" s="181"/>
      <c r="C57" s="181"/>
      <c r="D57" s="181">
        <f>'将来負担比率（分子）の構造'!I$51</f>
        <v>9301</v>
      </c>
      <c r="E57" s="181"/>
      <c r="F57" s="181"/>
      <c r="G57" s="181">
        <f>'将来負担比率（分子）の構造'!J$51</f>
        <v>8757</v>
      </c>
      <c r="H57" s="181"/>
      <c r="I57" s="181"/>
      <c r="J57" s="181">
        <f>'将来負担比率（分子）の構造'!K$51</f>
        <v>8376</v>
      </c>
      <c r="K57" s="181"/>
      <c r="L57" s="181"/>
      <c r="M57" s="181">
        <f>'将来負担比率（分子）の構造'!L$51</f>
        <v>8176</v>
      </c>
      <c r="N57" s="181"/>
      <c r="O57" s="181"/>
      <c r="P57" s="181">
        <f>'将来負担比率（分子）の構造'!M$51</f>
        <v>8951</v>
      </c>
    </row>
    <row r="58" spans="1:16" x14ac:dyDescent="0.15">
      <c r="A58" s="181" t="s">
        <v>41</v>
      </c>
      <c r="B58" s="181"/>
      <c r="C58" s="181"/>
      <c r="D58" s="181">
        <f>'将来負担比率（分子）の構造'!I$50</f>
        <v>5349</v>
      </c>
      <c r="E58" s="181"/>
      <c r="F58" s="181"/>
      <c r="G58" s="181">
        <f>'将来負担比率（分子）の構造'!J$50</f>
        <v>6412</v>
      </c>
      <c r="H58" s="181"/>
      <c r="I58" s="181"/>
      <c r="J58" s="181">
        <f>'将来負担比率（分子）の構造'!K$50</f>
        <v>7309</v>
      </c>
      <c r="K58" s="181"/>
      <c r="L58" s="181"/>
      <c r="M58" s="181">
        <f>'将来負担比率（分子）の構造'!L$50</f>
        <v>8095</v>
      </c>
      <c r="N58" s="181"/>
      <c r="O58" s="181"/>
      <c r="P58" s="181">
        <f>'将来負担比率（分子）の構造'!M$50</f>
        <v>8789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6496</v>
      </c>
      <c r="C62" s="181"/>
      <c r="D62" s="181"/>
      <c r="E62" s="181">
        <f>'将来負担比率（分子）の構造'!J$45</f>
        <v>6207</v>
      </c>
      <c r="F62" s="181"/>
      <c r="G62" s="181"/>
      <c r="H62" s="181">
        <f>'将来負担比率（分子）の構造'!K$45</f>
        <v>6006</v>
      </c>
      <c r="I62" s="181"/>
      <c r="J62" s="181"/>
      <c r="K62" s="181">
        <f>'将来負担比率（分子）の構造'!L$45</f>
        <v>4729</v>
      </c>
      <c r="L62" s="181"/>
      <c r="M62" s="181"/>
      <c r="N62" s="181">
        <f>'将来負担比率（分子）の構造'!M$45</f>
        <v>4248</v>
      </c>
      <c r="O62" s="181"/>
      <c r="P62" s="181"/>
    </row>
    <row r="63" spans="1:16" x14ac:dyDescent="0.15">
      <c r="A63" s="181" t="s">
        <v>34</v>
      </c>
      <c r="B63" s="181">
        <f>'将来負担比率（分子）の構造'!I$44</f>
        <v>661</v>
      </c>
      <c r="C63" s="181"/>
      <c r="D63" s="181"/>
      <c r="E63" s="181">
        <f>'将来負担比率（分子）の構造'!J$44</f>
        <v>666</v>
      </c>
      <c r="F63" s="181"/>
      <c r="G63" s="181"/>
      <c r="H63" s="181">
        <f>'将来負担比率（分子）の構造'!K$44</f>
        <v>796</v>
      </c>
      <c r="I63" s="181"/>
      <c r="J63" s="181"/>
      <c r="K63" s="181">
        <f>'将来負担比率（分子）の構造'!L$44</f>
        <v>1111</v>
      </c>
      <c r="L63" s="181"/>
      <c r="M63" s="181"/>
      <c r="N63" s="181">
        <f>'将来負担比率（分子）の構造'!M$44</f>
        <v>1279</v>
      </c>
      <c r="O63" s="181"/>
      <c r="P63" s="181"/>
    </row>
    <row r="64" spans="1:16" x14ac:dyDescent="0.15">
      <c r="A64" s="181" t="s">
        <v>33</v>
      </c>
      <c r="B64" s="181">
        <f>'将来負担比率（分子）の構造'!I$43</f>
        <v>7898</v>
      </c>
      <c r="C64" s="181"/>
      <c r="D64" s="181"/>
      <c r="E64" s="181">
        <f>'将来負担比率（分子）の構造'!J$43</f>
        <v>7541</v>
      </c>
      <c r="F64" s="181"/>
      <c r="G64" s="181"/>
      <c r="H64" s="181">
        <f>'将来負担比率（分子）の構造'!K$43</f>
        <v>7366</v>
      </c>
      <c r="I64" s="181"/>
      <c r="J64" s="181"/>
      <c r="K64" s="181">
        <f>'将来負担比率（分子）の構造'!L$43</f>
        <v>7361</v>
      </c>
      <c r="L64" s="181"/>
      <c r="M64" s="181"/>
      <c r="N64" s="181">
        <f>'将来負担比率（分子）の構造'!M$43</f>
        <v>8033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61343</v>
      </c>
      <c r="C66" s="181"/>
      <c r="D66" s="181"/>
      <c r="E66" s="181">
        <f>'将来負担比率（分子）の構造'!J$41</f>
        <v>60840</v>
      </c>
      <c r="F66" s="181"/>
      <c r="G66" s="181"/>
      <c r="H66" s="181">
        <f>'将来負担比率（分子）の構造'!K$41</f>
        <v>63803</v>
      </c>
      <c r="I66" s="181"/>
      <c r="J66" s="181"/>
      <c r="K66" s="181">
        <f>'将来負担比率（分子）の構造'!L$41</f>
        <v>62554</v>
      </c>
      <c r="L66" s="181"/>
      <c r="M66" s="181"/>
      <c r="N66" s="181">
        <f>'将来負担比率（分子）の構造'!M$41</f>
        <v>61985</v>
      </c>
      <c r="O66" s="181"/>
      <c r="P66" s="181"/>
    </row>
    <row r="67" spans="1:16" x14ac:dyDescent="0.15">
      <c r="A67" s="181" t="s">
        <v>75</v>
      </c>
      <c r="B67" s="181" t="e">
        <f>NA()</f>
        <v>#N/A</v>
      </c>
      <c r="C67" s="181">
        <f>IF(ISNUMBER('将来負担比率（分子）の構造'!I$53), IF('将来負担比率（分子）の構造'!I$53 &lt; 0, 0, '将来負担比率（分子）の構造'!I$53), NA())</f>
        <v>20189</v>
      </c>
      <c r="D67" s="181" t="e">
        <f>NA()</f>
        <v>#N/A</v>
      </c>
      <c r="E67" s="181" t="e">
        <f>NA()</f>
        <v>#N/A</v>
      </c>
      <c r="F67" s="181">
        <f>IF(ISNUMBER('将来負担比率（分子）の構造'!J$53), IF('将来負担比率（分子）の構造'!J$53 &lt; 0, 0, '将来負担比率（分子）の構造'!J$53), NA())</f>
        <v>18018</v>
      </c>
      <c r="G67" s="181" t="e">
        <f>NA()</f>
        <v>#N/A</v>
      </c>
      <c r="H67" s="181" t="e">
        <f>NA()</f>
        <v>#N/A</v>
      </c>
      <c r="I67" s="181">
        <f>IF(ISNUMBER('将来負担比率（分子）の構造'!K$53), IF('将来負担比率（分子）の構造'!K$53 &lt; 0, 0, '将来負担比率（分子）の構造'!K$53), NA())</f>
        <v>18432</v>
      </c>
      <c r="J67" s="181" t="e">
        <f>NA()</f>
        <v>#N/A</v>
      </c>
      <c r="K67" s="181" t="e">
        <f>NA()</f>
        <v>#N/A</v>
      </c>
      <c r="L67" s="181">
        <f>IF(ISNUMBER('将来負担比率（分子）の構造'!L$53), IF('将来負担比率（分子）の構造'!L$53 &lt; 0, 0, '将来負担比率（分子）の構造'!L$53), NA())</f>
        <v>15678</v>
      </c>
      <c r="M67" s="181" t="e">
        <f>NA()</f>
        <v>#N/A</v>
      </c>
      <c r="N67" s="181" t="e">
        <f>NA()</f>
        <v>#N/A</v>
      </c>
      <c r="O67" s="181">
        <f>IF(ISNUMBER('将来負担比率（分子）の構造'!M$53), IF('将来負担比率（分子）の構造'!M$53 &lt; 0, 0, '将来負担比率（分子）の構造'!M$53), NA())</f>
        <v>14173</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2075</v>
      </c>
      <c r="C72" s="185">
        <f>基金残高に係る経年分析!G55</f>
        <v>2613</v>
      </c>
      <c r="D72" s="185">
        <f>基金残高に係る経年分析!H55</f>
        <v>2930</v>
      </c>
    </row>
    <row r="73" spans="1:16" x14ac:dyDescent="0.15">
      <c r="A73" s="184" t="s">
        <v>78</v>
      </c>
      <c r="B73" s="185">
        <f>基金残高に係る経年分析!F56</f>
        <v>2679</v>
      </c>
      <c r="C73" s="185">
        <f>基金残高に係る経年分析!G56</f>
        <v>2429</v>
      </c>
      <c r="D73" s="185">
        <f>基金残高に係る経年分析!H56</f>
        <v>2477</v>
      </c>
    </row>
    <row r="74" spans="1:16" x14ac:dyDescent="0.15">
      <c r="A74" s="184" t="s">
        <v>79</v>
      </c>
      <c r="B74" s="185">
        <f>基金残高に係る経年分析!F57</f>
        <v>2555</v>
      </c>
      <c r="C74" s="185">
        <f>基金残高に係る経年分析!G57</f>
        <v>3052</v>
      </c>
      <c r="D74" s="185">
        <f>基金残高に係る経年分析!H57</f>
        <v>3383</v>
      </c>
    </row>
  </sheetData>
  <sheetProtection algorithmName="SHA-512" hashValue="63jQxV1zsJDwNWvFONMjdiUOpAj6yafzLiLNI+aO19/aUmEARfNJtMKY4MaaNG0k5BOwbwjNnDQOP9zkXutBFQ==" saltValue="9Ecz+0DksmAt0GAhHSEI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226</v>
      </c>
      <c r="C5" s="632"/>
      <c r="D5" s="632"/>
      <c r="E5" s="632"/>
      <c r="F5" s="632"/>
      <c r="G5" s="632"/>
      <c r="H5" s="632"/>
      <c r="I5" s="632"/>
      <c r="J5" s="632"/>
      <c r="K5" s="632"/>
      <c r="L5" s="632"/>
      <c r="M5" s="632"/>
      <c r="N5" s="632"/>
      <c r="O5" s="632"/>
      <c r="P5" s="632"/>
      <c r="Q5" s="633"/>
      <c r="R5" s="634">
        <v>22126621</v>
      </c>
      <c r="S5" s="635"/>
      <c r="T5" s="635"/>
      <c r="U5" s="635"/>
      <c r="V5" s="635"/>
      <c r="W5" s="635"/>
      <c r="X5" s="635"/>
      <c r="Y5" s="636"/>
      <c r="Z5" s="637">
        <v>34.9</v>
      </c>
      <c r="AA5" s="637"/>
      <c r="AB5" s="637"/>
      <c r="AC5" s="637"/>
      <c r="AD5" s="638">
        <v>20237184</v>
      </c>
      <c r="AE5" s="638"/>
      <c r="AF5" s="638"/>
      <c r="AG5" s="638"/>
      <c r="AH5" s="638"/>
      <c r="AI5" s="638"/>
      <c r="AJ5" s="638"/>
      <c r="AK5" s="638"/>
      <c r="AL5" s="639">
        <v>66.5</v>
      </c>
      <c r="AM5" s="640"/>
      <c r="AN5" s="640"/>
      <c r="AO5" s="641"/>
      <c r="AP5" s="631" t="s">
        <v>227</v>
      </c>
      <c r="AQ5" s="632"/>
      <c r="AR5" s="632"/>
      <c r="AS5" s="632"/>
      <c r="AT5" s="632"/>
      <c r="AU5" s="632"/>
      <c r="AV5" s="632"/>
      <c r="AW5" s="632"/>
      <c r="AX5" s="632"/>
      <c r="AY5" s="632"/>
      <c r="AZ5" s="632"/>
      <c r="BA5" s="632"/>
      <c r="BB5" s="632"/>
      <c r="BC5" s="632"/>
      <c r="BD5" s="632"/>
      <c r="BE5" s="632"/>
      <c r="BF5" s="633"/>
      <c r="BG5" s="645">
        <v>19494063</v>
      </c>
      <c r="BH5" s="646"/>
      <c r="BI5" s="646"/>
      <c r="BJ5" s="646"/>
      <c r="BK5" s="646"/>
      <c r="BL5" s="646"/>
      <c r="BM5" s="646"/>
      <c r="BN5" s="647"/>
      <c r="BO5" s="648">
        <v>88.1</v>
      </c>
      <c r="BP5" s="648"/>
      <c r="BQ5" s="648"/>
      <c r="BR5" s="648"/>
      <c r="BS5" s="649">
        <v>362802</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220</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x14ac:dyDescent="0.15">
      <c r="B6" s="642" t="s">
        <v>231</v>
      </c>
      <c r="C6" s="643"/>
      <c r="D6" s="643"/>
      <c r="E6" s="643"/>
      <c r="F6" s="643"/>
      <c r="G6" s="643"/>
      <c r="H6" s="643"/>
      <c r="I6" s="643"/>
      <c r="J6" s="643"/>
      <c r="K6" s="643"/>
      <c r="L6" s="643"/>
      <c r="M6" s="643"/>
      <c r="N6" s="643"/>
      <c r="O6" s="643"/>
      <c r="P6" s="643"/>
      <c r="Q6" s="644"/>
      <c r="R6" s="645">
        <v>212725</v>
      </c>
      <c r="S6" s="646"/>
      <c r="T6" s="646"/>
      <c r="U6" s="646"/>
      <c r="V6" s="646"/>
      <c r="W6" s="646"/>
      <c r="X6" s="646"/>
      <c r="Y6" s="647"/>
      <c r="Z6" s="648">
        <v>0.3</v>
      </c>
      <c r="AA6" s="648"/>
      <c r="AB6" s="648"/>
      <c r="AC6" s="648"/>
      <c r="AD6" s="649">
        <v>212725</v>
      </c>
      <c r="AE6" s="649"/>
      <c r="AF6" s="649"/>
      <c r="AG6" s="649"/>
      <c r="AH6" s="649"/>
      <c r="AI6" s="649"/>
      <c r="AJ6" s="649"/>
      <c r="AK6" s="649"/>
      <c r="AL6" s="650">
        <v>0.7</v>
      </c>
      <c r="AM6" s="651"/>
      <c r="AN6" s="651"/>
      <c r="AO6" s="652"/>
      <c r="AP6" s="642" t="s">
        <v>232</v>
      </c>
      <c r="AQ6" s="643"/>
      <c r="AR6" s="643"/>
      <c r="AS6" s="643"/>
      <c r="AT6" s="643"/>
      <c r="AU6" s="643"/>
      <c r="AV6" s="643"/>
      <c r="AW6" s="643"/>
      <c r="AX6" s="643"/>
      <c r="AY6" s="643"/>
      <c r="AZ6" s="643"/>
      <c r="BA6" s="643"/>
      <c r="BB6" s="643"/>
      <c r="BC6" s="643"/>
      <c r="BD6" s="643"/>
      <c r="BE6" s="643"/>
      <c r="BF6" s="644"/>
      <c r="BG6" s="645">
        <v>19494063</v>
      </c>
      <c r="BH6" s="646"/>
      <c r="BI6" s="646"/>
      <c r="BJ6" s="646"/>
      <c r="BK6" s="646"/>
      <c r="BL6" s="646"/>
      <c r="BM6" s="646"/>
      <c r="BN6" s="647"/>
      <c r="BO6" s="648">
        <v>88.1</v>
      </c>
      <c r="BP6" s="648"/>
      <c r="BQ6" s="648"/>
      <c r="BR6" s="648"/>
      <c r="BS6" s="649">
        <v>362802</v>
      </c>
      <c r="BT6" s="649"/>
      <c r="BU6" s="649"/>
      <c r="BV6" s="649"/>
      <c r="BW6" s="649"/>
      <c r="BX6" s="649"/>
      <c r="BY6" s="649"/>
      <c r="BZ6" s="649"/>
      <c r="CA6" s="649"/>
      <c r="CB6" s="653"/>
      <c r="CD6" s="656" t="s">
        <v>233</v>
      </c>
      <c r="CE6" s="657"/>
      <c r="CF6" s="657"/>
      <c r="CG6" s="657"/>
      <c r="CH6" s="657"/>
      <c r="CI6" s="657"/>
      <c r="CJ6" s="657"/>
      <c r="CK6" s="657"/>
      <c r="CL6" s="657"/>
      <c r="CM6" s="657"/>
      <c r="CN6" s="657"/>
      <c r="CO6" s="657"/>
      <c r="CP6" s="657"/>
      <c r="CQ6" s="658"/>
      <c r="CR6" s="645">
        <v>394050</v>
      </c>
      <c r="CS6" s="646"/>
      <c r="CT6" s="646"/>
      <c r="CU6" s="646"/>
      <c r="CV6" s="646"/>
      <c r="CW6" s="646"/>
      <c r="CX6" s="646"/>
      <c r="CY6" s="647"/>
      <c r="CZ6" s="639">
        <v>0.6</v>
      </c>
      <c r="DA6" s="640"/>
      <c r="DB6" s="640"/>
      <c r="DC6" s="659"/>
      <c r="DD6" s="654" t="s">
        <v>129</v>
      </c>
      <c r="DE6" s="646"/>
      <c r="DF6" s="646"/>
      <c r="DG6" s="646"/>
      <c r="DH6" s="646"/>
      <c r="DI6" s="646"/>
      <c r="DJ6" s="646"/>
      <c r="DK6" s="646"/>
      <c r="DL6" s="646"/>
      <c r="DM6" s="646"/>
      <c r="DN6" s="646"/>
      <c r="DO6" s="646"/>
      <c r="DP6" s="647"/>
      <c r="DQ6" s="654">
        <v>394050</v>
      </c>
      <c r="DR6" s="646"/>
      <c r="DS6" s="646"/>
      <c r="DT6" s="646"/>
      <c r="DU6" s="646"/>
      <c r="DV6" s="646"/>
      <c r="DW6" s="646"/>
      <c r="DX6" s="646"/>
      <c r="DY6" s="646"/>
      <c r="DZ6" s="646"/>
      <c r="EA6" s="646"/>
      <c r="EB6" s="646"/>
      <c r="EC6" s="655"/>
    </row>
    <row r="7" spans="2:143" ht="11.25" customHeight="1" x14ac:dyDescent="0.15">
      <c r="B7" s="642" t="s">
        <v>234</v>
      </c>
      <c r="C7" s="643"/>
      <c r="D7" s="643"/>
      <c r="E7" s="643"/>
      <c r="F7" s="643"/>
      <c r="G7" s="643"/>
      <c r="H7" s="643"/>
      <c r="I7" s="643"/>
      <c r="J7" s="643"/>
      <c r="K7" s="643"/>
      <c r="L7" s="643"/>
      <c r="M7" s="643"/>
      <c r="N7" s="643"/>
      <c r="O7" s="643"/>
      <c r="P7" s="643"/>
      <c r="Q7" s="644"/>
      <c r="R7" s="645">
        <v>26140</v>
      </c>
      <c r="S7" s="646"/>
      <c r="T7" s="646"/>
      <c r="U7" s="646"/>
      <c r="V7" s="646"/>
      <c r="W7" s="646"/>
      <c r="X7" s="646"/>
      <c r="Y7" s="647"/>
      <c r="Z7" s="648">
        <v>0</v>
      </c>
      <c r="AA7" s="648"/>
      <c r="AB7" s="648"/>
      <c r="AC7" s="648"/>
      <c r="AD7" s="649">
        <v>26140</v>
      </c>
      <c r="AE7" s="649"/>
      <c r="AF7" s="649"/>
      <c r="AG7" s="649"/>
      <c r="AH7" s="649"/>
      <c r="AI7" s="649"/>
      <c r="AJ7" s="649"/>
      <c r="AK7" s="649"/>
      <c r="AL7" s="650">
        <v>0.1</v>
      </c>
      <c r="AM7" s="651"/>
      <c r="AN7" s="651"/>
      <c r="AO7" s="652"/>
      <c r="AP7" s="642" t="s">
        <v>235</v>
      </c>
      <c r="AQ7" s="643"/>
      <c r="AR7" s="643"/>
      <c r="AS7" s="643"/>
      <c r="AT7" s="643"/>
      <c r="AU7" s="643"/>
      <c r="AV7" s="643"/>
      <c r="AW7" s="643"/>
      <c r="AX7" s="643"/>
      <c r="AY7" s="643"/>
      <c r="AZ7" s="643"/>
      <c r="BA7" s="643"/>
      <c r="BB7" s="643"/>
      <c r="BC7" s="643"/>
      <c r="BD7" s="643"/>
      <c r="BE7" s="643"/>
      <c r="BF7" s="644"/>
      <c r="BG7" s="645">
        <v>9110829</v>
      </c>
      <c r="BH7" s="646"/>
      <c r="BI7" s="646"/>
      <c r="BJ7" s="646"/>
      <c r="BK7" s="646"/>
      <c r="BL7" s="646"/>
      <c r="BM7" s="646"/>
      <c r="BN7" s="647"/>
      <c r="BO7" s="648">
        <v>41.2</v>
      </c>
      <c r="BP7" s="648"/>
      <c r="BQ7" s="648"/>
      <c r="BR7" s="648"/>
      <c r="BS7" s="649">
        <v>362802</v>
      </c>
      <c r="BT7" s="649"/>
      <c r="BU7" s="649"/>
      <c r="BV7" s="649"/>
      <c r="BW7" s="649"/>
      <c r="BX7" s="649"/>
      <c r="BY7" s="649"/>
      <c r="BZ7" s="649"/>
      <c r="CA7" s="649"/>
      <c r="CB7" s="653"/>
      <c r="CD7" s="660" t="s">
        <v>236</v>
      </c>
      <c r="CE7" s="661"/>
      <c r="CF7" s="661"/>
      <c r="CG7" s="661"/>
      <c r="CH7" s="661"/>
      <c r="CI7" s="661"/>
      <c r="CJ7" s="661"/>
      <c r="CK7" s="661"/>
      <c r="CL7" s="661"/>
      <c r="CM7" s="661"/>
      <c r="CN7" s="661"/>
      <c r="CO7" s="661"/>
      <c r="CP7" s="661"/>
      <c r="CQ7" s="662"/>
      <c r="CR7" s="645">
        <v>5455165</v>
      </c>
      <c r="CS7" s="646"/>
      <c r="CT7" s="646"/>
      <c r="CU7" s="646"/>
      <c r="CV7" s="646"/>
      <c r="CW7" s="646"/>
      <c r="CX7" s="646"/>
      <c r="CY7" s="647"/>
      <c r="CZ7" s="648">
        <v>8.9</v>
      </c>
      <c r="DA7" s="648"/>
      <c r="DB7" s="648"/>
      <c r="DC7" s="648"/>
      <c r="DD7" s="654">
        <v>356160</v>
      </c>
      <c r="DE7" s="646"/>
      <c r="DF7" s="646"/>
      <c r="DG7" s="646"/>
      <c r="DH7" s="646"/>
      <c r="DI7" s="646"/>
      <c r="DJ7" s="646"/>
      <c r="DK7" s="646"/>
      <c r="DL7" s="646"/>
      <c r="DM7" s="646"/>
      <c r="DN7" s="646"/>
      <c r="DO7" s="646"/>
      <c r="DP7" s="647"/>
      <c r="DQ7" s="654">
        <v>3907886</v>
      </c>
      <c r="DR7" s="646"/>
      <c r="DS7" s="646"/>
      <c r="DT7" s="646"/>
      <c r="DU7" s="646"/>
      <c r="DV7" s="646"/>
      <c r="DW7" s="646"/>
      <c r="DX7" s="646"/>
      <c r="DY7" s="646"/>
      <c r="DZ7" s="646"/>
      <c r="EA7" s="646"/>
      <c r="EB7" s="646"/>
      <c r="EC7" s="655"/>
    </row>
    <row r="8" spans="2:143" ht="11.25" customHeight="1" x14ac:dyDescent="0.15">
      <c r="B8" s="642" t="s">
        <v>237</v>
      </c>
      <c r="C8" s="643"/>
      <c r="D8" s="643"/>
      <c r="E8" s="643"/>
      <c r="F8" s="643"/>
      <c r="G8" s="643"/>
      <c r="H8" s="643"/>
      <c r="I8" s="643"/>
      <c r="J8" s="643"/>
      <c r="K8" s="643"/>
      <c r="L8" s="643"/>
      <c r="M8" s="643"/>
      <c r="N8" s="643"/>
      <c r="O8" s="643"/>
      <c r="P8" s="643"/>
      <c r="Q8" s="644"/>
      <c r="R8" s="645">
        <v>120945</v>
      </c>
      <c r="S8" s="646"/>
      <c r="T8" s="646"/>
      <c r="U8" s="646"/>
      <c r="V8" s="646"/>
      <c r="W8" s="646"/>
      <c r="X8" s="646"/>
      <c r="Y8" s="647"/>
      <c r="Z8" s="648">
        <v>0.2</v>
      </c>
      <c r="AA8" s="648"/>
      <c r="AB8" s="648"/>
      <c r="AC8" s="648"/>
      <c r="AD8" s="649">
        <v>120945</v>
      </c>
      <c r="AE8" s="649"/>
      <c r="AF8" s="649"/>
      <c r="AG8" s="649"/>
      <c r="AH8" s="649"/>
      <c r="AI8" s="649"/>
      <c r="AJ8" s="649"/>
      <c r="AK8" s="649"/>
      <c r="AL8" s="650">
        <v>0.4</v>
      </c>
      <c r="AM8" s="651"/>
      <c r="AN8" s="651"/>
      <c r="AO8" s="652"/>
      <c r="AP8" s="642" t="s">
        <v>238</v>
      </c>
      <c r="AQ8" s="643"/>
      <c r="AR8" s="643"/>
      <c r="AS8" s="643"/>
      <c r="AT8" s="643"/>
      <c r="AU8" s="643"/>
      <c r="AV8" s="643"/>
      <c r="AW8" s="643"/>
      <c r="AX8" s="643"/>
      <c r="AY8" s="643"/>
      <c r="AZ8" s="643"/>
      <c r="BA8" s="643"/>
      <c r="BB8" s="643"/>
      <c r="BC8" s="643"/>
      <c r="BD8" s="643"/>
      <c r="BE8" s="643"/>
      <c r="BF8" s="644"/>
      <c r="BG8" s="645">
        <v>231355</v>
      </c>
      <c r="BH8" s="646"/>
      <c r="BI8" s="646"/>
      <c r="BJ8" s="646"/>
      <c r="BK8" s="646"/>
      <c r="BL8" s="646"/>
      <c r="BM8" s="646"/>
      <c r="BN8" s="647"/>
      <c r="BO8" s="648">
        <v>1</v>
      </c>
      <c r="BP8" s="648"/>
      <c r="BQ8" s="648"/>
      <c r="BR8" s="648"/>
      <c r="BS8" s="654" t="s">
        <v>129</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34256600</v>
      </c>
      <c r="CS8" s="646"/>
      <c r="CT8" s="646"/>
      <c r="CU8" s="646"/>
      <c r="CV8" s="646"/>
      <c r="CW8" s="646"/>
      <c r="CX8" s="646"/>
      <c r="CY8" s="647"/>
      <c r="CZ8" s="648">
        <v>56.1</v>
      </c>
      <c r="DA8" s="648"/>
      <c r="DB8" s="648"/>
      <c r="DC8" s="648"/>
      <c r="DD8" s="654">
        <v>370316</v>
      </c>
      <c r="DE8" s="646"/>
      <c r="DF8" s="646"/>
      <c r="DG8" s="646"/>
      <c r="DH8" s="646"/>
      <c r="DI8" s="646"/>
      <c r="DJ8" s="646"/>
      <c r="DK8" s="646"/>
      <c r="DL8" s="646"/>
      <c r="DM8" s="646"/>
      <c r="DN8" s="646"/>
      <c r="DO8" s="646"/>
      <c r="DP8" s="647"/>
      <c r="DQ8" s="654">
        <v>14690957</v>
      </c>
      <c r="DR8" s="646"/>
      <c r="DS8" s="646"/>
      <c r="DT8" s="646"/>
      <c r="DU8" s="646"/>
      <c r="DV8" s="646"/>
      <c r="DW8" s="646"/>
      <c r="DX8" s="646"/>
      <c r="DY8" s="646"/>
      <c r="DZ8" s="646"/>
      <c r="EA8" s="646"/>
      <c r="EB8" s="646"/>
      <c r="EC8" s="655"/>
    </row>
    <row r="9" spans="2:143" ht="11.25" customHeight="1" x14ac:dyDescent="0.15">
      <c r="B9" s="642" t="s">
        <v>240</v>
      </c>
      <c r="C9" s="643"/>
      <c r="D9" s="643"/>
      <c r="E9" s="643"/>
      <c r="F9" s="643"/>
      <c r="G9" s="643"/>
      <c r="H9" s="643"/>
      <c r="I9" s="643"/>
      <c r="J9" s="643"/>
      <c r="K9" s="643"/>
      <c r="L9" s="643"/>
      <c r="M9" s="643"/>
      <c r="N9" s="643"/>
      <c r="O9" s="643"/>
      <c r="P9" s="643"/>
      <c r="Q9" s="644"/>
      <c r="R9" s="645">
        <v>69950</v>
      </c>
      <c r="S9" s="646"/>
      <c r="T9" s="646"/>
      <c r="U9" s="646"/>
      <c r="V9" s="646"/>
      <c r="W9" s="646"/>
      <c r="X9" s="646"/>
      <c r="Y9" s="647"/>
      <c r="Z9" s="648">
        <v>0.1</v>
      </c>
      <c r="AA9" s="648"/>
      <c r="AB9" s="648"/>
      <c r="AC9" s="648"/>
      <c r="AD9" s="649">
        <v>69950</v>
      </c>
      <c r="AE9" s="649"/>
      <c r="AF9" s="649"/>
      <c r="AG9" s="649"/>
      <c r="AH9" s="649"/>
      <c r="AI9" s="649"/>
      <c r="AJ9" s="649"/>
      <c r="AK9" s="649"/>
      <c r="AL9" s="650">
        <v>0.2</v>
      </c>
      <c r="AM9" s="651"/>
      <c r="AN9" s="651"/>
      <c r="AO9" s="652"/>
      <c r="AP9" s="642" t="s">
        <v>241</v>
      </c>
      <c r="AQ9" s="643"/>
      <c r="AR9" s="643"/>
      <c r="AS9" s="643"/>
      <c r="AT9" s="643"/>
      <c r="AU9" s="643"/>
      <c r="AV9" s="643"/>
      <c r="AW9" s="643"/>
      <c r="AX9" s="643"/>
      <c r="AY9" s="643"/>
      <c r="AZ9" s="643"/>
      <c r="BA9" s="643"/>
      <c r="BB9" s="643"/>
      <c r="BC9" s="643"/>
      <c r="BD9" s="643"/>
      <c r="BE9" s="643"/>
      <c r="BF9" s="644"/>
      <c r="BG9" s="645">
        <v>7000989</v>
      </c>
      <c r="BH9" s="646"/>
      <c r="BI9" s="646"/>
      <c r="BJ9" s="646"/>
      <c r="BK9" s="646"/>
      <c r="BL9" s="646"/>
      <c r="BM9" s="646"/>
      <c r="BN9" s="647"/>
      <c r="BO9" s="648">
        <v>31.6</v>
      </c>
      <c r="BP9" s="648"/>
      <c r="BQ9" s="648"/>
      <c r="BR9" s="648"/>
      <c r="BS9" s="654" t="s">
        <v>129</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3664743</v>
      </c>
      <c r="CS9" s="646"/>
      <c r="CT9" s="646"/>
      <c r="CU9" s="646"/>
      <c r="CV9" s="646"/>
      <c r="CW9" s="646"/>
      <c r="CX9" s="646"/>
      <c r="CY9" s="647"/>
      <c r="CZ9" s="648">
        <v>6</v>
      </c>
      <c r="DA9" s="648"/>
      <c r="DB9" s="648"/>
      <c r="DC9" s="648"/>
      <c r="DD9" s="654">
        <v>8251</v>
      </c>
      <c r="DE9" s="646"/>
      <c r="DF9" s="646"/>
      <c r="DG9" s="646"/>
      <c r="DH9" s="646"/>
      <c r="DI9" s="646"/>
      <c r="DJ9" s="646"/>
      <c r="DK9" s="646"/>
      <c r="DL9" s="646"/>
      <c r="DM9" s="646"/>
      <c r="DN9" s="646"/>
      <c r="DO9" s="646"/>
      <c r="DP9" s="647"/>
      <c r="DQ9" s="654">
        <v>2371868</v>
      </c>
      <c r="DR9" s="646"/>
      <c r="DS9" s="646"/>
      <c r="DT9" s="646"/>
      <c r="DU9" s="646"/>
      <c r="DV9" s="646"/>
      <c r="DW9" s="646"/>
      <c r="DX9" s="646"/>
      <c r="DY9" s="646"/>
      <c r="DZ9" s="646"/>
      <c r="EA9" s="646"/>
      <c r="EB9" s="646"/>
      <c r="EC9" s="655"/>
    </row>
    <row r="10" spans="2:143" ht="11.25" customHeight="1" x14ac:dyDescent="0.15">
      <c r="B10" s="642" t="s">
        <v>243</v>
      </c>
      <c r="C10" s="643"/>
      <c r="D10" s="643"/>
      <c r="E10" s="643"/>
      <c r="F10" s="643"/>
      <c r="G10" s="643"/>
      <c r="H10" s="643"/>
      <c r="I10" s="643"/>
      <c r="J10" s="643"/>
      <c r="K10" s="643"/>
      <c r="L10" s="643"/>
      <c r="M10" s="643"/>
      <c r="N10" s="643"/>
      <c r="O10" s="643"/>
      <c r="P10" s="643"/>
      <c r="Q10" s="644"/>
      <c r="R10" s="645" t="s">
        <v>244</v>
      </c>
      <c r="S10" s="646"/>
      <c r="T10" s="646"/>
      <c r="U10" s="646"/>
      <c r="V10" s="646"/>
      <c r="W10" s="646"/>
      <c r="X10" s="646"/>
      <c r="Y10" s="647"/>
      <c r="Z10" s="648" t="s">
        <v>129</v>
      </c>
      <c r="AA10" s="648"/>
      <c r="AB10" s="648"/>
      <c r="AC10" s="648"/>
      <c r="AD10" s="649" t="s">
        <v>129</v>
      </c>
      <c r="AE10" s="649"/>
      <c r="AF10" s="649"/>
      <c r="AG10" s="649"/>
      <c r="AH10" s="649"/>
      <c r="AI10" s="649"/>
      <c r="AJ10" s="649"/>
      <c r="AK10" s="649"/>
      <c r="AL10" s="650" t="s">
        <v>244</v>
      </c>
      <c r="AM10" s="651"/>
      <c r="AN10" s="651"/>
      <c r="AO10" s="652"/>
      <c r="AP10" s="642" t="s">
        <v>245</v>
      </c>
      <c r="AQ10" s="643"/>
      <c r="AR10" s="643"/>
      <c r="AS10" s="643"/>
      <c r="AT10" s="643"/>
      <c r="AU10" s="643"/>
      <c r="AV10" s="643"/>
      <c r="AW10" s="643"/>
      <c r="AX10" s="643"/>
      <c r="AY10" s="643"/>
      <c r="AZ10" s="643"/>
      <c r="BA10" s="643"/>
      <c r="BB10" s="643"/>
      <c r="BC10" s="643"/>
      <c r="BD10" s="643"/>
      <c r="BE10" s="643"/>
      <c r="BF10" s="644"/>
      <c r="BG10" s="645">
        <v>506582</v>
      </c>
      <c r="BH10" s="646"/>
      <c r="BI10" s="646"/>
      <c r="BJ10" s="646"/>
      <c r="BK10" s="646"/>
      <c r="BL10" s="646"/>
      <c r="BM10" s="646"/>
      <c r="BN10" s="647"/>
      <c r="BO10" s="648">
        <v>2.2999999999999998</v>
      </c>
      <c r="BP10" s="648"/>
      <c r="BQ10" s="648"/>
      <c r="BR10" s="648"/>
      <c r="BS10" s="654">
        <v>84738</v>
      </c>
      <c r="BT10" s="646"/>
      <c r="BU10" s="646"/>
      <c r="BV10" s="646"/>
      <c r="BW10" s="646"/>
      <c r="BX10" s="646"/>
      <c r="BY10" s="646"/>
      <c r="BZ10" s="646"/>
      <c r="CA10" s="646"/>
      <c r="CB10" s="655"/>
      <c r="CD10" s="660" t="s">
        <v>246</v>
      </c>
      <c r="CE10" s="661"/>
      <c r="CF10" s="661"/>
      <c r="CG10" s="661"/>
      <c r="CH10" s="661"/>
      <c r="CI10" s="661"/>
      <c r="CJ10" s="661"/>
      <c r="CK10" s="661"/>
      <c r="CL10" s="661"/>
      <c r="CM10" s="661"/>
      <c r="CN10" s="661"/>
      <c r="CO10" s="661"/>
      <c r="CP10" s="661"/>
      <c r="CQ10" s="662"/>
      <c r="CR10" s="645">
        <v>18886</v>
      </c>
      <c r="CS10" s="646"/>
      <c r="CT10" s="646"/>
      <c r="CU10" s="646"/>
      <c r="CV10" s="646"/>
      <c r="CW10" s="646"/>
      <c r="CX10" s="646"/>
      <c r="CY10" s="647"/>
      <c r="CZ10" s="648">
        <v>0</v>
      </c>
      <c r="DA10" s="648"/>
      <c r="DB10" s="648"/>
      <c r="DC10" s="648"/>
      <c r="DD10" s="654" t="s">
        <v>244</v>
      </c>
      <c r="DE10" s="646"/>
      <c r="DF10" s="646"/>
      <c r="DG10" s="646"/>
      <c r="DH10" s="646"/>
      <c r="DI10" s="646"/>
      <c r="DJ10" s="646"/>
      <c r="DK10" s="646"/>
      <c r="DL10" s="646"/>
      <c r="DM10" s="646"/>
      <c r="DN10" s="646"/>
      <c r="DO10" s="646"/>
      <c r="DP10" s="647"/>
      <c r="DQ10" s="654">
        <v>18886</v>
      </c>
      <c r="DR10" s="646"/>
      <c r="DS10" s="646"/>
      <c r="DT10" s="646"/>
      <c r="DU10" s="646"/>
      <c r="DV10" s="646"/>
      <c r="DW10" s="646"/>
      <c r="DX10" s="646"/>
      <c r="DY10" s="646"/>
      <c r="DZ10" s="646"/>
      <c r="EA10" s="646"/>
      <c r="EB10" s="646"/>
      <c r="EC10" s="655"/>
    </row>
    <row r="11" spans="2:143" ht="11.25" customHeight="1" x14ac:dyDescent="0.15">
      <c r="B11" s="642" t="s">
        <v>247</v>
      </c>
      <c r="C11" s="643"/>
      <c r="D11" s="643"/>
      <c r="E11" s="643"/>
      <c r="F11" s="643"/>
      <c r="G11" s="643"/>
      <c r="H11" s="643"/>
      <c r="I11" s="643"/>
      <c r="J11" s="643"/>
      <c r="K11" s="643"/>
      <c r="L11" s="643"/>
      <c r="M11" s="643"/>
      <c r="N11" s="643"/>
      <c r="O11" s="643"/>
      <c r="P11" s="643"/>
      <c r="Q11" s="644"/>
      <c r="R11" s="645">
        <v>2376519</v>
      </c>
      <c r="S11" s="646"/>
      <c r="T11" s="646"/>
      <c r="U11" s="646"/>
      <c r="V11" s="646"/>
      <c r="W11" s="646"/>
      <c r="X11" s="646"/>
      <c r="Y11" s="647"/>
      <c r="Z11" s="650">
        <v>3.8</v>
      </c>
      <c r="AA11" s="651"/>
      <c r="AB11" s="651"/>
      <c r="AC11" s="663"/>
      <c r="AD11" s="654">
        <v>2376519</v>
      </c>
      <c r="AE11" s="646"/>
      <c r="AF11" s="646"/>
      <c r="AG11" s="646"/>
      <c r="AH11" s="646"/>
      <c r="AI11" s="646"/>
      <c r="AJ11" s="646"/>
      <c r="AK11" s="647"/>
      <c r="AL11" s="650">
        <v>7.8</v>
      </c>
      <c r="AM11" s="651"/>
      <c r="AN11" s="651"/>
      <c r="AO11" s="652"/>
      <c r="AP11" s="642" t="s">
        <v>248</v>
      </c>
      <c r="AQ11" s="643"/>
      <c r="AR11" s="643"/>
      <c r="AS11" s="643"/>
      <c r="AT11" s="643"/>
      <c r="AU11" s="643"/>
      <c r="AV11" s="643"/>
      <c r="AW11" s="643"/>
      <c r="AX11" s="643"/>
      <c r="AY11" s="643"/>
      <c r="AZ11" s="643"/>
      <c r="BA11" s="643"/>
      <c r="BB11" s="643"/>
      <c r="BC11" s="643"/>
      <c r="BD11" s="643"/>
      <c r="BE11" s="643"/>
      <c r="BF11" s="644"/>
      <c r="BG11" s="645">
        <v>1371903</v>
      </c>
      <c r="BH11" s="646"/>
      <c r="BI11" s="646"/>
      <c r="BJ11" s="646"/>
      <c r="BK11" s="646"/>
      <c r="BL11" s="646"/>
      <c r="BM11" s="646"/>
      <c r="BN11" s="647"/>
      <c r="BO11" s="648">
        <v>6.2</v>
      </c>
      <c r="BP11" s="648"/>
      <c r="BQ11" s="648"/>
      <c r="BR11" s="648"/>
      <c r="BS11" s="654">
        <v>278064</v>
      </c>
      <c r="BT11" s="646"/>
      <c r="BU11" s="646"/>
      <c r="BV11" s="646"/>
      <c r="BW11" s="646"/>
      <c r="BX11" s="646"/>
      <c r="BY11" s="646"/>
      <c r="BZ11" s="646"/>
      <c r="CA11" s="646"/>
      <c r="CB11" s="655"/>
      <c r="CD11" s="660" t="s">
        <v>249</v>
      </c>
      <c r="CE11" s="661"/>
      <c r="CF11" s="661"/>
      <c r="CG11" s="661"/>
      <c r="CH11" s="661"/>
      <c r="CI11" s="661"/>
      <c r="CJ11" s="661"/>
      <c r="CK11" s="661"/>
      <c r="CL11" s="661"/>
      <c r="CM11" s="661"/>
      <c r="CN11" s="661"/>
      <c r="CO11" s="661"/>
      <c r="CP11" s="661"/>
      <c r="CQ11" s="662"/>
      <c r="CR11" s="645">
        <v>23969</v>
      </c>
      <c r="CS11" s="646"/>
      <c r="CT11" s="646"/>
      <c r="CU11" s="646"/>
      <c r="CV11" s="646"/>
      <c r="CW11" s="646"/>
      <c r="CX11" s="646"/>
      <c r="CY11" s="647"/>
      <c r="CZ11" s="648">
        <v>0</v>
      </c>
      <c r="DA11" s="648"/>
      <c r="DB11" s="648"/>
      <c r="DC11" s="648"/>
      <c r="DD11" s="654" t="s">
        <v>129</v>
      </c>
      <c r="DE11" s="646"/>
      <c r="DF11" s="646"/>
      <c r="DG11" s="646"/>
      <c r="DH11" s="646"/>
      <c r="DI11" s="646"/>
      <c r="DJ11" s="646"/>
      <c r="DK11" s="646"/>
      <c r="DL11" s="646"/>
      <c r="DM11" s="646"/>
      <c r="DN11" s="646"/>
      <c r="DO11" s="646"/>
      <c r="DP11" s="647"/>
      <c r="DQ11" s="654">
        <v>23169</v>
      </c>
      <c r="DR11" s="646"/>
      <c r="DS11" s="646"/>
      <c r="DT11" s="646"/>
      <c r="DU11" s="646"/>
      <c r="DV11" s="646"/>
      <c r="DW11" s="646"/>
      <c r="DX11" s="646"/>
      <c r="DY11" s="646"/>
      <c r="DZ11" s="646"/>
      <c r="EA11" s="646"/>
      <c r="EB11" s="646"/>
      <c r="EC11" s="655"/>
    </row>
    <row r="12" spans="2:143" ht="11.25" customHeight="1" x14ac:dyDescent="0.15">
      <c r="B12" s="642" t="s">
        <v>250</v>
      </c>
      <c r="C12" s="643"/>
      <c r="D12" s="643"/>
      <c r="E12" s="643"/>
      <c r="F12" s="643"/>
      <c r="G12" s="643"/>
      <c r="H12" s="643"/>
      <c r="I12" s="643"/>
      <c r="J12" s="643"/>
      <c r="K12" s="643"/>
      <c r="L12" s="643"/>
      <c r="M12" s="643"/>
      <c r="N12" s="643"/>
      <c r="O12" s="643"/>
      <c r="P12" s="643"/>
      <c r="Q12" s="644"/>
      <c r="R12" s="645" t="s">
        <v>129</v>
      </c>
      <c r="S12" s="646"/>
      <c r="T12" s="646"/>
      <c r="U12" s="646"/>
      <c r="V12" s="646"/>
      <c r="W12" s="646"/>
      <c r="X12" s="646"/>
      <c r="Y12" s="647"/>
      <c r="Z12" s="648" t="s">
        <v>177</v>
      </c>
      <c r="AA12" s="648"/>
      <c r="AB12" s="648"/>
      <c r="AC12" s="648"/>
      <c r="AD12" s="649" t="s">
        <v>129</v>
      </c>
      <c r="AE12" s="649"/>
      <c r="AF12" s="649"/>
      <c r="AG12" s="649"/>
      <c r="AH12" s="649"/>
      <c r="AI12" s="649"/>
      <c r="AJ12" s="649"/>
      <c r="AK12" s="649"/>
      <c r="AL12" s="650" t="s">
        <v>129</v>
      </c>
      <c r="AM12" s="651"/>
      <c r="AN12" s="651"/>
      <c r="AO12" s="652"/>
      <c r="AP12" s="642" t="s">
        <v>251</v>
      </c>
      <c r="AQ12" s="643"/>
      <c r="AR12" s="643"/>
      <c r="AS12" s="643"/>
      <c r="AT12" s="643"/>
      <c r="AU12" s="643"/>
      <c r="AV12" s="643"/>
      <c r="AW12" s="643"/>
      <c r="AX12" s="643"/>
      <c r="AY12" s="643"/>
      <c r="AZ12" s="643"/>
      <c r="BA12" s="643"/>
      <c r="BB12" s="643"/>
      <c r="BC12" s="643"/>
      <c r="BD12" s="643"/>
      <c r="BE12" s="643"/>
      <c r="BF12" s="644"/>
      <c r="BG12" s="645">
        <v>9221963</v>
      </c>
      <c r="BH12" s="646"/>
      <c r="BI12" s="646"/>
      <c r="BJ12" s="646"/>
      <c r="BK12" s="646"/>
      <c r="BL12" s="646"/>
      <c r="BM12" s="646"/>
      <c r="BN12" s="647"/>
      <c r="BO12" s="648">
        <v>41.7</v>
      </c>
      <c r="BP12" s="648"/>
      <c r="BQ12" s="648"/>
      <c r="BR12" s="648"/>
      <c r="BS12" s="654" t="s">
        <v>129</v>
      </c>
      <c r="BT12" s="646"/>
      <c r="BU12" s="646"/>
      <c r="BV12" s="646"/>
      <c r="BW12" s="646"/>
      <c r="BX12" s="646"/>
      <c r="BY12" s="646"/>
      <c r="BZ12" s="646"/>
      <c r="CA12" s="646"/>
      <c r="CB12" s="655"/>
      <c r="CD12" s="660" t="s">
        <v>252</v>
      </c>
      <c r="CE12" s="661"/>
      <c r="CF12" s="661"/>
      <c r="CG12" s="661"/>
      <c r="CH12" s="661"/>
      <c r="CI12" s="661"/>
      <c r="CJ12" s="661"/>
      <c r="CK12" s="661"/>
      <c r="CL12" s="661"/>
      <c r="CM12" s="661"/>
      <c r="CN12" s="661"/>
      <c r="CO12" s="661"/>
      <c r="CP12" s="661"/>
      <c r="CQ12" s="662"/>
      <c r="CR12" s="645">
        <v>240663</v>
      </c>
      <c r="CS12" s="646"/>
      <c r="CT12" s="646"/>
      <c r="CU12" s="646"/>
      <c r="CV12" s="646"/>
      <c r="CW12" s="646"/>
      <c r="CX12" s="646"/>
      <c r="CY12" s="647"/>
      <c r="CZ12" s="648">
        <v>0.4</v>
      </c>
      <c r="DA12" s="648"/>
      <c r="DB12" s="648"/>
      <c r="DC12" s="648"/>
      <c r="DD12" s="654" t="s">
        <v>244</v>
      </c>
      <c r="DE12" s="646"/>
      <c r="DF12" s="646"/>
      <c r="DG12" s="646"/>
      <c r="DH12" s="646"/>
      <c r="DI12" s="646"/>
      <c r="DJ12" s="646"/>
      <c r="DK12" s="646"/>
      <c r="DL12" s="646"/>
      <c r="DM12" s="646"/>
      <c r="DN12" s="646"/>
      <c r="DO12" s="646"/>
      <c r="DP12" s="647"/>
      <c r="DQ12" s="654">
        <v>87890</v>
      </c>
      <c r="DR12" s="646"/>
      <c r="DS12" s="646"/>
      <c r="DT12" s="646"/>
      <c r="DU12" s="646"/>
      <c r="DV12" s="646"/>
      <c r="DW12" s="646"/>
      <c r="DX12" s="646"/>
      <c r="DY12" s="646"/>
      <c r="DZ12" s="646"/>
      <c r="EA12" s="646"/>
      <c r="EB12" s="646"/>
      <c r="EC12" s="655"/>
    </row>
    <row r="13" spans="2:143" ht="11.25" customHeight="1" x14ac:dyDescent="0.15">
      <c r="B13" s="642" t="s">
        <v>253</v>
      </c>
      <c r="C13" s="643"/>
      <c r="D13" s="643"/>
      <c r="E13" s="643"/>
      <c r="F13" s="643"/>
      <c r="G13" s="643"/>
      <c r="H13" s="643"/>
      <c r="I13" s="643"/>
      <c r="J13" s="643"/>
      <c r="K13" s="643"/>
      <c r="L13" s="643"/>
      <c r="M13" s="643"/>
      <c r="N13" s="643"/>
      <c r="O13" s="643"/>
      <c r="P13" s="643"/>
      <c r="Q13" s="644"/>
      <c r="R13" s="645" t="s">
        <v>129</v>
      </c>
      <c r="S13" s="646"/>
      <c r="T13" s="646"/>
      <c r="U13" s="646"/>
      <c r="V13" s="646"/>
      <c r="W13" s="646"/>
      <c r="X13" s="646"/>
      <c r="Y13" s="647"/>
      <c r="Z13" s="648" t="s">
        <v>129</v>
      </c>
      <c r="AA13" s="648"/>
      <c r="AB13" s="648"/>
      <c r="AC13" s="648"/>
      <c r="AD13" s="649" t="s">
        <v>129</v>
      </c>
      <c r="AE13" s="649"/>
      <c r="AF13" s="649"/>
      <c r="AG13" s="649"/>
      <c r="AH13" s="649"/>
      <c r="AI13" s="649"/>
      <c r="AJ13" s="649"/>
      <c r="AK13" s="649"/>
      <c r="AL13" s="650" t="s">
        <v>129</v>
      </c>
      <c r="AM13" s="651"/>
      <c r="AN13" s="651"/>
      <c r="AO13" s="652"/>
      <c r="AP13" s="642" t="s">
        <v>254</v>
      </c>
      <c r="AQ13" s="643"/>
      <c r="AR13" s="643"/>
      <c r="AS13" s="643"/>
      <c r="AT13" s="643"/>
      <c r="AU13" s="643"/>
      <c r="AV13" s="643"/>
      <c r="AW13" s="643"/>
      <c r="AX13" s="643"/>
      <c r="AY13" s="643"/>
      <c r="AZ13" s="643"/>
      <c r="BA13" s="643"/>
      <c r="BB13" s="643"/>
      <c r="BC13" s="643"/>
      <c r="BD13" s="643"/>
      <c r="BE13" s="643"/>
      <c r="BF13" s="644"/>
      <c r="BG13" s="645">
        <v>9024029</v>
      </c>
      <c r="BH13" s="646"/>
      <c r="BI13" s="646"/>
      <c r="BJ13" s="646"/>
      <c r="BK13" s="646"/>
      <c r="BL13" s="646"/>
      <c r="BM13" s="646"/>
      <c r="BN13" s="647"/>
      <c r="BO13" s="648">
        <v>40.799999999999997</v>
      </c>
      <c r="BP13" s="648"/>
      <c r="BQ13" s="648"/>
      <c r="BR13" s="648"/>
      <c r="BS13" s="654" t="s">
        <v>129</v>
      </c>
      <c r="BT13" s="646"/>
      <c r="BU13" s="646"/>
      <c r="BV13" s="646"/>
      <c r="BW13" s="646"/>
      <c r="BX13" s="646"/>
      <c r="BY13" s="646"/>
      <c r="BZ13" s="646"/>
      <c r="CA13" s="646"/>
      <c r="CB13" s="655"/>
      <c r="CD13" s="660" t="s">
        <v>255</v>
      </c>
      <c r="CE13" s="661"/>
      <c r="CF13" s="661"/>
      <c r="CG13" s="661"/>
      <c r="CH13" s="661"/>
      <c r="CI13" s="661"/>
      <c r="CJ13" s="661"/>
      <c r="CK13" s="661"/>
      <c r="CL13" s="661"/>
      <c r="CM13" s="661"/>
      <c r="CN13" s="661"/>
      <c r="CO13" s="661"/>
      <c r="CP13" s="661"/>
      <c r="CQ13" s="662"/>
      <c r="CR13" s="645">
        <v>3679986</v>
      </c>
      <c r="CS13" s="646"/>
      <c r="CT13" s="646"/>
      <c r="CU13" s="646"/>
      <c r="CV13" s="646"/>
      <c r="CW13" s="646"/>
      <c r="CX13" s="646"/>
      <c r="CY13" s="647"/>
      <c r="CZ13" s="648">
        <v>6</v>
      </c>
      <c r="DA13" s="648"/>
      <c r="DB13" s="648"/>
      <c r="DC13" s="648"/>
      <c r="DD13" s="654">
        <v>1029430</v>
      </c>
      <c r="DE13" s="646"/>
      <c r="DF13" s="646"/>
      <c r="DG13" s="646"/>
      <c r="DH13" s="646"/>
      <c r="DI13" s="646"/>
      <c r="DJ13" s="646"/>
      <c r="DK13" s="646"/>
      <c r="DL13" s="646"/>
      <c r="DM13" s="646"/>
      <c r="DN13" s="646"/>
      <c r="DO13" s="646"/>
      <c r="DP13" s="647"/>
      <c r="DQ13" s="654">
        <v>2338791</v>
      </c>
      <c r="DR13" s="646"/>
      <c r="DS13" s="646"/>
      <c r="DT13" s="646"/>
      <c r="DU13" s="646"/>
      <c r="DV13" s="646"/>
      <c r="DW13" s="646"/>
      <c r="DX13" s="646"/>
      <c r="DY13" s="646"/>
      <c r="DZ13" s="646"/>
      <c r="EA13" s="646"/>
      <c r="EB13" s="646"/>
      <c r="EC13" s="655"/>
    </row>
    <row r="14" spans="2:143" ht="11.25" customHeight="1" x14ac:dyDescent="0.15">
      <c r="B14" s="642" t="s">
        <v>256</v>
      </c>
      <c r="C14" s="643"/>
      <c r="D14" s="643"/>
      <c r="E14" s="643"/>
      <c r="F14" s="643"/>
      <c r="G14" s="643"/>
      <c r="H14" s="643"/>
      <c r="I14" s="643"/>
      <c r="J14" s="643"/>
      <c r="K14" s="643"/>
      <c r="L14" s="643"/>
      <c r="M14" s="643"/>
      <c r="N14" s="643"/>
      <c r="O14" s="643"/>
      <c r="P14" s="643"/>
      <c r="Q14" s="644"/>
      <c r="R14" s="645">
        <v>60390</v>
      </c>
      <c r="S14" s="646"/>
      <c r="T14" s="646"/>
      <c r="U14" s="646"/>
      <c r="V14" s="646"/>
      <c r="W14" s="646"/>
      <c r="X14" s="646"/>
      <c r="Y14" s="647"/>
      <c r="Z14" s="648">
        <v>0.1</v>
      </c>
      <c r="AA14" s="648"/>
      <c r="AB14" s="648"/>
      <c r="AC14" s="648"/>
      <c r="AD14" s="649">
        <v>60390</v>
      </c>
      <c r="AE14" s="649"/>
      <c r="AF14" s="649"/>
      <c r="AG14" s="649"/>
      <c r="AH14" s="649"/>
      <c r="AI14" s="649"/>
      <c r="AJ14" s="649"/>
      <c r="AK14" s="649"/>
      <c r="AL14" s="650">
        <v>0.2</v>
      </c>
      <c r="AM14" s="651"/>
      <c r="AN14" s="651"/>
      <c r="AO14" s="652"/>
      <c r="AP14" s="642" t="s">
        <v>257</v>
      </c>
      <c r="AQ14" s="643"/>
      <c r="AR14" s="643"/>
      <c r="AS14" s="643"/>
      <c r="AT14" s="643"/>
      <c r="AU14" s="643"/>
      <c r="AV14" s="643"/>
      <c r="AW14" s="643"/>
      <c r="AX14" s="643"/>
      <c r="AY14" s="643"/>
      <c r="AZ14" s="643"/>
      <c r="BA14" s="643"/>
      <c r="BB14" s="643"/>
      <c r="BC14" s="643"/>
      <c r="BD14" s="643"/>
      <c r="BE14" s="643"/>
      <c r="BF14" s="644"/>
      <c r="BG14" s="645">
        <v>152518</v>
      </c>
      <c r="BH14" s="646"/>
      <c r="BI14" s="646"/>
      <c r="BJ14" s="646"/>
      <c r="BK14" s="646"/>
      <c r="BL14" s="646"/>
      <c r="BM14" s="646"/>
      <c r="BN14" s="647"/>
      <c r="BO14" s="648">
        <v>0.7</v>
      </c>
      <c r="BP14" s="648"/>
      <c r="BQ14" s="648"/>
      <c r="BR14" s="648"/>
      <c r="BS14" s="654" t="s">
        <v>129</v>
      </c>
      <c r="BT14" s="646"/>
      <c r="BU14" s="646"/>
      <c r="BV14" s="646"/>
      <c r="BW14" s="646"/>
      <c r="BX14" s="646"/>
      <c r="BY14" s="646"/>
      <c r="BZ14" s="646"/>
      <c r="CA14" s="646"/>
      <c r="CB14" s="655"/>
      <c r="CD14" s="660" t="s">
        <v>258</v>
      </c>
      <c r="CE14" s="661"/>
      <c r="CF14" s="661"/>
      <c r="CG14" s="661"/>
      <c r="CH14" s="661"/>
      <c r="CI14" s="661"/>
      <c r="CJ14" s="661"/>
      <c r="CK14" s="661"/>
      <c r="CL14" s="661"/>
      <c r="CM14" s="661"/>
      <c r="CN14" s="661"/>
      <c r="CO14" s="661"/>
      <c r="CP14" s="661"/>
      <c r="CQ14" s="662"/>
      <c r="CR14" s="645">
        <v>2045552</v>
      </c>
      <c r="CS14" s="646"/>
      <c r="CT14" s="646"/>
      <c r="CU14" s="646"/>
      <c r="CV14" s="646"/>
      <c r="CW14" s="646"/>
      <c r="CX14" s="646"/>
      <c r="CY14" s="647"/>
      <c r="CZ14" s="648">
        <v>3.4</v>
      </c>
      <c r="DA14" s="648"/>
      <c r="DB14" s="648"/>
      <c r="DC14" s="648"/>
      <c r="DD14" s="654">
        <v>5332</v>
      </c>
      <c r="DE14" s="646"/>
      <c r="DF14" s="646"/>
      <c r="DG14" s="646"/>
      <c r="DH14" s="646"/>
      <c r="DI14" s="646"/>
      <c r="DJ14" s="646"/>
      <c r="DK14" s="646"/>
      <c r="DL14" s="646"/>
      <c r="DM14" s="646"/>
      <c r="DN14" s="646"/>
      <c r="DO14" s="646"/>
      <c r="DP14" s="647"/>
      <c r="DQ14" s="654">
        <v>2041765</v>
      </c>
      <c r="DR14" s="646"/>
      <c r="DS14" s="646"/>
      <c r="DT14" s="646"/>
      <c r="DU14" s="646"/>
      <c r="DV14" s="646"/>
      <c r="DW14" s="646"/>
      <c r="DX14" s="646"/>
      <c r="DY14" s="646"/>
      <c r="DZ14" s="646"/>
      <c r="EA14" s="646"/>
      <c r="EB14" s="646"/>
      <c r="EC14" s="655"/>
    </row>
    <row r="15" spans="2:143" ht="11.25" customHeight="1" x14ac:dyDescent="0.15">
      <c r="B15" s="642" t="s">
        <v>259</v>
      </c>
      <c r="C15" s="643"/>
      <c r="D15" s="643"/>
      <c r="E15" s="643"/>
      <c r="F15" s="643"/>
      <c r="G15" s="643"/>
      <c r="H15" s="643"/>
      <c r="I15" s="643"/>
      <c r="J15" s="643"/>
      <c r="K15" s="643"/>
      <c r="L15" s="643"/>
      <c r="M15" s="643"/>
      <c r="N15" s="643"/>
      <c r="O15" s="643"/>
      <c r="P15" s="643"/>
      <c r="Q15" s="644"/>
      <c r="R15" s="645" t="s">
        <v>244</v>
      </c>
      <c r="S15" s="646"/>
      <c r="T15" s="646"/>
      <c r="U15" s="646"/>
      <c r="V15" s="646"/>
      <c r="W15" s="646"/>
      <c r="X15" s="646"/>
      <c r="Y15" s="647"/>
      <c r="Z15" s="648" t="s">
        <v>177</v>
      </c>
      <c r="AA15" s="648"/>
      <c r="AB15" s="648"/>
      <c r="AC15" s="648"/>
      <c r="AD15" s="649" t="s">
        <v>177</v>
      </c>
      <c r="AE15" s="649"/>
      <c r="AF15" s="649"/>
      <c r="AG15" s="649"/>
      <c r="AH15" s="649"/>
      <c r="AI15" s="649"/>
      <c r="AJ15" s="649"/>
      <c r="AK15" s="649"/>
      <c r="AL15" s="650" t="s">
        <v>244</v>
      </c>
      <c r="AM15" s="651"/>
      <c r="AN15" s="651"/>
      <c r="AO15" s="652"/>
      <c r="AP15" s="642" t="s">
        <v>260</v>
      </c>
      <c r="AQ15" s="643"/>
      <c r="AR15" s="643"/>
      <c r="AS15" s="643"/>
      <c r="AT15" s="643"/>
      <c r="AU15" s="643"/>
      <c r="AV15" s="643"/>
      <c r="AW15" s="643"/>
      <c r="AX15" s="643"/>
      <c r="AY15" s="643"/>
      <c r="AZ15" s="643"/>
      <c r="BA15" s="643"/>
      <c r="BB15" s="643"/>
      <c r="BC15" s="643"/>
      <c r="BD15" s="643"/>
      <c r="BE15" s="643"/>
      <c r="BF15" s="644"/>
      <c r="BG15" s="645">
        <v>1008753</v>
      </c>
      <c r="BH15" s="646"/>
      <c r="BI15" s="646"/>
      <c r="BJ15" s="646"/>
      <c r="BK15" s="646"/>
      <c r="BL15" s="646"/>
      <c r="BM15" s="646"/>
      <c r="BN15" s="647"/>
      <c r="BO15" s="648">
        <v>4.5999999999999996</v>
      </c>
      <c r="BP15" s="648"/>
      <c r="BQ15" s="648"/>
      <c r="BR15" s="648"/>
      <c r="BS15" s="654" t="s">
        <v>244</v>
      </c>
      <c r="BT15" s="646"/>
      <c r="BU15" s="646"/>
      <c r="BV15" s="646"/>
      <c r="BW15" s="646"/>
      <c r="BX15" s="646"/>
      <c r="BY15" s="646"/>
      <c r="BZ15" s="646"/>
      <c r="CA15" s="646"/>
      <c r="CB15" s="655"/>
      <c r="CD15" s="660" t="s">
        <v>261</v>
      </c>
      <c r="CE15" s="661"/>
      <c r="CF15" s="661"/>
      <c r="CG15" s="661"/>
      <c r="CH15" s="661"/>
      <c r="CI15" s="661"/>
      <c r="CJ15" s="661"/>
      <c r="CK15" s="661"/>
      <c r="CL15" s="661"/>
      <c r="CM15" s="661"/>
      <c r="CN15" s="661"/>
      <c r="CO15" s="661"/>
      <c r="CP15" s="661"/>
      <c r="CQ15" s="662"/>
      <c r="CR15" s="645">
        <v>5541115</v>
      </c>
      <c r="CS15" s="646"/>
      <c r="CT15" s="646"/>
      <c r="CU15" s="646"/>
      <c r="CV15" s="646"/>
      <c r="CW15" s="646"/>
      <c r="CX15" s="646"/>
      <c r="CY15" s="647"/>
      <c r="CZ15" s="648">
        <v>9.1</v>
      </c>
      <c r="DA15" s="648"/>
      <c r="DB15" s="648"/>
      <c r="DC15" s="648"/>
      <c r="DD15" s="654">
        <v>2063769</v>
      </c>
      <c r="DE15" s="646"/>
      <c r="DF15" s="646"/>
      <c r="DG15" s="646"/>
      <c r="DH15" s="646"/>
      <c r="DI15" s="646"/>
      <c r="DJ15" s="646"/>
      <c r="DK15" s="646"/>
      <c r="DL15" s="646"/>
      <c r="DM15" s="646"/>
      <c r="DN15" s="646"/>
      <c r="DO15" s="646"/>
      <c r="DP15" s="647"/>
      <c r="DQ15" s="654">
        <v>2912153</v>
      </c>
      <c r="DR15" s="646"/>
      <c r="DS15" s="646"/>
      <c r="DT15" s="646"/>
      <c r="DU15" s="646"/>
      <c r="DV15" s="646"/>
      <c r="DW15" s="646"/>
      <c r="DX15" s="646"/>
      <c r="DY15" s="646"/>
      <c r="DZ15" s="646"/>
      <c r="EA15" s="646"/>
      <c r="EB15" s="646"/>
      <c r="EC15" s="655"/>
    </row>
    <row r="16" spans="2:143" ht="11.25" customHeight="1" x14ac:dyDescent="0.15">
      <c r="B16" s="642" t="s">
        <v>262</v>
      </c>
      <c r="C16" s="643"/>
      <c r="D16" s="643"/>
      <c r="E16" s="643"/>
      <c r="F16" s="643"/>
      <c r="G16" s="643"/>
      <c r="H16" s="643"/>
      <c r="I16" s="643"/>
      <c r="J16" s="643"/>
      <c r="K16" s="643"/>
      <c r="L16" s="643"/>
      <c r="M16" s="643"/>
      <c r="N16" s="643"/>
      <c r="O16" s="643"/>
      <c r="P16" s="643"/>
      <c r="Q16" s="644"/>
      <c r="R16" s="645">
        <v>18798</v>
      </c>
      <c r="S16" s="646"/>
      <c r="T16" s="646"/>
      <c r="U16" s="646"/>
      <c r="V16" s="646"/>
      <c r="W16" s="646"/>
      <c r="X16" s="646"/>
      <c r="Y16" s="647"/>
      <c r="Z16" s="648">
        <v>0</v>
      </c>
      <c r="AA16" s="648"/>
      <c r="AB16" s="648"/>
      <c r="AC16" s="648"/>
      <c r="AD16" s="649">
        <v>18798</v>
      </c>
      <c r="AE16" s="649"/>
      <c r="AF16" s="649"/>
      <c r="AG16" s="649"/>
      <c r="AH16" s="649"/>
      <c r="AI16" s="649"/>
      <c r="AJ16" s="649"/>
      <c r="AK16" s="649"/>
      <c r="AL16" s="650">
        <v>0.1</v>
      </c>
      <c r="AM16" s="651"/>
      <c r="AN16" s="651"/>
      <c r="AO16" s="652"/>
      <c r="AP16" s="642" t="s">
        <v>263</v>
      </c>
      <c r="AQ16" s="643"/>
      <c r="AR16" s="643"/>
      <c r="AS16" s="643"/>
      <c r="AT16" s="643"/>
      <c r="AU16" s="643"/>
      <c r="AV16" s="643"/>
      <c r="AW16" s="643"/>
      <c r="AX16" s="643"/>
      <c r="AY16" s="643"/>
      <c r="AZ16" s="643"/>
      <c r="BA16" s="643"/>
      <c r="BB16" s="643"/>
      <c r="BC16" s="643"/>
      <c r="BD16" s="643"/>
      <c r="BE16" s="643"/>
      <c r="BF16" s="644"/>
      <c r="BG16" s="645" t="s">
        <v>129</v>
      </c>
      <c r="BH16" s="646"/>
      <c r="BI16" s="646"/>
      <c r="BJ16" s="646"/>
      <c r="BK16" s="646"/>
      <c r="BL16" s="646"/>
      <c r="BM16" s="646"/>
      <c r="BN16" s="647"/>
      <c r="BO16" s="648" t="s">
        <v>244</v>
      </c>
      <c r="BP16" s="648"/>
      <c r="BQ16" s="648"/>
      <c r="BR16" s="648"/>
      <c r="BS16" s="654" t="s">
        <v>244</v>
      </c>
      <c r="BT16" s="646"/>
      <c r="BU16" s="646"/>
      <c r="BV16" s="646"/>
      <c r="BW16" s="646"/>
      <c r="BX16" s="646"/>
      <c r="BY16" s="646"/>
      <c r="BZ16" s="646"/>
      <c r="CA16" s="646"/>
      <c r="CB16" s="655"/>
      <c r="CD16" s="660" t="s">
        <v>264</v>
      </c>
      <c r="CE16" s="661"/>
      <c r="CF16" s="661"/>
      <c r="CG16" s="661"/>
      <c r="CH16" s="661"/>
      <c r="CI16" s="661"/>
      <c r="CJ16" s="661"/>
      <c r="CK16" s="661"/>
      <c r="CL16" s="661"/>
      <c r="CM16" s="661"/>
      <c r="CN16" s="661"/>
      <c r="CO16" s="661"/>
      <c r="CP16" s="661"/>
      <c r="CQ16" s="662"/>
      <c r="CR16" s="645">
        <v>3123</v>
      </c>
      <c r="CS16" s="646"/>
      <c r="CT16" s="646"/>
      <c r="CU16" s="646"/>
      <c r="CV16" s="646"/>
      <c r="CW16" s="646"/>
      <c r="CX16" s="646"/>
      <c r="CY16" s="647"/>
      <c r="CZ16" s="648">
        <v>0</v>
      </c>
      <c r="DA16" s="648"/>
      <c r="DB16" s="648"/>
      <c r="DC16" s="648"/>
      <c r="DD16" s="654" t="s">
        <v>129</v>
      </c>
      <c r="DE16" s="646"/>
      <c r="DF16" s="646"/>
      <c r="DG16" s="646"/>
      <c r="DH16" s="646"/>
      <c r="DI16" s="646"/>
      <c r="DJ16" s="646"/>
      <c r="DK16" s="646"/>
      <c r="DL16" s="646"/>
      <c r="DM16" s="646"/>
      <c r="DN16" s="646"/>
      <c r="DO16" s="646"/>
      <c r="DP16" s="647"/>
      <c r="DQ16" s="654">
        <v>23</v>
      </c>
      <c r="DR16" s="646"/>
      <c r="DS16" s="646"/>
      <c r="DT16" s="646"/>
      <c r="DU16" s="646"/>
      <c r="DV16" s="646"/>
      <c r="DW16" s="646"/>
      <c r="DX16" s="646"/>
      <c r="DY16" s="646"/>
      <c r="DZ16" s="646"/>
      <c r="EA16" s="646"/>
      <c r="EB16" s="646"/>
      <c r="EC16" s="655"/>
    </row>
    <row r="17" spans="2:133" ht="11.25" customHeight="1" x14ac:dyDescent="0.15">
      <c r="B17" s="642" t="s">
        <v>265</v>
      </c>
      <c r="C17" s="643"/>
      <c r="D17" s="643"/>
      <c r="E17" s="643"/>
      <c r="F17" s="643"/>
      <c r="G17" s="643"/>
      <c r="H17" s="643"/>
      <c r="I17" s="643"/>
      <c r="J17" s="643"/>
      <c r="K17" s="643"/>
      <c r="L17" s="643"/>
      <c r="M17" s="643"/>
      <c r="N17" s="643"/>
      <c r="O17" s="643"/>
      <c r="P17" s="643"/>
      <c r="Q17" s="644"/>
      <c r="R17" s="645">
        <v>278919</v>
      </c>
      <c r="S17" s="646"/>
      <c r="T17" s="646"/>
      <c r="U17" s="646"/>
      <c r="V17" s="646"/>
      <c r="W17" s="646"/>
      <c r="X17" s="646"/>
      <c r="Y17" s="647"/>
      <c r="Z17" s="648">
        <v>0.4</v>
      </c>
      <c r="AA17" s="648"/>
      <c r="AB17" s="648"/>
      <c r="AC17" s="648"/>
      <c r="AD17" s="649">
        <v>278919</v>
      </c>
      <c r="AE17" s="649"/>
      <c r="AF17" s="649"/>
      <c r="AG17" s="649"/>
      <c r="AH17" s="649"/>
      <c r="AI17" s="649"/>
      <c r="AJ17" s="649"/>
      <c r="AK17" s="649"/>
      <c r="AL17" s="650">
        <v>0.9</v>
      </c>
      <c r="AM17" s="651"/>
      <c r="AN17" s="651"/>
      <c r="AO17" s="652"/>
      <c r="AP17" s="642" t="s">
        <v>266</v>
      </c>
      <c r="AQ17" s="643"/>
      <c r="AR17" s="643"/>
      <c r="AS17" s="643"/>
      <c r="AT17" s="643"/>
      <c r="AU17" s="643"/>
      <c r="AV17" s="643"/>
      <c r="AW17" s="643"/>
      <c r="AX17" s="643"/>
      <c r="AY17" s="643"/>
      <c r="AZ17" s="643"/>
      <c r="BA17" s="643"/>
      <c r="BB17" s="643"/>
      <c r="BC17" s="643"/>
      <c r="BD17" s="643"/>
      <c r="BE17" s="643"/>
      <c r="BF17" s="644"/>
      <c r="BG17" s="645" t="s">
        <v>129</v>
      </c>
      <c r="BH17" s="646"/>
      <c r="BI17" s="646"/>
      <c r="BJ17" s="646"/>
      <c r="BK17" s="646"/>
      <c r="BL17" s="646"/>
      <c r="BM17" s="646"/>
      <c r="BN17" s="647"/>
      <c r="BO17" s="648" t="s">
        <v>129</v>
      </c>
      <c r="BP17" s="648"/>
      <c r="BQ17" s="648"/>
      <c r="BR17" s="648"/>
      <c r="BS17" s="654" t="s">
        <v>129</v>
      </c>
      <c r="BT17" s="646"/>
      <c r="BU17" s="646"/>
      <c r="BV17" s="646"/>
      <c r="BW17" s="646"/>
      <c r="BX17" s="646"/>
      <c r="BY17" s="646"/>
      <c r="BZ17" s="646"/>
      <c r="CA17" s="646"/>
      <c r="CB17" s="655"/>
      <c r="CD17" s="660" t="s">
        <v>267</v>
      </c>
      <c r="CE17" s="661"/>
      <c r="CF17" s="661"/>
      <c r="CG17" s="661"/>
      <c r="CH17" s="661"/>
      <c r="CI17" s="661"/>
      <c r="CJ17" s="661"/>
      <c r="CK17" s="661"/>
      <c r="CL17" s="661"/>
      <c r="CM17" s="661"/>
      <c r="CN17" s="661"/>
      <c r="CO17" s="661"/>
      <c r="CP17" s="661"/>
      <c r="CQ17" s="662"/>
      <c r="CR17" s="645">
        <v>5706978</v>
      </c>
      <c r="CS17" s="646"/>
      <c r="CT17" s="646"/>
      <c r="CU17" s="646"/>
      <c r="CV17" s="646"/>
      <c r="CW17" s="646"/>
      <c r="CX17" s="646"/>
      <c r="CY17" s="647"/>
      <c r="CZ17" s="648">
        <v>9.4</v>
      </c>
      <c r="DA17" s="648"/>
      <c r="DB17" s="648"/>
      <c r="DC17" s="648"/>
      <c r="DD17" s="654" t="s">
        <v>244</v>
      </c>
      <c r="DE17" s="646"/>
      <c r="DF17" s="646"/>
      <c r="DG17" s="646"/>
      <c r="DH17" s="646"/>
      <c r="DI17" s="646"/>
      <c r="DJ17" s="646"/>
      <c r="DK17" s="646"/>
      <c r="DL17" s="646"/>
      <c r="DM17" s="646"/>
      <c r="DN17" s="646"/>
      <c r="DO17" s="646"/>
      <c r="DP17" s="647"/>
      <c r="DQ17" s="654">
        <v>5676115</v>
      </c>
      <c r="DR17" s="646"/>
      <c r="DS17" s="646"/>
      <c r="DT17" s="646"/>
      <c r="DU17" s="646"/>
      <c r="DV17" s="646"/>
      <c r="DW17" s="646"/>
      <c r="DX17" s="646"/>
      <c r="DY17" s="646"/>
      <c r="DZ17" s="646"/>
      <c r="EA17" s="646"/>
      <c r="EB17" s="646"/>
      <c r="EC17" s="655"/>
    </row>
    <row r="18" spans="2:133" ht="11.25" customHeight="1" x14ac:dyDescent="0.15">
      <c r="B18" s="642" t="s">
        <v>268</v>
      </c>
      <c r="C18" s="643"/>
      <c r="D18" s="643"/>
      <c r="E18" s="643"/>
      <c r="F18" s="643"/>
      <c r="G18" s="643"/>
      <c r="H18" s="643"/>
      <c r="I18" s="643"/>
      <c r="J18" s="643"/>
      <c r="K18" s="643"/>
      <c r="L18" s="643"/>
      <c r="M18" s="643"/>
      <c r="N18" s="643"/>
      <c r="O18" s="643"/>
      <c r="P18" s="643"/>
      <c r="Q18" s="644"/>
      <c r="R18" s="645">
        <v>118086</v>
      </c>
      <c r="S18" s="646"/>
      <c r="T18" s="646"/>
      <c r="U18" s="646"/>
      <c r="V18" s="646"/>
      <c r="W18" s="646"/>
      <c r="X18" s="646"/>
      <c r="Y18" s="647"/>
      <c r="Z18" s="648">
        <v>0.2</v>
      </c>
      <c r="AA18" s="648"/>
      <c r="AB18" s="648"/>
      <c r="AC18" s="648"/>
      <c r="AD18" s="649">
        <v>118086</v>
      </c>
      <c r="AE18" s="649"/>
      <c r="AF18" s="649"/>
      <c r="AG18" s="649"/>
      <c r="AH18" s="649"/>
      <c r="AI18" s="649"/>
      <c r="AJ18" s="649"/>
      <c r="AK18" s="649"/>
      <c r="AL18" s="650">
        <v>0.4</v>
      </c>
      <c r="AM18" s="651"/>
      <c r="AN18" s="651"/>
      <c r="AO18" s="652"/>
      <c r="AP18" s="642" t="s">
        <v>269</v>
      </c>
      <c r="AQ18" s="643"/>
      <c r="AR18" s="643"/>
      <c r="AS18" s="643"/>
      <c r="AT18" s="643"/>
      <c r="AU18" s="643"/>
      <c r="AV18" s="643"/>
      <c r="AW18" s="643"/>
      <c r="AX18" s="643"/>
      <c r="AY18" s="643"/>
      <c r="AZ18" s="643"/>
      <c r="BA18" s="643"/>
      <c r="BB18" s="643"/>
      <c r="BC18" s="643"/>
      <c r="BD18" s="643"/>
      <c r="BE18" s="643"/>
      <c r="BF18" s="644"/>
      <c r="BG18" s="645" t="s">
        <v>129</v>
      </c>
      <c r="BH18" s="646"/>
      <c r="BI18" s="646"/>
      <c r="BJ18" s="646"/>
      <c r="BK18" s="646"/>
      <c r="BL18" s="646"/>
      <c r="BM18" s="646"/>
      <c r="BN18" s="647"/>
      <c r="BO18" s="648" t="s">
        <v>129</v>
      </c>
      <c r="BP18" s="648"/>
      <c r="BQ18" s="648"/>
      <c r="BR18" s="648"/>
      <c r="BS18" s="654" t="s">
        <v>129</v>
      </c>
      <c r="BT18" s="646"/>
      <c r="BU18" s="646"/>
      <c r="BV18" s="646"/>
      <c r="BW18" s="646"/>
      <c r="BX18" s="646"/>
      <c r="BY18" s="646"/>
      <c r="BZ18" s="646"/>
      <c r="CA18" s="646"/>
      <c r="CB18" s="655"/>
      <c r="CD18" s="660" t="s">
        <v>270</v>
      </c>
      <c r="CE18" s="661"/>
      <c r="CF18" s="661"/>
      <c r="CG18" s="661"/>
      <c r="CH18" s="661"/>
      <c r="CI18" s="661"/>
      <c r="CJ18" s="661"/>
      <c r="CK18" s="661"/>
      <c r="CL18" s="661"/>
      <c r="CM18" s="661"/>
      <c r="CN18" s="661"/>
      <c r="CO18" s="661"/>
      <c r="CP18" s="661"/>
      <c r="CQ18" s="662"/>
      <c r="CR18" s="645" t="s">
        <v>177</v>
      </c>
      <c r="CS18" s="646"/>
      <c r="CT18" s="646"/>
      <c r="CU18" s="646"/>
      <c r="CV18" s="646"/>
      <c r="CW18" s="646"/>
      <c r="CX18" s="646"/>
      <c r="CY18" s="647"/>
      <c r="CZ18" s="648" t="s">
        <v>244</v>
      </c>
      <c r="DA18" s="648"/>
      <c r="DB18" s="648"/>
      <c r="DC18" s="648"/>
      <c r="DD18" s="654" t="s">
        <v>129</v>
      </c>
      <c r="DE18" s="646"/>
      <c r="DF18" s="646"/>
      <c r="DG18" s="646"/>
      <c r="DH18" s="646"/>
      <c r="DI18" s="646"/>
      <c r="DJ18" s="646"/>
      <c r="DK18" s="646"/>
      <c r="DL18" s="646"/>
      <c r="DM18" s="646"/>
      <c r="DN18" s="646"/>
      <c r="DO18" s="646"/>
      <c r="DP18" s="647"/>
      <c r="DQ18" s="654" t="s">
        <v>244</v>
      </c>
      <c r="DR18" s="646"/>
      <c r="DS18" s="646"/>
      <c r="DT18" s="646"/>
      <c r="DU18" s="646"/>
      <c r="DV18" s="646"/>
      <c r="DW18" s="646"/>
      <c r="DX18" s="646"/>
      <c r="DY18" s="646"/>
      <c r="DZ18" s="646"/>
      <c r="EA18" s="646"/>
      <c r="EB18" s="646"/>
      <c r="EC18" s="655"/>
    </row>
    <row r="19" spans="2:133" ht="11.25" customHeight="1" x14ac:dyDescent="0.15">
      <c r="B19" s="642" t="s">
        <v>271</v>
      </c>
      <c r="C19" s="643"/>
      <c r="D19" s="643"/>
      <c r="E19" s="643"/>
      <c r="F19" s="643"/>
      <c r="G19" s="643"/>
      <c r="H19" s="643"/>
      <c r="I19" s="643"/>
      <c r="J19" s="643"/>
      <c r="K19" s="643"/>
      <c r="L19" s="643"/>
      <c r="M19" s="643"/>
      <c r="N19" s="643"/>
      <c r="O19" s="643"/>
      <c r="P19" s="643"/>
      <c r="Q19" s="644"/>
      <c r="R19" s="645">
        <v>8455</v>
      </c>
      <c r="S19" s="646"/>
      <c r="T19" s="646"/>
      <c r="U19" s="646"/>
      <c r="V19" s="646"/>
      <c r="W19" s="646"/>
      <c r="X19" s="646"/>
      <c r="Y19" s="647"/>
      <c r="Z19" s="648">
        <v>0</v>
      </c>
      <c r="AA19" s="648"/>
      <c r="AB19" s="648"/>
      <c r="AC19" s="648"/>
      <c r="AD19" s="649">
        <v>8455</v>
      </c>
      <c r="AE19" s="649"/>
      <c r="AF19" s="649"/>
      <c r="AG19" s="649"/>
      <c r="AH19" s="649"/>
      <c r="AI19" s="649"/>
      <c r="AJ19" s="649"/>
      <c r="AK19" s="649"/>
      <c r="AL19" s="650">
        <v>0</v>
      </c>
      <c r="AM19" s="651"/>
      <c r="AN19" s="651"/>
      <c r="AO19" s="652"/>
      <c r="AP19" s="642" t="s">
        <v>272</v>
      </c>
      <c r="AQ19" s="643"/>
      <c r="AR19" s="643"/>
      <c r="AS19" s="643"/>
      <c r="AT19" s="643"/>
      <c r="AU19" s="643"/>
      <c r="AV19" s="643"/>
      <c r="AW19" s="643"/>
      <c r="AX19" s="643"/>
      <c r="AY19" s="643"/>
      <c r="AZ19" s="643"/>
      <c r="BA19" s="643"/>
      <c r="BB19" s="643"/>
      <c r="BC19" s="643"/>
      <c r="BD19" s="643"/>
      <c r="BE19" s="643"/>
      <c r="BF19" s="644"/>
      <c r="BG19" s="645">
        <v>2632558</v>
      </c>
      <c r="BH19" s="646"/>
      <c r="BI19" s="646"/>
      <c r="BJ19" s="646"/>
      <c r="BK19" s="646"/>
      <c r="BL19" s="646"/>
      <c r="BM19" s="646"/>
      <c r="BN19" s="647"/>
      <c r="BO19" s="648">
        <v>11.9</v>
      </c>
      <c r="BP19" s="648"/>
      <c r="BQ19" s="648"/>
      <c r="BR19" s="648"/>
      <c r="BS19" s="654" t="s">
        <v>244</v>
      </c>
      <c r="BT19" s="646"/>
      <c r="BU19" s="646"/>
      <c r="BV19" s="646"/>
      <c r="BW19" s="646"/>
      <c r="BX19" s="646"/>
      <c r="BY19" s="646"/>
      <c r="BZ19" s="646"/>
      <c r="CA19" s="646"/>
      <c r="CB19" s="655"/>
      <c r="CD19" s="660" t="s">
        <v>273</v>
      </c>
      <c r="CE19" s="661"/>
      <c r="CF19" s="661"/>
      <c r="CG19" s="661"/>
      <c r="CH19" s="661"/>
      <c r="CI19" s="661"/>
      <c r="CJ19" s="661"/>
      <c r="CK19" s="661"/>
      <c r="CL19" s="661"/>
      <c r="CM19" s="661"/>
      <c r="CN19" s="661"/>
      <c r="CO19" s="661"/>
      <c r="CP19" s="661"/>
      <c r="CQ19" s="662"/>
      <c r="CR19" s="645" t="s">
        <v>129</v>
      </c>
      <c r="CS19" s="646"/>
      <c r="CT19" s="646"/>
      <c r="CU19" s="646"/>
      <c r="CV19" s="646"/>
      <c r="CW19" s="646"/>
      <c r="CX19" s="646"/>
      <c r="CY19" s="647"/>
      <c r="CZ19" s="648" t="s">
        <v>244</v>
      </c>
      <c r="DA19" s="648"/>
      <c r="DB19" s="648"/>
      <c r="DC19" s="648"/>
      <c r="DD19" s="654" t="s">
        <v>129</v>
      </c>
      <c r="DE19" s="646"/>
      <c r="DF19" s="646"/>
      <c r="DG19" s="646"/>
      <c r="DH19" s="646"/>
      <c r="DI19" s="646"/>
      <c r="DJ19" s="646"/>
      <c r="DK19" s="646"/>
      <c r="DL19" s="646"/>
      <c r="DM19" s="646"/>
      <c r="DN19" s="646"/>
      <c r="DO19" s="646"/>
      <c r="DP19" s="647"/>
      <c r="DQ19" s="654" t="s">
        <v>129</v>
      </c>
      <c r="DR19" s="646"/>
      <c r="DS19" s="646"/>
      <c r="DT19" s="646"/>
      <c r="DU19" s="646"/>
      <c r="DV19" s="646"/>
      <c r="DW19" s="646"/>
      <c r="DX19" s="646"/>
      <c r="DY19" s="646"/>
      <c r="DZ19" s="646"/>
      <c r="EA19" s="646"/>
      <c r="EB19" s="646"/>
      <c r="EC19" s="655"/>
    </row>
    <row r="20" spans="2:133" ht="11.25" customHeight="1" x14ac:dyDescent="0.15">
      <c r="B20" s="642" t="s">
        <v>274</v>
      </c>
      <c r="C20" s="643"/>
      <c r="D20" s="643"/>
      <c r="E20" s="643"/>
      <c r="F20" s="643"/>
      <c r="G20" s="643"/>
      <c r="H20" s="643"/>
      <c r="I20" s="643"/>
      <c r="J20" s="643"/>
      <c r="K20" s="643"/>
      <c r="L20" s="643"/>
      <c r="M20" s="643"/>
      <c r="N20" s="643"/>
      <c r="O20" s="643"/>
      <c r="P20" s="643"/>
      <c r="Q20" s="644"/>
      <c r="R20" s="645">
        <v>1426</v>
      </c>
      <c r="S20" s="646"/>
      <c r="T20" s="646"/>
      <c r="U20" s="646"/>
      <c r="V20" s="646"/>
      <c r="W20" s="646"/>
      <c r="X20" s="646"/>
      <c r="Y20" s="647"/>
      <c r="Z20" s="648">
        <v>0</v>
      </c>
      <c r="AA20" s="648"/>
      <c r="AB20" s="648"/>
      <c r="AC20" s="648"/>
      <c r="AD20" s="649">
        <v>1426</v>
      </c>
      <c r="AE20" s="649"/>
      <c r="AF20" s="649"/>
      <c r="AG20" s="649"/>
      <c r="AH20" s="649"/>
      <c r="AI20" s="649"/>
      <c r="AJ20" s="649"/>
      <c r="AK20" s="649"/>
      <c r="AL20" s="650">
        <v>0</v>
      </c>
      <c r="AM20" s="651"/>
      <c r="AN20" s="651"/>
      <c r="AO20" s="652"/>
      <c r="AP20" s="642" t="s">
        <v>275</v>
      </c>
      <c r="AQ20" s="643"/>
      <c r="AR20" s="643"/>
      <c r="AS20" s="643"/>
      <c r="AT20" s="643"/>
      <c r="AU20" s="643"/>
      <c r="AV20" s="643"/>
      <c r="AW20" s="643"/>
      <c r="AX20" s="643"/>
      <c r="AY20" s="643"/>
      <c r="AZ20" s="643"/>
      <c r="BA20" s="643"/>
      <c r="BB20" s="643"/>
      <c r="BC20" s="643"/>
      <c r="BD20" s="643"/>
      <c r="BE20" s="643"/>
      <c r="BF20" s="644"/>
      <c r="BG20" s="645">
        <v>2632558</v>
      </c>
      <c r="BH20" s="646"/>
      <c r="BI20" s="646"/>
      <c r="BJ20" s="646"/>
      <c r="BK20" s="646"/>
      <c r="BL20" s="646"/>
      <c r="BM20" s="646"/>
      <c r="BN20" s="647"/>
      <c r="BO20" s="648">
        <v>11.9</v>
      </c>
      <c r="BP20" s="648"/>
      <c r="BQ20" s="648"/>
      <c r="BR20" s="648"/>
      <c r="BS20" s="654" t="s">
        <v>129</v>
      </c>
      <c r="BT20" s="646"/>
      <c r="BU20" s="646"/>
      <c r="BV20" s="646"/>
      <c r="BW20" s="646"/>
      <c r="BX20" s="646"/>
      <c r="BY20" s="646"/>
      <c r="BZ20" s="646"/>
      <c r="CA20" s="646"/>
      <c r="CB20" s="655"/>
      <c r="CD20" s="660" t="s">
        <v>276</v>
      </c>
      <c r="CE20" s="661"/>
      <c r="CF20" s="661"/>
      <c r="CG20" s="661"/>
      <c r="CH20" s="661"/>
      <c r="CI20" s="661"/>
      <c r="CJ20" s="661"/>
      <c r="CK20" s="661"/>
      <c r="CL20" s="661"/>
      <c r="CM20" s="661"/>
      <c r="CN20" s="661"/>
      <c r="CO20" s="661"/>
      <c r="CP20" s="661"/>
      <c r="CQ20" s="662"/>
      <c r="CR20" s="645">
        <v>61030830</v>
      </c>
      <c r="CS20" s="646"/>
      <c r="CT20" s="646"/>
      <c r="CU20" s="646"/>
      <c r="CV20" s="646"/>
      <c r="CW20" s="646"/>
      <c r="CX20" s="646"/>
      <c r="CY20" s="647"/>
      <c r="CZ20" s="648">
        <v>100</v>
      </c>
      <c r="DA20" s="648"/>
      <c r="DB20" s="648"/>
      <c r="DC20" s="648"/>
      <c r="DD20" s="654">
        <v>3833258</v>
      </c>
      <c r="DE20" s="646"/>
      <c r="DF20" s="646"/>
      <c r="DG20" s="646"/>
      <c r="DH20" s="646"/>
      <c r="DI20" s="646"/>
      <c r="DJ20" s="646"/>
      <c r="DK20" s="646"/>
      <c r="DL20" s="646"/>
      <c r="DM20" s="646"/>
      <c r="DN20" s="646"/>
      <c r="DO20" s="646"/>
      <c r="DP20" s="647"/>
      <c r="DQ20" s="654">
        <v>34463553</v>
      </c>
      <c r="DR20" s="646"/>
      <c r="DS20" s="646"/>
      <c r="DT20" s="646"/>
      <c r="DU20" s="646"/>
      <c r="DV20" s="646"/>
      <c r="DW20" s="646"/>
      <c r="DX20" s="646"/>
      <c r="DY20" s="646"/>
      <c r="DZ20" s="646"/>
      <c r="EA20" s="646"/>
      <c r="EB20" s="646"/>
      <c r="EC20" s="655"/>
    </row>
    <row r="21" spans="2:133" ht="11.25" customHeight="1" x14ac:dyDescent="0.15">
      <c r="B21" s="642" t="s">
        <v>277</v>
      </c>
      <c r="C21" s="643"/>
      <c r="D21" s="643"/>
      <c r="E21" s="643"/>
      <c r="F21" s="643"/>
      <c r="G21" s="643"/>
      <c r="H21" s="643"/>
      <c r="I21" s="643"/>
      <c r="J21" s="643"/>
      <c r="K21" s="643"/>
      <c r="L21" s="643"/>
      <c r="M21" s="643"/>
      <c r="N21" s="643"/>
      <c r="O21" s="643"/>
      <c r="P21" s="643"/>
      <c r="Q21" s="644"/>
      <c r="R21" s="645">
        <v>150952</v>
      </c>
      <c r="S21" s="646"/>
      <c r="T21" s="646"/>
      <c r="U21" s="646"/>
      <c r="V21" s="646"/>
      <c r="W21" s="646"/>
      <c r="X21" s="646"/>
      <c r="Y21" s="647"/>
      <c r="Z21" s="648">
        <v>0.2</v>
      </c>
      <c r="AA21" s="648"/>
      <c r="AB21" s="648"/>
      <c r="AC21" s="648"/>
      <c r="AD21" s="649">
        <v>150952</v>
      </c>
      <c r="AE21" s="649"/>
      <c r="AF21" s="649"/>
      <c r="AG21" s="649"/>
      <c r="AH21" s="649"/>
      <c r="AI21" s="649"/>
      <c r="AJ21" s="649"/>
      <c r="AK21" s="649"/>
      <c r="AL21" s="650">
        <v>0.5</v>
      </c>
      <c r="AM21" s="651"/>
      <c r="AN21" s="651"/>
      <c r="AO21" s="652"/>
      <c r="AP21" s="664" t="s">
        <v>278</v>
      </c>
      <c r="AQ21" s="665"/>
      <c r="AR21" s="665"/>
      <c r="AS21" s="665"/>
      <c r="AT21" s="665"/>
      <c r="AU21" s="665"/>
      <c r="AV21" s="665"/>
      <c r="AW21" s="665"/>
      <c r="AX21" s="665"/>
      <c r="AY21" s="665"/>
      <c r="AZ21" s="665"/>
      <c r="BA21" s="665"/>
      <c r="BB21" s="665"/>
      <c r="BC21" s="665"/>
      <c r="BD21" s="665"/>
      <c r="BE21" s="665"/>
      <c r="BF21" s="666"/>
      <c r="BG21" s="645" t="s">
        <v>129</v>
      </c>
      <c r="BH21" s="646"/>
      <c r="BI21" s="646"/>
      <c r="BJ21" s="646"/>
      <c r="BK21" s="646"/>
      <c r="BL21" s="646"/>
      <c r="BM21" s="646"/>
      <c r="BN21" s="647"/>
      <c r="BO21" s="648" t="s">
        <v>129</v>
      </c>
      <c r="BP21" s="648"/>
      <c r="BQ21" s="648"/>
      <c r="BR21" s="648"/>
      <c r="BS21" s="654" t="s">
        <v>129</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279</v>
      </c>
      <c r="C22" s="643"/>
      <c r="D22" s="643"/>
      <c r="E22" s="643"/>
      <c r="F22" s="643"/>
      <c r="G22" s="643"/>
      <c r="H22" s="643"/>
      <c r="I22" s="643"/>
      <c r="J22" s="643"/>
      <c r="K22" s="643"/>
      <c r="L22" s="643"/>
      <c r="M22" s="643"/>
      <c r="N22" s="643"/>
      <c r="O22" s="643"/>
      <c r="P22" s="643"/>
      <c r="Q22" s="644"/>
      <c r="R22" s="645">
        <v>7343063</v>
      </c>
      <c r="S22" s="646"/>
      <c r="T22" s="646"/>
      <c r="U22" s="646"/>
      <c r="V22" s="646"/>
      <c r="W22" s="646"/>
      <c r="X22" s="646"/>
      <c r="Y22" s="647"/>
      <c r="Z22" s="648">
        <v>11.6</v>
      </c>
      <c r="AA22" s="648"/>
      <c r="AB22" s="648"/>
      <c r="AC22" s="648"/>
      <c r="AD22" s="649">
        <v>6685556</v>
      </c>
      <c r="AE22" s="649"/>
      <c r="AF22" s="649"/>
      <c r="AG22" s="649"/>
      <c r="AH22" s="649"/>
      <c r="AI22" s="649"/>
      <c r="AJ22" s="649"/>
      <c r="AK22" s="649"/>
      <c r="AL22" s="650">
        <v>22</v>
      </c>
      <c r="AM22" s="651"/>
      <c r="AN22" s="651"/>
      <c r="AO22" s="652"/>
      <c r="AP22" s="664" t="s">
        <v>280</v>
      </c>
      <c r="AQ22" s="665"/>
      <c r="AR22" s="665"/>
      <c r="AS22" s="665"/>
      <c r="AT22" s="665"/>
      <c r="AU22" s="665"/>
      <c r="AV22" s="665"/>
      <c r="AW22" s="665"/>
      <c r="AX22" s="665"/>
      <c r="AY22" s="665"/>
      <c r="AZ22" s="665"/>
      <c r="BA22" s="665"/>
      <c r="BB22" s="665"/>
      <c r="BC22" s="665"/>
      <c r="BD22" s="665"/>
      <c r="BE22" s="665"/>
      <c r="BF22" s="666"/>
      <c r="BG22" s="645">
        <v>743121</v>
      </c>
      <c r="BH22" s="646"/>
      <c r="BI22" s="646"/>
      <c r="BJ22" s="646"/>
      <c r="BK22" s="646"/>
      <c r="BL22" s="646"/>
      <c r="BM22" s="646"/>
      <c r="BN22" s="647"/>
      <c r="BO22" s="648">
        <v>3.4</v>
      </c>
      <c r="BP22" s="648"/>
      <c r="BQ22" s="648"/>
      <c r="BR22" s="648"/>
      <c r="BS22" s="654" t="s">
        <v>129</v>
      </c>
      <c r="BT22" s="646"/>
      <c r="BU22" s="646"/>
      <c r="BV22" s="646"/>
      <c r="BW22" s="646"/>
      <c r="BX22" s="646"/>
      <c r="BY22" s="646"/>
      <c r="BZ22" s="646"/>
      <c r="CA22" s="646"/>
      <c r="CB22" s="655"/>
      <c r="CD22" s="627" t="s">
        <v>281</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282</v>
      </c>
      <c r="C23" s="643"/>
      <c r="D23" s="643"/>
      <c r="E23" s="643"/>
      <c r="F23" s="643"/>
      <c r="G23" s="643"/>
      <c r="H23" s="643"/>
      <c r="I23" s="643"/>
      <c r="J23" s="643"/>
      <c r="K23" s="643"/>
      <c r="L23" s="643"/>
      <c r="M23" s="643"/>
      <c r="N23" s="643"/>
      <c r="O23" s="643"/>
      <c r="P23" s="643"/>
      <c r="Q23" s="644"/>
      <c r="R23" s="645">
        <v>6685556</v>
      </c>
      <c r="S23" s="646"/>
      <c r="T23" s="646"/>
      <c r="U23" s="646"/>
      <c r="V23" s="646"/>
      <c r="W23" s="646"/>
      <c r="X23" s="646"/>
      <c r="Y23" s="647"/>
      <c r="Z23" s="648">
        <v>10.6</v>
      </c>
      <c r="AA23" s="648"/>
      <c r="AB23" s="648"/>
      <c r="AC23" s="648"/>
      <c r="AD23" s="649">
        <v>6685556</v>
      </c>
      <c r="AE23" s="649"/>
      <c r="AF23" s="649"/>
      <c r="AG23" s="649"/>
      <c r="AH23" s="649"/>
      <c r="AI23" s="649"/>
      <c r="AJ23" s="649"/>
      <c r="AK23" s="649"/>
      <c r="AL23" s="650">
        <v>22</v>
      </c>
      <c r="AM23" s="651"/>
      <c r="AN23" s="651"/>
      <c r="AO23" s="652"/>
      <c r="AP23" s="664" t="s">
        <v>283</v>
      </c>
      <c r="AQ23" s="665"/>
      <c r="AR23" s="665"/>
      <c r="AS23" s="665"/>
      <c r="AT23" s="665"/>
      <c r="AU23" s="665"/>
      <c r="AV23" s="665"/>
      <c r="AW23" s="665"/>
      <c r="AX23" s="665"/>
      <c r="AY23" s="665"/>
      <c r="AZ23" s="665"/>
      <c r="BA23" s="665"/>
      <c r="BB23" s="665"/>
      <c r="BC23" s="665"/>
      <c r="BD23" s="665"/>
      <c r="BE23" s="665"/>
      <c r="BF23" s="666"/>
      <c r="BG23" s="645">
        <v>1889437</v>
      </c>
      <c r="BH23" s="646"/>
      <c r="BI23" s="646"/>
      <c r="BJ23" s="646"/>
      <c r="BK23" s="646"/>
      <c r="BL23" s="646"/>
      <c r="BM23" s="646"/>
      <c r="BN23" s="647"/>
      <c r="BO23" s="648">
        <v>8.5</v>
      </c>
      <c r="BP23" s="648"/>
      <c r="BQ23" s="648"/>
      <c r="BR23" s="648"/>
      <c r="BS23" s="654" t="s">
        <v>129</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284</v>
      </c>
      <c r="CS23" s="628"/>
      <c r="CT23" s="628"/>
      <c r="CU23" s="628"/>
      <c r="CV23" s="628"/>
      <c r="CW23" s="628"/>
      <c r="CX23" s="628"/>
      <c r="CY23" s="629"/>
      <c r="CZ23" s="627" t="s">
        <v>285</v>
      </c>
      <c r="DA23" s="628"/>
      <c r="DB23" s="628"/>
      <c r="DC23" s="629"/>
      <c r="DD23" s="627" t="s">
        <v>286</v>
      </c>
      <c r="DE23" s="628"/>
      <c r="DF23" s="628"/>
      <c r="DG23" s="628"/>
      <c r="DH23" s="628"/>
      <c r="DI23" s="628"/>
      <c r="DJ23" s="628"/>
      <c r="DK23" s="629"/>
      <c r="DL23" s="676" t="s">
        <v>287</v>
      </c>
      <c r="DM23" s="677"/>
      <c r="DN23" s="677"/>
      <c r="DO23" s="677"/>
      <c r="DP23" s="677"/>
      <c r="DQ23" s="677"/>
      <c r="DR23" s="677"/>
      <c r="DS23" s="677"/>
      <c r="DT23" s="677"/>
      <c r="DU23" s="677"/>
      <c r="DV23" s="678"/>
      <c r="DW23" s="627" t="s">
        <v>288</v>
      </c>
      <c r="DX23" s="628"/>
      <c r="DY23" s="628"/>
      <c r="DZ23" s="628"/>
      <c r="EA23" s="628"/>
      <c r="EB23" s="628"/>
      <c r="EC23" s="629"/>
    </row>
    <row r="24" spans="2:133" ht="11.25" customHeight="1" x14ac:dyDescent="0.15">
      <c r="B24" s="642" t="s">
        <v>289</v>
      </c>
      <c r="C24" s="643"/>
      <c r="D24" s="643"/>
      <c r="E24" s="643"/>
      <c r="F24" s="643"/>
      <c r="G24" s="643"/>
      <c r="H24" s="643"/>
      <c r="I24" s="643"/>
      <c r="J24" s="643"/>
      <c r="K24" s="643"/>
      <c r="L24" s="643"/>
      <c r="M24" s="643"/>
      <c r="N24" s="643"/>
      <c r="O24" s="643"/>
      <c r="P24" s="643"/>
      <c r="Q24" s="644"/>
      <c r="R24" s="645">
        <v>657507</v>
      </c>
      <c r="S24" s="646"/>
      <c r="T24" s="646"/>
      <c r="U24" s="646"/>
      <c r="V24" s="646"/>
      <c r="W24" s="646"/>
      <c r="X24" s="646"/>
      <c r="Y24" s="647"/>
      <c r="Z24" s="648">
        <v>1</v>
      </c>
      <c r="AA24" s="648"/>
      <c r="AB24" s="648"/>
      <c r="AC24" s="648"/>
      <c r="AD24" s="649" t="s">
        <v>177</v>
      </c>
      <c r="AE24" s="649"/>
      <c r="AF24" s="649"/>
      <c r="AG24" s="649"/>
      <c r="AH24" s="649"/>
      <c r="AI24" s="649"/>
      <c r="AJ24" s="649"/>
      <c r="AK24" s="649"/>
      <c r="AL24" s="650" t="s">
        <v>177</v>
      </c>
      <c r="AM24" s="651"/>
      <c r="AN24" s="651"/>
      <c r="AO24" s="652"/>
      <c r="AP24" s="664" t="s">
        <v>290</v>
      </c>
      <c r="AQ24" s="665"/>
      <c r="AR24" s="665"/>
      <c r="AS24" s="665"/>
      <c r="AT24" s="665"/>
      <c r="AU24" s="665"/>
      <c r="AV24" s="665"/>
      <c r="AW24" s="665"/>
      <c r="AX24" s="665"/>
      <c r="AY24" s="665"/>
      <c r="AZ24" s="665"/>
      <c r="BA24" s="665"/>
      <c r="BB24" s="665"/>
      <c r="BC24" s="665"/>
      <c r="BD24" s="665"/>
      <c r="BE24" s="665"/>
      <c r="BF24" s="666"/>
      <c r="BG24" s="645" t="s">
        <v>177</v>
      </c>
      <c r="BH24" s="646"/>
      <c r="BI24" s="646"/>
      <c r="BJ24" s="646"/>
      <c r="BK24" s="646"/>
      <c r="BL24" s="646"/>
      <c r="BM24" s="646"/>
      <c r="BN24" s="647"/>
      <c r="BO24" s="648" t="s">
        <v>244</v>
      </c>
      <c r="BP24" s="648"/>
      <c r="BQ24" s="648"/>
      <c r="BR24" s="648"/>
      <c r="BS24" s="654" t="s">
        <v>129</v>
      </c>
      <c r="BT24" s="646"/>
      <c r="BU24" s="646"/>
      <c r="BV24" s="646"/>
      <c r="BW24" s="646"/>
      <c r="BX24" s="646"/>
      <c r="BY24" s="646"/>
      <c r="BZ24" s="646"/>
      <c r="CA24" s="646"/>
      <c r="CB24" s="655"/>
      <c r="CD24" s="656" t="s">
        <v>291</v>
      </c>
      <c r="CE24" s="657"/>
      <c r="CF24" s="657"/>
      <c r="CG24" s="657"/>
      <c r="CH24" s="657"/>
      <c r="CI24" s="657"/>
      <c r="CJ24" s="657"/>
      <c r="CK24" s="657"/>
      <c r="CL24" s="657"/>
      <c r="CM24" s="657"/>
      <c r="CN24" s="657"/>
      <c r="CO24" s="657"/>
      <c r="CP24" s="657"/>
      <c r="CQ24" s="658"/>
      <c r="CR24" s="634">
        <v>38008142</v>
      </c>
      <c r="CS24" s="635"/>
      <c r="CT24" s="635"/>
      <c r="CU24" s="635"/>
      <c r="CV24" s="635"/>
      <c r="CW24" s="635"/>
      <c r="CX24" s="635"/>
      <c r="CY24" s="636"/>
      <c r="CZ24" s="639">
        <v>62.3</v>
      </c>
      <c r="DA24" s="640"/>
      <c r="DB24" s="640"/>
      <c r="DC24" s="659"/>
      <c r="DD24" s="684">
        <v>19060059</v>
      </c>
      <c r="DE24" s="635"/>
      <c r="DF24" s="635"/>
      <c r="DG24" s="635"/>
      <c r="DH24" s="635"/>
      <c r="DI24" s="635"/>
      <c r="DJ24" s="635"/>
      <c r="DK24" s="636"/>
      <c r="DL24" s="684">
        <v>18825331</v>
      </c>
      <c r="DM24" s="635"/>
      <c r="DN24" s="635"/>
      <c r="DO24" s="635"/>
      <c r="DP24" s="635"/>
      <c r="DQ24" s="635"/>
      <c r="DR24" s="635"/>
      <c r="DS24" s="635"/>
      <c r="DT24" s="635"/>
      <c r="DU24" s="635"/>
      <c r="DV24" s="636"/>
      <c r="DW24" s="639">
        <v>58.1</v>
      </c>
      <c r="DX24" s="640"/>
      <c r="DY24" s="640"/>
      <c r="DZ24" s="640"/>
      <c r="EA24" s="640"/>
      <c r="EB24" s="640"/>
      <c r="EC24" s="641"/>
    </row>
    <row r="25" spans="2:133" ht="11.25" customHeight="1" x14ac:dyDescent="0.15">
      <c r="B25" s="642" t="s">
        <v>292</v>
      </c>
      <c r="C25" s="643"/>
      <c r="D25" s="643"/>
      <c r="E25" s="643"/>
      <c r="F25" s="643"/>
      <c r="G25" s="643"/>
      <c r="H25" s="643"/>
      <c r="I25" s="643"/>
      <c r="J25" s="643"/>
      <c r="K25" s="643"/>
      <c r="L25" s="643"/>
      <c r="M25" s="643"/>
      <c r="N25" s="643"/>
      <c r="O25" s="643"/>
      <c r="P25" s="643"/>
      <c r="Q25" s="644"/>
      <c r="R25" s="645" t="s">
        <v>244</v>
      </c>
      <c r="S25" s="646"/>
      <c r="T25" s="646"/>
      <c r="U25" s="646"/>
      <c r="V25" s="646"/>
      <c r="W25" s="646"/>
      <c r="X25" s="646"/>
      <c r="Y25" s="647"/>
      <c r="Z25" s="648" t="s">
        <v>244</v>
      </c>
      <c r="AA25" s="648"/>
      <c r="AB25" s="648"/>
      <c r="AC25" s="648"/>
      <c r="AD25" s="649" t="s">
        <v>244</v>
      </c>
      <c r="AE25" s="649"/>
      <c r="AF25" s="649"/>
      <c r="AG25" s="649"/>
      <c r="AH25" s="649"/>
      <c r="AI25" s="649"/>
      <c r="AJ25" s="649"/>
      <c r="AK25" s="649"/>
      <c r="AL25" s="650" t="s">
        <v>129</v>
      </c>
      <c r="AM25" s="651"/>
      <c r="AN25" s="651"/>
      <c r="AO25" s="652"/>
      <c r="AP25" s="664" t="s">
        <v>293</v>
      </c>
      <c r="AQ25" s="665"/>
      <c r="AR25" s="665"/>
      <c r="AS25" s="665"/>
      <c r="AT25" s="665"/>
      <c r="AU25" s="665"/>
      <c r="AV25" s="665"/>
      <c r="AW25" s="665"/>
      <c r="AX25" s="665"/>
      <c r="AY25" s="665"/>
      <c r="AZ25" s="665"/>
      <c r="BA25" s="665"/>
      <c r="BB25" s="665"/>
      <c r="BC25" s="665"/>
      <c r="BD25" s="665"/>
      <c r="BE25" s="665"/>
      <c r="BF25" s="666"/>
      <c r="BG25" s="645" t="s">
        <v>129</v>
      </c>
      <c r="BH25" s="646"/>
      <c r="BI25" s="646"/>
      <c r="BJ25" s="646"/>
      <c r="BK25" s="646"/>
      <c r="BL25" s="646"/>
      <c r="BM25" s="646"/>
      <c r="BN25" s="647"/>
      <c r="BO25" s="648" t="s">
        <v>244</v>
      </c>
      <c r="BP25" s="648"/>
      <c r="BQ25" s="648"/>
      <c r="BR25" s="648"/>
      <c r="BS25" s="654" t="s">
        <v>244</v>
      </c>
      <c r="BT25" s="646"/>
      <c r="BU25" s="646"/>
      <c r="BV25" s="646"/>
      <c r="BW25" s="646"/>
      <c r="BX25" s="646"/>
      <c r="BY25" s="646"/>
      <c r="BZ25" s="646"/>
      <c r="CA25" s="646"/>
      <c r="CB25" s="655"/>
      <c r="CD25" s="660" t="s">
        <v>294</v>
      </c>
      <c r="CE25" s="661"/>
      <c r="CF25" s="661"/>
      <c r="CG25" s="661"/>
      <c r="CH25" s="661"/>
      <c r="CI25" s="661"/>
      <c r="CJ25" s="661"/>
      <c r="CK25" s="661"/>
      <c r="CL25" s="661"/>
      <c r="CM25" s="661"/>
      <c r="CN25" s="661"/>
      <c r="CO25" s="661"/>
      <c r="CP25" s="661"/>
      <c r="CQ25" s="662"/>
      <c r="CR25" s="645">
        <v>6621696</v>
      </c>
      <c r="CS25" s="681"/>
      <c r="CT25" s="681"/>
      <c r="CU25" s="681"/>
      <c r="CV25" s="681"/>
      <c r="CW25" s="681"/>
      <c r="CX25" s="681"/>
      <c r="CY25" s="682"/>
      <c r="CZ25" s="650">
        <v>10.8</v>
      </c>
      <c r="DA25" s="679"/>
      <c r="DB25" s="679"/>
      <c r="DC25" s="683"/>
      <c r="DD25" s="654">
        <v>6180538</v>
      </c>
      <c r="DE25" s="681"/>
      <c r="DF25" s="681"/>
      <c r="DG25" s="681"/>
      <c r="DH25" s="681"/>
      <c r="DI25" s="681"/>
      <c r="DJ25" s="681"/>
      <c r="DK25" s="682"/>
      <c r="DL25" s="654">
        <v>5946440</v>
      </c>
      <c r="DM25" s="681"/>
      <c r="DN25" s="681"/>
      <c r="DO25" s="681"/>
      <c r="DP25" s="681"/>
      <c r="DQ25" s="681"/>
      <c r="DR25" s="681"/>
      <c r="DS25" s="681"/>
      <c r="DT25" s="681"/>
      <c r="DU25" s="681"/>
      <c r="DV25" s="682"/>
      <c r="DW25" s="650">
        <v>18.399999999999999</v>
      </c>
      <c r="DX25" s="679"/>
      <c r="DY25" s="679"/>
      <c r="DZ25" s="679"/>
      <c r="EA25" s="679"/>
      <c r="EB25" s="679"/>
      <c r="EC25" s="680"/>
    </row>
    <row r="26" spans="2:133" ht="11.25" customHeight="1" x14ac:dyDescent="0.15">
      <c r="B26" s="642" t="s">
        <v>295</v>
      </c>
      <c r="C26" s="643"/>
      <c r="D26" s="643"/>
      <c r="E26" s="643"/>
      <c r="F26" s="643"/>
      <c r="G26" s="643"/>
      <c r="H26" s="643"/>
      <c r="I26" s="643"/>
      <c r="J26" s="643"/>
      <c r="K26" s="643"/>
      <c r="L26" s="643"/>
      <c r="M26" s="643"/>
      <c r="N26" s="643"/>
      <c r="O26" s="643"/>
      <c r="P26" s="643"/>
      <c r="Q26" s="644"/>
      <c r="R26" s="645">
        <v>32634070</v>
      </c>
      <c r="S26" s="646"/>
      <c r="T26" s="646"/>
      <c r="U26" s="646"/>
      <c r="V26" s="646"/>
      <c r="W26" s="646"/>
      <c r="X26" s="646"/>
      <c r="Y26" s="647"/>
      <c r="Z26" s="648">
        <v>51.5</v>
      </c>
      <c r="AA26" s="648"/>
      <c r="AB26" s="648"/>
      <c r="AC26" s="648"/>
      <c r="AD26" s="649">
        <v>30087126</v>
      </c>
      <c r="AE26" s="649"/>
      <c r="AF26" s="649"/>
      <c r="AG26" s="649"/>
      <c r="AH26" s="649"/>
      <c r="AI26" s="649"/>
      <c r="AJ26" s="649"/>
      <c r="AK26" s="649"/>
      <c r="AL26" s="650">
        <v>98.8</v>
      </c>
      <c r="AM26" s="651"/>
      <c r="AN26" s="651"/>
      <c r="AO26" s="652"/>
      <c r="AP26" s="664" t="s">
        <v>296</v>
      </c>
      <c r="AQ26" s="694"/>
      <c r="AR26" s="694"/>
      <c r="AS26" s="694"/>
      <c r="AT26" s="694"/>
      <c r="AU26" s="694"/>
      <c r="AV26" s="694"/>
      <c r="AW26" s="694"/>
      <c r="AX26" s="694"/>
      <c r="AY26" s="694"/>
      <c r="AZ26" s="694"/>
      <c r="BA26" s="694"/>
      <c r="BB26" s="694"/>
      <c r="BC26" s="694"/>
      <c r="BD26" s="694"/>
      <c r="BE26" s="694"/>
      <c r="BF26" s="666"/>
      <c r="BG26" s="645" t="s">
        <v>244</v>
      </c>
      <c r="BH26" s="646"/>
      <c r="BI26" s="646"/>
      <c r="BJ26" s="646"/>
      <c r="BK26" s="646"/>
      <c r="BL26" s="646"/>
      <c r="BM26" s="646"/>
      <c r="BN26" s="647"/>
      <c r="BO26" s="648" t="s">
        <v>129</v>
      </c>
      <c r="BP26" s="648"/>
      <c r="BQ26" s="648"/>
      <c r="BR26" s="648"/>
      <c r="BS26" s="654" t="s">
        <v>129</v>
      </c>
      <c r="BT26" s="646"/>
      <c r="BU26" s="646"/>
      <c r="BV26" s="646"/>
      <c r="BW26" s="646"/>
      <c r="BX26" s="646"/>
      <c r="BY26" s="646"/>
      <c r="BZ26" s="646"/>
      <c r="CA26" s="646"/>
      <c r="CB26" s="655"/>
      <c r="CD26" s="660" t="s">
        <v>297</v>
      </c>
      <c r="CE26" s="661"/>
      <c r="CF26" s="661"/>
      <c r="CG26" s="661"/>
      <c r="CH26" s="661"/>
      <c r="CI26" s="661"/>
      <c r="CJ26" s="661"/>
      <c r="CK26" s="661"/>
      <c r="CL26" s="661"/>
      <c r="CM26" s="661"/>
      <c r="CN26" s="661"/>
      <c r="CO26" s="661"/>
      <c r="CP26" s="661"/>
      <c r="CQ26" s="662"/>
      <c r="CR26" s="645">
        <v>4359005</v>
      </c>
      <c r="CS26" s="646"/>
      <c r="CT26" s="646"/>
      <c r="CU26" s="646"/>
      <c r="CV26" s="646"/>
      <c r="CW26" s="646"/>
      <c r="CX26" s="646"/>
      <c r="CY26" s="647"/>
      <c r="CZ26" s="650">
        <v>7.1</v>
      </c>
      <c r="DA26" s="679"/>
      <c r="DB26" s="679"/>
      <c r="DC26" s="683"/>
      <c r="DD26" s="654">
        <v>3946206</v>
      </c>
      <c r="DE26" s="646"/>
      <c r="DF26" s="646"/>
      <c r="DG26" s="646"/>
      <c r="DH26" s="646"/>
      <c r="DI26" s="646"/>
      <c r="DJ26" s="646"/>
      <c r="DK26" s="647"/>
      <c r="DL26" s="654" t="s">
        <v>129</v>
      </c>
      <c r="DM26" s="646"/>
      <c r="DN26" s="646"/>
      <c r="DO26" s="646"/>
      <c r="DP26" s="646"/>
      <c r="DQ26" s="646"/>
      <c r="DR26" s="646"/>
      <c r="DS26" s="646"/>
      <c r="DT26" s="646"/>
      <c r="DU26" s="646"/>
      <c r="DV26" s="647"/>
      <c r="DW26" s="650" t="s">
        <v>244</v>
      </c>
      <c r="DX26" s="679"/>
      <c r="DY26" s="679"/>
      <c r="DZ26" s="679"/>
      <c r="EA26" s="679"/>
      <c r="EB26" s="679"/>
      <c r="EC26" s="680"/>
    </row>
    <row r="27" spans="2:133" ht="11.25" customHeight="1" x14ac:dyDescent="0.15">
      <c r="B27" s="642" t="s">
        <v>298</v>
      </c>
      <c r="C27" s="643"/>
      <c r="D27" s="643"/>
      <c r="E27" s="643"/>
      <c r="F27" s="643"/>
      <c r="G27" s="643"/>
      <c r="H27" s="643"/>
      <c r="I27" s="643"/>
      <c r="J27" s="643"/>
      <c r="K27" s="643"/>
      <c r="L27" s="643"/>
      <c r="M27" s="643"/>
      <c r="N27" s="643"/>
      <c r="O27" s="643"/>
      <c r="P27" s="643"/>
      <c r="Q27" s="644"/>
      <c r="R27" s="645">
        <v>18259</v>
      </c>
      <c r="S27" s="646"/>
      <c r="T27" s="646"/>
      <c r="U27" s="646"/>
      <c r="V27" s="646"/>
      <c r="W27" s="646"/>
      <c r="X27" s="646"/>
      <c r="Y27" s="647"/>
      <c r="Z27" s="648">
        <v>0</v>
      </c>
      <c r="AA27" s="648"/>
      <c r="AB27" s="648"/>
      <c r="AC27" s="648"/>
      <c r="AD27" s="649">
        <v>18259</v>
      </c>
      <c r="AE27" s="649"/>
      <c r="AF27" s="649"/>
      <c r="AG27" s="649"/>
      <c r="AH27" s="649"/>
      <c r="AI27" s="649"/>
      <c r="AJ27" s="649"/>
      <c r="AK27" s="649"/>
      <c r="AL27" s="650">
        <v>0.1</v>
      </c>
      <c r="AM27" s="651"/>
      <c r="AN27" s="651"/>
      <c r="AO27" s="652"/>
      <c r="AP27" s="642" t="s">
        <v>299</v>
      </c>
      <c r="AQ27" s="643"/>
      <c r="AR27" s="643"/>
      <c r="AS27" s="643"/>
      <c r="AT27" s="643"/>
      <c r="AU27" s="643"/>
      <c r="AV27" s="643"/>
      <c r="AW27" s="643"/>
      <c r="AX27" s="643"/>
      <c r="AY27" s="643"/>
      <c r="AZ27" s="643"/>
      <c r="BA27" s="643"/>
      <c r="BB27" s="643"/>
      <c r="BC27" s="643"/>
      <c r="BD27" s="643"/>
      <c r="BE27" s="643"/>
      <c r="BF27" s="644"/>
      <c r="BG27" s="645">
        <v>22126621</v>
      </c>
      <c r="BH27" s="646"/>
      <c r="BI27" s="646"/>
      <c r="BJ27" s="646"/>
      <c r="BK27" s="646"/>
      <c r="BL27" s="646"/>
      <c r="BM27" s="646"/>
      <c r="BN27" s="647"/>
      <c r="BO27" s="648">
        <v>100</v>
      </c>
      <c r="BP27" s="648"/>
      <c r="BQ27" s="648"/>
      <c r="BR27" s="648"/>
      <c r="BS27" s="654">
        <v>362802</v>
      </c>
      <c r="BT27" s="646"/>
      <c r="BU27" s="646"/>
      <c r="BV27" s="646"/>
      <c r="BW27" s="646"/>
      <c r="BX27" s="646"/>
      <c r="BY27" s="646"/>
      <c r="BZ27" s="646"/>
      <c r="CA27" s="646"/>
      <c r="CB27" s="655"/>
      <c r="CD27" s="660" t="s">
        <v>300</v>
      </c>
      <c r="CE27" s="661"/>
      <c r="CF27" s="661"/>
      <c r="CG27" s="661"/>
      <c r="CH27" s="661"/>
      <c r="CI27" s="661"/>
      <c r="CJ27" s="661"/>
      <c r="CK27" s="661"/>
      <c r="CL27" s="661"/>
      <c r="CM27" s="661"/>
      <c r="CN27" s="661"/>
      <c r="CO27" s="661"/>
      <c r="CP27" s="661"/>
      <c r="CQ27" s="662"/>
      <c r="CR27" s="645">
        <v>25679468</v>
      </c>
      <c r="CS27" s="681"/>
      <c r="CT27" s="681"/>
      <c r="CU27" s="681"/>
      <c r="CV27" s="681"/>
      <c r="CW27" s="681"/>
      <c r="CX27" s="681"/>
      <c r="CY27" s="682"/>
      <c r="CZ27" s="650">
        <v>42.1</v>
      </c>
      <c r="DA27" s="679"/>
      <c r="DB27" s="679"/>
      <c r="DC27" s="683"/>
      <c r="DD27" s="654">
        <v>7203406</v>
      </c>
      <c r="DE27" s="681"/>
      <c r="DF27" s="681"/>
      <c r="DG27" s="681"/>
      <c r="DH27" s="681"/>
      <c r="DI27" s="681"/>
      <c r="DJ27" s="681"/>
      <c r="DK27" s="682"/>
      <c r="DL27" s="654">
        <v>7202776</v>
      </c>
      <c r="DM27" s="681"/>
      <c r="DN27" s="681"/>
      <c r="DO27" s="681"/>
      <c r="DP27" s="681"/>
      <c r="DQ27" s="681"/>
      <c r="DR27" s="681"/>
      <c r="DS27" s="681"/>
      <c r="DT27" s="681"/>
      <c r="DU27" s="681"/>
      <c r="DV27" s="682"/>
      <c r="DW27" s="650">
        <v>22.2</v>
      </c>
      <c r="DX27" s="679"/>
      <c r="DY27" s="679"/>
      <c r="DZ27" s="679"/>
      <c r="EA27" s="679"/>
      <c r="EB27" s="679"/>
      <c r="EC27" s="680"/>
    </row>
    <row r="28" spans="2:133" ht="11.25" customHeight="1" x14ac:dyDescent="0.15">
      <c r="B28" s="642" t="s">
        <v>301</v>
      </c>
      <c r="C28" s="643"/>
      <c r="D28" s="643"/>
      <c r="E28" s="643"/>
      <c r="F28" s="643"/>
      <c r="G28" s="643"/>
      <c r="H28" s="643"/>
      <c r="I28" s="643"/>
      <c r="J28" s="643"/>
      <c r="K28" s="643"/>
      <c r="L28" s="643"/>
      <c r="M28" s="643"/>
      <c r="N28" s="643"/>
      <c r="O28" s="643"/>
      <c r="P28" s="643"/>
      <c r="Q28" s="644"/>
      <c r="R28" s="645">
        <v>967756</v>
      </c>
      <c r="S28" s="646"/>
      <c r="T28" s="646"/>
      <c r="U28" s="646"/>
      <c r="V28" s="646"/>
      <c r="W28" s="646"/>
      <c r="X28" s="646"/>
      <c r="Y28" s="647"/>
      <c r="Z28" s="648">
        <v>1.5</v>
      </c>
      <c r="AA28" s="648"/>
      <c r="AB28" s="648"/>
      <c r="AC28" s="648"/>
      <c r="AD28" s="649">
        <v>297</v>
      </c>
      <c r="AE28" s="649"/>
      <c r="AF28" s="649"/>
      <c r="AG28" s="649"/>
      <c r="AH28" s="649"/>
      <c r="AI28" s="649"/>
      <c r="AJ28" s="649"/>
      <c r="AK28" s="649"/>
      <c r="AL28" s="650">
        <v>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302</v>
      </c>
      <c r="CE28" s="661"/>
      <c r="CF28" s="661"/>
      <c r="CG28" s="661"/>
      <c r="CH28" s="661"/>
      <c r="CI28" s="661"/>
      <c r="CJ28" s="661"/>
      <c r="CK28" s="661"/>
      <c r="CL28" s="661"/>
      <c r="CM28" s="661"/>
      <c r="CN28" s="661"/>
      <c r="CO28" s="661"/>
      <c r="CP28" s="661"/>
      <c r="CQ28" s="662"/>
      <c r="CR28" s="645">
        <v>5706978</v>
      </c>
      <c r="CS28" s="646"/>
      <c r="CT28" s="646"/>
      <c r="CU28" s="646"/>
      <c r="CV28" s="646"/>
      <c r="CW28" s="646"/>
      <c r="CX28" s="646"/>
      <c r="CY28" s="647"/>
      <c r="CZ28" s="650">
        <v>9.4</v>
      </c>
      <c r="DA28" s="679"/>
      <c r="DB28" s="679"/>
      <c r="DC28" s="683"/>
      <c r="DD28" s="654">
        <v>5676115</v>
      </c>
      <c r="DE28" s="646"/>
      <c r="DF28" s="646"/>
      <c r="DG28" s="646"/>
      <c r="DH28" s="646"/>
      <c r="DI28" s="646"/>
      <c r="DJ28" s="646"/>
      <c r="DK28" s="647"/>
      <c r="DL28" s="654">
        <v>5676115</v>
      </c>
      <c r="DM28" s="646"/>
      <c r="DN28" s="646"/>
      <c r="DO28" s="646"/>
      <c r="DP28" s="646"/>
      <c r="DQ28" s="646"/>
      <c r="DR28" s="646"/>
      <c r="DS28" s="646"/>
      <c r="DT28" s="646"/>
      <c r="DU28" s="646"/>
      <c r="DV28" s="647"/>
      <c r="DW28" s="650">
        <v>17.5</v>
      </c>
      <c r="DX28" s="679"/>
      <c r="DY28" s="679"/>
      <c r="DZ28" s="679"/>
      <c r="EA28" s="679"/>
      <c r="EB28" s="679"/>
      <c r="EC28" s="680"/>
    </row>
    <row r="29" spans="2:133" ht="11.25" customHeight="1" x14ac:dyDescent="0.15">
      <c r="B29" s="642" t="s">
        <v>303</v>
      </c>
      <c r="C29" s="643"/>
      <c r="D29" s="643"/>
      <c r="E29" s="643"/>
      <c r="F29" s="643"/>
      <c r="G29" s="643"/>
      <c r="H29" s="643"/>
      <c r="I29" s="643"/>
      <c r="J29" s="643"/>
      <c r="K29" s="643"/>
      <c r="L29" s="643"/>
      <c r="M29" s="643"/>
      <c r="N29" s="643"/>
      <c r="O29" s="643"/>
      <c r="P29" s="643"/>
      <c r="Q29" s="644"/>
      <c r="R29" s="645">
        <v>584614</v>
      </c>
      <c r="S29" s="646"/>
      <c r="T29" s="646"/>
      <c r="U29" s="646"/>
      <c r="V29" s="646"/>
      <c r="W29" s="646"/>
      <c r="X29" s="646"/>
      <c r="Y29" s="647"/>
      <c r="Z29" s="648">
        <v>0.9</v>
      </c>
      <c r="AA29" s="648"/>
      <c r="AB29" s="648"/>
      <c r="AC29" s="648"/>
      <c r="AD29" s="649">
        <v>180813</v>
      </c>
      <c r="AE29" s="649"/>
      <c r="AF29" s="649"/>
      <c r="AG29" s="649"/>
      <c r="AH29" s="649"/>
      <c r="AI29" s="649"/>
      <c r="AJ29" s="649"/>
      <c r="AK29" s="649"/>
      <c r="AL29" s="650">
        <v>0.6</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304</v>
      </c>
      <c r="CE29" s="686"/>
      <c r="CF29" s="660" t="s">
        <v>305</v>
      </c>
      <c r="CG29" s="661"/>
      <c r="CH29" s="661"/>
      <c r="CI29" s="661"/>
      <c r="CJ29" s="661"/>
      <c r="CK29" s="661"/>
      <c r="CL29" s="661"/>
      <c r="CM29" s="661"/>
      <c r="CN29" s="661"/>
      <c r="CO29" s="661"/>
      <c r="CP29" s="661"/>
      <c r="CQ29" s="662"/>
      <c r="CR29" s="645">
        <v>5706930</v>
      </c>
      <c r="CS29" s="681"/>
      <c r="CT29" s="681"/>
      <c r="CU29" s="681"/>
      <c r="CV29" s="681"/>
      <c r="CW29" s="681"/>
      <c r="CX29" s="681"/>
      <c r="CY29" s="682"/>
      <c r="CZ29" s="650">
        <v>9.4</v>
      </c>
      <c r="DA29" s="679"/>
      <c r="DB29" s="679"/>
      <c r="DC29" s="683"/>
      <c r="DD29" s="654">
        <v>5676067</v>
      </c>
      <c r="DE29" s="681"/>
      <c r="DF29" s="681"/>
      <c r="DG29" s="681"/>
      <c r="DH29" s="681"/>
      <c r="DI29" s="681"/>
      <c r="DJ29" s="681"/>
      <c r="DK29" s="682"/>
      <c r="DL29" s="654">
        <v>5676067</v>
      </c>
      <c r="DM29" s="681"/>
      <c r="DN29" s="681"/>
      <c r="DO29" s="681"/>
      <c r="DP29" s="681"/>
      <c r="DQ29" s="681"/>
      <c r="DR29" s="681"/>
      <c r="DS29" s="681"/>
      <c r="DT29" s="681"/>
      <c r="DU29" s="681"/>
      <c r="DV29" s="682"/>
      <c r="DW29" s="650">
        <v>17.5</v>
      </c>
      <c r="DX29" s="679"/>
      <c r="DY29" s="679"/>
      <c r="DZ29" s="679"/>
      <c r="EA29" s="679"/>
      <c r="EB29" s="679"/>
      <c r="EC29" s="680"/>
    </row>
    <row r="30" spans="2:133" ht="11.25" customHeight="1" x14ac:dyDescent="0.15">
      <c r="B30" s="642" t="s">
        <v>306</v>
      </c>
      <c r="C30" s="643"/>
      <c r="D30" s="643"/>
      <c r="E30" s="643"/>
      <c r="F30" s="643"/>
      <c r="G30" s="643"/>
      <c r="H30" s="643"/>
      <c r="I30" s="643"/>
      <c r="J30" s="643"/>
      <c r="K30" s="643"/>
      <c r="L30" s="643"/>
      <c r="M30" s="643"/>
      <c r="N30" s="643"/>
      <c r="O30" s="643"/>
      <c r="P30" s="643"/>
      <c r="Q30" s="644"/>
      <c r="R30" s="645">
        <v>285994</v>
      </c>
      <c r="S30" s="646"/>
      <c r="T30" s="646"/>
      <c r="U30" s="646"/>
      <c r="V30" s="646"/>
      <c r="W30" s="646"/>
      <c r="X30" s="646"/>
      <c r="Y30" s="647"/>
      <c r="Z30" s="648">
        <v>0.5</v>
      </c>
      <c r="AA30" s="648"/>
      <c r="AB30" s="648"/>
      <c r="AC30" s="648"/>
      <c r="AD30" s="649" t="s">
        <v>177</v>
      </c>
      <c r="AE30" s="649"/>
      <c r="AF30" s="649"/>
      <c r="AG30" s="649"/>
      <c r="AH30" s="649"/>
      <c r="AI30" s="649"/>
      <c r="AJ30" s="649"/>
      <c r="AK30" s="649"/>
      <c r="AL30" s="650" t="s">
        <v>177</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307</v>
      </c>
      <c r="BH30" s="698"/>
      <c r="BI30" s="698"/>
      <c r="BJ30" s="698"/>
      <c r="BK30" s="698"/>
      <c r="BL30" s="698"/>
      <c r="BM30" s="698"/>
      <c r="BN30" s="698"/>
      <c r="BO30" s="698"/>
      <c r="BP30" s="698"/>
      <c r="BQ30" s="699"/>
      <c r="BR30" s="624" t="s">
        <v>308</v>
      </c>
      <c r="BS30" s="698"/>
      <c r="BT30" s="698"/>
      <c r="BU30" s="698"/>
      <c r="BV30" s="698"/>
      <c r="BW30" s="698"/>
      <c r="BX30" s="698"/>
      <c r="BY30" s="698"/>
      <c r="BZ30" s="698"/>
      <c r="CA30" s="698"/>
      <c r="CB30" s="699"/>
      <c r="CD30" s="687"/>
      <c r="CE30" s="688"/>
      <c r="CF30" s="660" t="s">
        <v>309</v>
      </c>
      <c r="CG30" s="661"/>
      <c r="CH30" s="661"/>
      <c r="CI30" s="661"/>
      <c r="CJ30" s="661"/>
      <c r="CK30" s="661"/>
      <c r="CL30" s="661"/>
      <c r="CM30" s="661"/>
      <c r="CN30" s="661"/>
      <c r="CO30" s="661"/>
      <c r="CP30" s="661"/>
      <c r="CQ30" s="662"/>
      <c r="CR30" s="645">
        <v>5273687</v>
      </c>
      <c r="CS30" s="646"/>
      <c r="CT30" s="646"/>
      <c r="CU30" s="646"/>
      <c r="CV30" s="646"/>
      <c r="CW30" s="646"/>
      <c r="CX30" s="646"/>
      <c r="CY30" s="647"/>
      <c r="CZ30" s="650">
        <v>8.6</v>
      </c>
      <c r="DA30" s="679"/>
      <c r="DB30" s="679"/>
      <c r="DC30" s="683"/>
      <c r="DD30" s="654">
        <v>5245552</v>
      </c>
      <c r="DE30" s="646"/>
      <c r="DF30" s="646"/>
      <c r="DG30" s="646"/>
      <c r="DH30" s="646"/>
      <c r="DI30" s="646"/>
      <c r="DJ30" s="646"/>
      <c r="DK30" s="647"/>
      <c r="DL30" s="654">
        <v>5245552</v>
      </c>
      <c r="DM30" s="646"/>
      <c r="DN30" s="646"/>
      <c r="DO30" s="646"/>
      <c r="DP30" s="646"/>
      <c r="DQ30" s="646"/>
      <c r="DR30" s="646"/>
      <c r="DS30" s="646"/>
      <c r="DT30" s="646"/>
      <c r="DU30" s="646"/>
      <c r="DV30" s="647"/>
      <c r="DW30" s="650">
        <v>16.2</v>
      </c>
      <c r="DX30" s="679"/>
      <c r="DY30" s="679"/>
      <c r="DZ30" s="679"/>
      <c r="EA30" s="679"/>
      <c r="EB30" s="679"/>
      <c r="EC30" s="680"/>
    </row>
    <row r="31" spans="2:133" ht="11.25" customHeight="1" x14ac:dyDescent="0.15">
      <c r="B31" s="642" t="s">
        <v>310</v>
      </c>
      <c r="C31" s="643"/>
      <c r="D31" s="643"/>
      <c r="E31" s="643"/>
      <c r="F31" s="643"/>
      <c r="G31" s="643"/>
      <c r="H31" s="643"/>
      <c r="I31" s="643"/>
      <c r="J31" s="643"/>
      <c r="K31" s="643"/>
      <c r="L31" s="643"/>
      <c r="M31" s="643"/>
      <c r="N31" s="643"/>
      <c r="O31" s="643"/>
      <c r="P31" s="643"/>
      <c r="Q31" s="644"/>
      <c r="R31" s="645">
        <v>16626454</v>
      </c>
      <c r="S31" s="646"/>
      <c r="T31" s="646"/>
      <c r="U31" s="646"/>
      <c r="V31" s="646"/>
      <c r="W31" s="646"/>
      <c r="X31" s="646"/>
      <c r="Y31" s="647"/>
      <c r="Z31" s="648">
        <v>26.3</v>
      </c>
      <c r="AA31" s="648"/>
      <c r="AB31" s="648"/>
      <c r="AC31" s="648"/>
      <c r="AD31" s="649" t="s">
        <v>129</v>
      </c>
      <c r="AE31" s="649"/>
      <c r="AF31" s="649"/>
      <c r="AG31" s="649"/>
      <c r="AH31" s="649"/>
      <c r="AI31" s="649"/>
      <c r="AJ31" s="649"/>
      <c r="AK31" s="649"/>
      <c r="AL31" s="650" t="s">
        <v>129</v>
      </c>
      <c r="AM31" s="651"/>
      <c r="AN31" s="651"/>
      <c r="AO31" s="652"/>
      <c r="AP31" s="702" t="s">
        <v>311</v>
      </c>
      <c r="AQ31" s="703"/>
      <c r="AR31" s="703"/>
      <c r="AS31" s="703"/>
      <c r="AT31" s="708" t="s">
        <v>312</v>
      </c>
      <c r="AU31" s="231"/>
      <c r="AV31" s="231"/>
      <c r="AW31" s="231"/>
      <c r="AX31" s="631" t="s">
        <v>186</v>
      </c>
      <c r="AY31" s="632"/>
      <c r="AZ31" s="632"/>
      <c r="BA31" s="632"/>
      <c r="BB31" s="632"/>
      <c r="BC31" s="632"/>
      <c r="BD31" s="632"/>
      <c r="BE31" s="632"/>
      <c r="BF31" s="633"/>
      <c r="BG31" s="713">
        <v>99.2</v>
      </c>
      <c r="BH31" s="700"/>
      <c r="BI31" s="700"/>
      <c r="BJ31" s="700"/>
      <c r="BK31" s="700"/>
      <c r="BL31" s="700"/>
      <c r="BM31" s="640">
        <v>97.7</v>
      </c>
      <c r="BN31" s="700"/>
      <c r="BO31" s="700"/>
      <c r="BP31" s="700"/>
      <c r="BQ31" s="701"/>
      <c r="BR31" s="713">
        <v>99.2</v>
      </c>
      <c r="BS31" s="700"/>
      <c r="BT31" s="700"/>
      <c r="BU31" s="700"/>
      <c r="BV31" s="700"/>
      <c r="BW31" s="700"/>
      <c r="BX31" s="640">
        <v>97.4</v>
      </c>
      <c r="BY31" s="700"/>
      <c r="BZ31" s="700"/>
      <c r="CA31" s="700"/>
      <c r="CB31" s="701"/>
      <c r="CD31" s="687"/>
      <c r="CE31" s="688"/>
      <c r="CF31" s="660" t="s">
        <v>313</v>
      </c>
      <c r="CG31" s="661"/>
      <c r="CH31" s="661"/>
      <c r="CI31" s="661"/>
      <c r="CJ31" s="661"/>
      <c r="CK31" s="661"/>
      <c r="CL31" s="661"/>
      <c r="CM31" s="661"/>
      <c r="CN31" s="661"/>
      <c r="CO31" s="661"/>
      <c r="CP31" s="661"/>
      <c r="CQ31" s="662"/>
      <c r="CR31" s="645">
        <v>433243</v>
      </c>
      <c r="CS31" s="681"/>
      <c r="CT31" s="681"/>
      <c r="CU31" s="681"/>
      <c r="CV31" s="681"/>
      <c r="CW31" s="681"/>
      <c r="CX31" s="681"/>
      <c r="CY31" s="682"/>
      <c r="CZ31" s="650">
        <v>0.7</v>
      </c>
      <c r="DA31" s="679"/>
      <c r="DB31" s="679"/>
      <c r="DC31" s="683"/>
      <c r="DD31" s="654">
        <v>430515</v>
      </c>
      <c r="DE31" s="681"/>
      <c r="DF31" s="681"/>
      <c r="DG31" s="681"/>
      <c r="DH31" s="681"/>
      <c r="DI31" s="681"/>
      <c r="DJ31" s="681"/>
      <c r="DK31" s="682"/>
      <c r="DL31" s="654">
        <v>430515</v>
      </c>
      <c r="DM31" s="681"/>
      <c r="DN31" s="681"/>
      <c r="DO31" s="681"/>
      <c r="DP31" s="681"/>
      <c r="DQ31" s="681"/>
      <c r="DR31" s="681"/>
      <c r="DS31" s="681"/>
      <c r="DT31" s="681"/>
      <c r="DU31" s="681"/>
      <c r="DV31" s="682"/>
      <c r="DW31" s="650">
        <v>1.3</v>
      </c>
      <c r="DX31" s="679"/>
      <c r="DY31" s="679"/>
      <c r="DZ31" s="679"/>
      <c r="EA31" s="679"/>
      <c r="EB31" s="679"/>
      <c r="EC31" s="680"/>
    </row>
    <row r="32" spans="2:133" ht="11.25" customHeight="1" x14ac:dyDescent="0.15">
      <c r="B32" s="691" t="s">
        <v>314</v>
      </c>
      <c r="C32" s="692"/>
      <c r="D32" s="692"/>
      <c r="E32" s="692"/>
      <c r="F32" s="692"/>
      <c r="G32" s="692"/>
      <c r="H32" s="692"/>
      <c r="I32" s="692"/>
      <c r="J32" s="692"/>
      <c r="K32" s="692"/>
      <c r="L32" s="692"/>
      <c r="M32" s="692"/>
      <c r="N32" s="692"/>
      <c r="O32" s="692"/>
      <c r="P32" s="692"/>
      <c r="Q32" s="693"/>
      <c r="R32" s="645" t="s">
        <v>129</v>
      </c>
      <c r="S32" s="646"/>
      <c r="T32" s="646"/>
      <c r="U32" s="646"/>
      <c r="V32" s="646"/>
      <c r="W32" s="646"/>
      <c r="X32" s="646"/>
      <c r="Y32" s="647"/>
      <c r="Z32" s="648" t="s">
        <v>129</v>
      </c>
      <c r="AA32" s="648"/>
      <c r="AB32" s="648"/>
      <c r="AC32" s="648"/>
      <c r="AD32" s="649" t="s">
        <v>129</v>
      </c>
      <c r="AE32" s="649"/>
      <c r="AF32" s="649"/>
      <c r="AG32" s="649"/>
      <c r="AH32" s="649"/>
      <c r="AI32" s="649"/>
      <c r="AJ32" s="649"/>
      <c r="AK32" s="649"/>
      <c r="AL32" s="650" t="s">
        <v>129</v>
      </c>
      <c r="AM32" s="651"/>
      <c r="AN32" s="651"/>
      <c r="AO32" s="652"/>
      <c r="AP32" s="704"/>
      <c r="AQ32" s="705"/>
      <c r="AR32" s="705"/>
      <c r="AS32" s="705"/>
      <c r="AT32" s="709"/>
      <c r="AU32" s="230" t="s">
        <v>315</v>
      </c>
      <c r="AV32" s="230"/>
      <c r="AW32" s="230"/>
      <c r="AX32" s="642" t="s">
        <v>316</v>
      </c>
      <c r="AY32" s="643"/>
      <c r="AZ32" s="643"/>
      <c r="BA32" s="643"/>
      <c r="BB32" s="643"/>
      <c r="BC32" s="643"/>
      <c r="BD32" s="643"/>
      <c r="BE32" s="643"/>
      <c r="BF32" s="644"/>
      <c r="BG32" s="714">
        <v>98.9</v>
      </c>
      <c r="BH32" s="681"/>
      <c r="BI32" s="681"/>
      <c r="BJ32" s="681"/>
      <c r="BK32" s="681"/>
      <c r="BL32" s="681"/>
      <c r="BM32" s="651">
        <v>96.6</v>
      </c>
      <c r="BN32" s="711"/>
      <c r="BO32" s="711"/>
      <c r="BP32" s="711"/>
      <c r="BQ32" s="712"/>
      <c r="BR32" s="714">
        <v>98.9</v>
      </c>
      <c r="BS32" s="681"/>
      <c r="BT32" s="681"/>
      <c r="BU32" s="681"/>
      <c r="BV32" s="681"/>
      <c r="BW32" s="681"/>
      <c r="BX32" s="651">
        <v>96.2</v>
      </c>
      <c r="BY32" s="711"/>
      <c r="BZ32" s="711"/>
      <c r="CA32" s="711"/>
      <c r="CB32" s="712"/>
      <c r="CD32" s="689"/>
      <c r="CE32" s="690"/>
      <c r="CF32" s="660" t="s">
        <v>317</v>
      </c>
      <c r="CG32" s="661"/>
      <c r="CH32" s="661"/>
      <c r="CI32" s="661"/>
      <c r="CJ32" s="661"/>
      <c r="CK32" s="661"/>
      <c r="CL32" s="661"/>
      <c r="CM32" s="661"/>
      <c r="CN32" s="661"/>
      <c r="CO32" s="661"/>
      <c r="CP32" s="661"/>
      <c r="CQ32" s="662"/>
      <c r="CR32" s="645">
        <v>48</v>
      </c>
      <c r="CS32" s="646"/>
      <c r="CT32" s="646"/>
      <c r="CU32" s="646"/>
      <c r="CV32" s="646"/>
      <c r="CW32" s="646"/>
      <c r="CX32" s="646"/>
      <c r="CY32" s="647"/>
      <c r="CZ32" s="650">
        <v>0</v>
      </c>
      <c r="DA32" s="679"/>
      <c r="DB32" s="679"/>
      <c r="DC32" s="683"/>
      <c r="DD32" s="654">
        <v>48</v>
      </c>
      <c r="DE32" s="646"/>
      <c r="DF32" s="646"/>
      <c r="DG32" s="646"/>
      <c r="DH32" s="646"/>
      <c r="DI32" s="646"/>
      <c r="DJ32" s="646"/>
      <c r="DK32" s="647"/>
      <c r="DL32" s="654">
        <v>48</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318</v>
      </c>
      <c r="C33" s="643"/>
      <c r="D33" s="643"/>
      <c r="E33" s="643"/>
      <c r="F33" s="643"/>
      <c r="G33" s="643"/>
      <c r="H33" s="643"/>
      <c r="I33" s="643"/>
      <c r="J33" s="643"/>
      <c r="K33" s="643"/>
      <c r="L33" s="643"/>
      <c r="M33" s="643"/>
      <c r="N33" s="643"/>
      <c r="O33" s="643"/>
      <c r="P33" s="643"/>
      <c r="Q33" s="644"/>
      <c r="R33" s="645">
        <v>5033648</v>
      </c>
      <c r="S33" s="646"/>
      <c r="T33" s="646"/>
      <c r="U33" s="646"/>
      <c r="V33" s="646"/>
      <c r="W33" s="646"/>
      <c r="X33" s="646"/>
      <c r="Y33" s="647"/>
      <c r="Z33" s="648">
        <v>7.9</v>
      </c>
      <c r="AA33" s="648"/>
      <c r="AB33" s="648"/>
      <c r="AC33" s="648"/>
      <c r="AD33" s="649" t="s">
        <v>177</v>
      </c>
      <c r="AE33" s="649"/>
      <c r="AF33" s="649"/>
      <c r="AG33" s="649"/>
      <c r="AH33" s="649"/>
      <c r="AI33" s="649"/>
      <c r="AJ33" s="649"/>
      <c r="AK33" s="649"/>
      <c r="AL33" s="650" t="s">
        <v>177</v>
      </c>
      <c r="AM33" s="651"/>
      <c r="AN33" s="651"/>
      <c r="AO33" s="652"/>
      <c r="AP33" s="706"/>
      <c r="AQ33" s="707"/>
      <c r="AR33" s="707"/>
      <c r="AS33" s="707"/>
      <c r="AT33" s="710"/>
      <c r="AU33" s="232"/>
      <c r="AV33" s="232"/>
      <c r="AW33" s="232"/>
      <c r="AX33" s="695" t="s">
        <v>319</v>
      </c>
      <c r="AY33" s="696"/>
      <c r="AZ33" s="696"/>
      <c r="BA33" s="696"/>
      <c r="BB33" s="696"/>
      <c r="BC33" s="696"/>
      <c r="BD33" s="696"/>
      <c r="BE33" s="696"/>
      <c r="BF33" s="697"/>
      <c r="BG33" s="715">
        <v>99.3</v>
      </c>
      <c r="BH33" s="716"/>
      <c r="BI33" s="716"/>
      <c r="BJ33" s="716"/>
      <c r="BK33" s="716"/>
      <c r="BL33" s="716"/>
      <c r="BM33" s="717">
        <v>98.2</v>
      </c>
      <c r="BN33" s="716"/>
      <c r="BO33" s="716"/>
      <c r="BP33" s="716"/>
      <c r="BQ33" s="718"/>
      <c r="BR33" s="715">
        <v>99.4</v>
      </c>
      <c r="BS33" s="716"/>
      <c r="BT33" s="716"/>
      <c r="BU33" s="716"/>
      <c r="BV33" s="716"/>
      <c r="BW33" s="716"/>
      <c r="BX33" s="717">
        <v>98</v>
      </c>
      <c r="BY33" s="716"/>
      <c r="BZ33" s="716"/>
      <c r="CA33" s="716"/>
      <c r="CB33" s="718"/>
      <c r="CD33" s="660" t="s">
        <v>320</v>
      </c>
      <c r="CE33" s="661"/>
      <c r="CF33" s="661"/>
      <c r="CG33" s="661"/>
      <c r="CH33" s="661"/>
      <c r="CI33" s="661"/>
      <c r="CJ33" s="661"/>
      <c r="CK33" s="661"/>
      <c r="CL33" s="661"/>
      <c r="CM33" s="661"/>
      <c r="CN33" s="661"/>
      <c r="CO33" s="661"/>
      <c r="CP33" s="661"/>
      <c r="CQ33" s="662"/>
      <c r="CR33" s="645">
        <v>19186307</v>
      </c>
      <c r="CS33" s="681"/>
      <c r="CT33" s="681"/>
      <c r="CU33" s="681"/>
      <c r="CV33" s="681"/>
      <c r="CW33" s="681"/>
      <c r="CX33" s="681"/>
      <c r="CY33" s="682"/>
      <c r="CZ33" s="650">
        <v>31.4</v>
      </c>
      <c r="DA33" s="679"/>
      <c r="DB33" s="679"/>
      <c r="DC33" s="683"/>
      <c r="DD33" s="654">
        <v>15097015</v>
      </c>
      <c r="DE33" s="681"/>
      <c r="DF33" s="681"/>
      <c r="DG33" s="681"/>
      <c r="DH33" s="681"/>
      <c r="DI33" s="681"/>
      <c r="DJ33" s="681"/>
      <c r="DK33" s="682"/>
      <c r="DL33" s="654">
        <v>13409995</v>
      </c>
      <c r="DM33" s="681"/>
      <c r="DN33" s="681"/>
      <c r="DO33" s="681"/>
      <c r="DP33" s="681"/>
      <c r="DQ33" s="681"/>
      <c r="DR33" s="681"/>
      <c r="DS33" s="681"/>
      <c r="DT33" s="681"/>
      <c r="DU33" s="681"/>
      <c r="DV33" s="682"/>
      <c r="DW33" s="650">
        <v>41.4</v>
      </c>
      <c r="DX33" s="679"/>
      <c r="DY33" s="679"/>
      <c r="DZ33" s="679"/>
      <c r="EA33" s="679"/>
      <c r="EB33" s="679"/>
      <c r="EC33" s="680"/>
    </row>
    <row r="34" spans="2:133" ht="11.25" customHeight="1" x14ac:dyDescent="0.15">
      <c r="B34" s="642" t="s">
        <v>321</v>
      </c>
      <c r="C34" s="643"/>
      <c r="D34" s="643"/>
      <c r="E34" s="643"/>
      <c r="F34" s="643"/>
      <c r="G34" s="643"/>
      <c r="H34" s="643"/>
      <c r="I34" s="643"/>
      <c r="J34" s="643"/>
      <c r="K34" s="643"/>
      <c r="L34" s="643"/>
      <c r="M34" s="643"/>
      <c r="N34" s="643"/>
      <c r="O34" s="643"/>
      <c r="P34" s="643"/>
      <c r="Q34" s="644"/>
      <c r="R34" s="645">
        <v>549447</v>
      </c>
      <c r="S34" s="646"/>
      <c r="T34" s="646"/>
      <c r="U34" s="646"/>
      <c r="V34" s="646"/>
      <c r="W34" s="646"/>
      <c r="X34" s="646"/>
      <c r="Y34" s="647"/>
      <c r="Z34" s="648">
        <v>0.9</v>
      </c>
      <c r="AA34" s="648"/>
      <c r="AB34" s="648"/>
      <c r="AC34" s="648"/>
      <c r="AD34" s="649">
        <v>78645</v>
      </c>
      <c r="AE34" s="649"/>
      <c r="AF34" s="649"/>
      <c r="AG34" s="649"/>
      <c r="AH34" s="649"/>
      <c r="AI34" s="649"/>
      <c r="AJ34" s="649"/>
      <c r="AK34" s="649"/>
      <c r="AL34" s="650">
        <v>0.3</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322</v>
      </c>
      <c r="CE34" s="661"/>
      <c r="CF34" s="661"/>
      <c r="CG34" s="661"/>
      <c r="CH34" s="661"/>
      <c r="CI34" s="661"/>
      <c r="CJ34" s="661"/>
      <c r="CK34" s="661"/>
      <c r="CL34" s="661"/>
      <c r="CM34" s="661"/>
      <c r="CN34" s="661"/>
      <c r="CO34" s="661"/>
      <c r="CP34" s="661"/>
      <c r="CQ34" s="662"/>
      <c r="CR34" s="645">
        <v>6956945</v>
      </c>
      <c r="CS34" s="646"/>
      <c r="CT34" s="646"/>
      <c r="CU34" s="646"/>
      <c r="CV34" s="646"/>
      <c r="CW34" s="646"/>
      <c r="CX34" s="646"/>
      <c r="CY34" s="647"/>
      <c r="CZ34" s="650">
        <v>11.4</v>
      </c>
      <c r="DA34" s="679"/>
      <c r="DB34" s="679"/>
      <c r="DC34" s="683"/>
      <c r="DD34" s="654">
        <v>5362775</v>
      </c>
      <c r="DE34" s="646"/>
      <c r="DF34" s="646"/>
      <c r="DG34" s="646"/>
      <c r="DH34" s="646"/>
      <c r="DI34" s="646"/>
      <c r="DJ34" s="646"/>
      <c r="DK34" s="647"/>
      <c r="DL34" s="654">
        <v>4865898</v>
      </c>
      <c r="DM34" s="646"/>
      <c r="DN34" s="646"/>
      <c r="DO34" s="646"/>
      <c r="DP34" s="646"/>
      <c r="DQ34" s="646"/>
      <c r="DR34" s="646"/>
      <c r="DS34" s="646"/>
      <c r="DT34" s="646"/>
      <c r="DU34" s="646"/>
      <c r="DV34" s="647"/>
      <c r="DW34" s="650">
        <v>15</v>
      </c>
      <c r="DX34" s="679"/>
      <c r="DY34" s="679"/>
      <c r="DZ34" s="679"/>
      <c r="EA34" s="679"/>
      <c r="EB34" s="679"/>
      <c r="EC34" s="680"/>
    </row>
    <row r="35" spans="2:133" ht="11.25" customHeight="1" x14ac:dyDescent="0.15">
      <c r="B35" s="642" t="s">
        <v>323</v>
      </c>
      <c r="C35" s="643"/>
      <c r="D35" s="643"/>
      <c r="E35" s="643"/>
      <c r="F35" s="643"/>
      <c r="G35" s="643"/>
      <c r="H35" s="643"/>
      <c r="I35" s="643"/>
      <c r="J35" s="643"/>
      <c r="K35" s="643"/>
      <c r="L35" s="643"/>
      <c r="M35" s="643"/>
      <c r="N35" s="643"/>
      <c r="O35" s="643"/>
      <c r="P35" s="643"/>
      <c r="Q35" s="644"/>
      <c r="R35" s="645">
        <v>81066</v>
      </c>
      <c r="S35" s="646"/>
      <c r="T35" s="646"/>
      <c r="U35" s="646"/>
      <c r="V35" s="646"/>
      <c r="W35" s="646"/>
      <c r="X35" s="646"/>
      <c r="Y35" s="647"/>
      <c r="Z35" s="648">
        <v>0.1</v>
      </c>
      <c r="AA35" s="648"/>
      <c r="AB35" s="648"/>
      <c r="AC35" s="648"/>
      <c r="AD35" s="649" t="s">
        <v>244</v>
      </c>
      <c r="AE35" s="649"/>
      <c r="AF35" s="649"/>
      <c r="AG35" s="649"/>
      <c r="AH35" s="649"/>
      <c r="AI35" s="649"/>
      <c r="AJ35" s="649"/>
      <c r="AK35" s="649"/>
      <c r="AL35" s="650" t="s">
        <v>244</v>
      </c>
      <c r="AM35" s="651"/>
      <c r="AN35" s="651"/>
      <c r="AO35" s="652"/>
      <c r="AP35" s="235"/>
      <c r="AQ35" s="624" t="s">
        <v>324</v>
      </c>
      <c r="AR35" s="625"/>
      <c r="AS35" s="625"/>
      <c r="AT35" s="625"/>
      <c r="AU35" s="625"/>
      <c r="AV35" s="625"/>
      <c r="AW35" s="625"/>
      <c r="AX35" s="625"/>
      <c r="AY35" s="625"/>
      <c r="AZ35" s="625"/>
      <c r="BA35" s="625"/>
      <c r="BB35" s="625"/>
      <c r="BC35" s="625"/>
      <c r="BD35" s="625"/>
      <c r="BE35" s="625"/>
      <c r="BF35" s="626"/>
      <c r="BG35" s="624" t="s">
        <v>325</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326</v>
      </c>
      <c r="CE35" s="661"/>
      <c r="CF35" s="661"/>
      <c r="CG35" s="661"/>
      <c r="CH35" s="661"/>
      <c r="CI35" s="661"/>
      <c r="CJ35" s="661"/>
      <c r="CK35" s="661"/>
      <c r="CL35" s="661"/>
      <c r="CM35" s="661"/>
      <c r="CN35" s="661"/>
      <c r="CO35" s="661"/>
      <c r="CP35" s="661"/>
      <c r="CQ35" s="662"/>
      <c r="CR35" s="645">
        <v>246061</v>
      </c>
      <c r="CS35" s="681"/>
      <c r="CT35" s="681"/>
      <c r="CU35" s="681"/>
      <c r="CV35" s="681"/>
      <c r="CW35" s="681"/>
      <c r="CX35" s="681"/>
      <c r="CY35" s="682"/>
      <c r="CZ35" s="650">
        <v>0.4</v>
      </c>
      <c r="DA35" s="679"/>
      <c r="DB35" s="679"/>
      <c r="DC35" s="683"/>
      <c r="DD35" s="654">
        <v>179340</v>
      </c>
      <c r="DE35" s="681"/>
      <c r="DF35" s="681"/>
      <c r="DG35" s="681"/>
      <c r="DH35" s="681"/>
      <c r="DI35" s="681"/>
      <c r="DJ35" s="681"/>
      <c r="DK35" s="682"/>
      <c r="DL35" s="654">
        <v>179340</v>
      </c>
      <c r="DM35" s="681"/>
      <c r="DN35" s="681"/>
      <c r="DO35" s="681"/>
      <c r="DP35" s="681"/>
      <c r="DQ35" s="681"/>
      <c r="DR35" s="681"/>
      <c r="DS35" s="681"/>
      <c r="DT35" s="681"/>
      <c r="DU35" s="681"/>
      <c r="DV35" s="682"/>
      <c r="DW35" s="650">
        <v>0.6</v>
      </c>
      <c r="DX35" s="679"/>
      <c r="DY35" s="679"/>
      <c r="DZ35" s="679"/>
      <c r="EA35" s="679"/>
      <c r="EB35" s="679"/>
      <c r="EC35" s="680"/>
    </row>
    <row r="36" spans="2:133" ht="11.25" customHeight="1" x14ac:dyDescent="0.15">
      <c r="B36" s="642" t="s">
        <v>327</v>
      </c>
      <c r="C36" s="643"/>
      <c r="D36" s="643"/>
      <c r="E36" s="643"/>
      <c r="F36" s="643"/>
      <c r="G36" s="643"/>
      <c r="H36" s="643"/>
      <c r="I36" s="643"/>
      <c r="J36" s="643"/>
      <c r="K36" s="643"/>
      <c r="L36" s="643"/>
      <c r="M36" s="643"/>
      <c r="N36" s="643"/>
      <c r="O36" s="643"/>
      <c r="P36" s="643"/>
      <c r="Q36" s="644"/>
      <c r="R36" s="645">
        <v>348993</v>
      </c>
      <c r="S36" s="646"/>
      <c r="T36" s="646"/>
      <c r="U36" s="646"/>
      <c r="V36" s="646"/>
      <c r="W36" s="646"/>
      <c r="X36" s="646"/>
      <c r="Y36" s="647"/>
      <c r="Z36" s="648">
        <v>0.6</v>
      </c>
      <c r="AA36" s="648"/>
      <c r="AB36" s="648"/>
      <c r="AC36" s="648"/>
      <c r="AD36" s="649" t="s">
        <v>129</v>
      </c>
      <c r="AE36" s="649"/>
      <c r="AF36" s="649"/>
      <c r="AG36" s="649"/>
      <c r="AH36" s="649"/>
      <c r="AI36" s="649"/>
      <c r="AJ36" s="649"/>
      <c r="AK36" s="649"/>
      <c r="AL36" s="650" t="s">
        <v>129</v>
      </c>
      <c r="AM36" s="651"/>
      <c r="AN36" s="651"/>
      <c r="AO36" s="652"/>
      <c r="AP36" s="235"/>
      <c r="AQ36" s="719" t="s">
        <v>328</v>
      </c>
      <c r="AR36" s="720"/>
      <c r="AS36" s="720"/>
      <c r="AT36" s="720"/>
      <c r="AU36" s="720"/>
      <c r="AV36" s="720"/>
      <c r="AW36" s="720"/>
      <c r="AX36" s="720"/>
      <c r="AY36" s="721"/>
      <c r="AZ36" s="634">
        <v>7755371</v>
      </c>
      <c r="BA36" s="635"/>
      <c r="BB36" s="635"/>
      <c r="BC36" s="635"/>
      <c r="BD36" s="635"/>
      <c r="BE36" s="635"/>
      <c r="BF36" s="722"/>
      <c r="BG36" s="656" t="s">
        <v>329</v>
      </c>
      <c r="BH36" s="657"/>
      <c r="BI36" s="657"/>
      <c r="BJ36" s="657"/>
      <c r="BK36" s="657"/>
      <c r="BL36" s="657"/>
      <c r="BM36" s="657"/>
      <c r="BN36" s="657"/>
      <c r="BO36" s="657"/>
      <c r="BP36" s="657"/>
      <c r="BQ36" s="657"/>
      <c r="BR36" s="657"/>
      <c r="BS36" s="657"/>
      <c r="BT36" s="657"/>
      <c r="BU36" s="658"/>
      <c r="BV36" s="634">
        <v>683699</v>
      </c>
      <c r="BW36" s="635"/>
      <c r="BX36" s="635"/>
      <c r="BY36" s="635"/>
      <c r="BZ36" s="635"/>
      <c r="CA36" s="635"/>
      <c r="CB36" s="722"/>
      <c r="CD36" s="660" t="s">
        <v>330</v>
      </c>
      <c r="CE36" s="661"/>
      <c r="CF36" s="661"/>
      <c r="CG36" s="661"/>
      <c r="CH36" s="661"/>
      <c r="CI36" s="661"/>
      <c r="CJ36" s="661"/>
      <c r="CK36" s="661"/>
      <c r="CL36" s="661"/>
      <c r="CM36" s="661"/>
      <c r="CN36" s="661"/>
      <c r="CO36" s="661"/>
      <c r="CP36" s="661"/>
      <c r="CQ36" s="662"/>
      <c r="CR36" s="645">
        <v>5174018</v>
      </c>
      <c r="CS36" s="646"/>
      <c r="CT36" s="646"/>
      <c r="CU36" s="646"/>
      <c r="CV36" s="646"/>
      <c r="CW36" s="646"/>
      <c r="CX36" s="646"/>
      <c r="CY36" s="647"/>
      <c r="CZ36" s="650">
        <v>8.5</v>
      </c>
      <c r="DA36" s="679"/>
      <c r="DB36" s="679"/>
      <c r="DC36" s="683"/>
      <c r="DD36" s="654">
        <v>4686390</v>
      </c>
      <c r="DE36" s="646"/>
      <c r="DF36" s="646"/>
      <c r="DG36" s="646"/>
      <c r="DH36" s="646"/>
      <c r="DI36" s="646"/>
      <c r="DJ36" s="646"/>
      <c r="DK36" s="647"/>
      <c r="DL36" s="654">
        <v>3927613</v>
      </c>
      <c r="DM36" s="646"/>
      <c r="DN36" s="646"/>
      <c r="DO36" s="646"/>
      <c r="DP36" s="646"/>
      <c r="DQ36" s="646"/>
      <c r="DR36" s="646"/>
      <c r="DS36" s="646"/>
      <c r="DT36" s="646"/>
      <c r="DU36" s="646"/>
      <c r="DV36" s="647"/>
      <c r="DW36" s="650">
        <v>12.1</v>
      </c>
      <c r="DX36" s="679"/>
      <c r="DY36" s="679"/>
      <c r="DZ36" s="679"/>
      <c r="EA36" s="679"/>
      <c r="EB36" s="679"/>
      <c r="EC36" s="680"/>
    </row>
    <row r="37" spans="2:133" ht="11.25" customHeight="1" x14ac:dyDescent="0.15">
      <c r="B37" s="642" t="s">
        <v>331</v>
      </c>
      <c r="C37" s="643"/>
      <c r="D37" s="643"/>
      <c r="E37" s="643"/>
      <c r="F37" s="643"/>
      <c r="G37" s="643"/>
      <c r="H37" s="643"/>
      <c r="I37" s="643"/>
      <c r="J37" s="643"/>
      <c r="K37" s="643"/>
      <c r="L37" s="643"/>
      <c r="M37" s="643"/>
      <c r="N37" s="643"/>
      <c r="O37" s="643"/>
      <c r="P37" s="643"/>
      <c r="Q37" s="644"/>
      <c r="R37" s="645">
        <v>381346</v>
      </c>
      <c r="S37" s="646"/>
      <c r="T37" s="646"/>
      <c r="U37" s="646"/>
      <c r="V37" s="646"/>
      <c r="W37" s="646"/>
      <c r="X37" s="646"/>
      <c r="Y37" s="647"/>
      <c r="Z37" s="648">
        <v>0.6</v>
      </c>
      <c r="AA37" s="648"/>
      <c r="AB37" s="648"/>
      <c r="AC37" s="648"/>
      <c r="AD37" s="649" t="s">
        <v>244</v>
      </c>
      <c r="AE37" s="649"/>
      <c r="AF37" s="649"/>
      <c r="AG37" s="649"/>
      <c r="AH37" s="649"/>
      <c r="AI37" s="649"/>
      <c r="AJ37" s="649"/>
      <c r="AK37" s="649"/>
      <c r="AL37" s="650" t="s">
        <v>244</v>
      </c>
      <c r="AM37" s="651"/>
      <c r="AN37" s="651"/>
      <c r="AO37" s="652"/>
      <c r="AQ37" s="723" t="s">
        <v>332</v>
      </c>
      <c r="AR37" s="724"/>
      <c r="AS37" s="724"/>
      <c r="AT37" s="724"/>
      <c r="AU37" s="724"/>
      <c r="AV37" s="724"/>
      <c r="AW37" s="724"/>
      <c r="AX37" s="724"/>
      <c r="AY37" s="725"/>
      <c r="AZ37" s="645">
        <v>1363947</v>
      </c>
      <c r="BA37" s="646"/>
      <c r="BB37" s="646"/>
      <c r="BC37" s="646"/>
      <c r="BD37" s="681"/>
      <c r="BE37" s="681"/>
      <c r="BF37" s="712"/>
      <c r="BG37" s="660" t="s">
        <v>333</v>
      </c>
      <c r="BH37" s="661"/>
      <c r="BI37" s="661"/>
      <c r="BJ37" s="661"/>
      <c r="BK37" s="661"/>
      <c r="BL37" s="661"/>
      <c r="BM37" s="661"/>
      <c r="BN37" s="661"/>
      <c r="BO37" s="661"/>
      <c r="BP37" s="661"/>
      <c r="BQ37" s="661"/>
      <c r="BR37" s="661"/>
      <c r="BS37" s="661"/>
      <c r="BT37" s="661"/>
      <c r="BU37" s="662"/>
      <c r="BV37" s="645">
        <v>298616</v>
      </c>
      <c r="BW37" s="646"/>
      <c r="BX37" s="646"/>
      <c r="BY37" s="646"/>
      <c r="BZ37" s="646"/>
      <c r="CA37" s="646"/>
      <c r="CB37" s="655"/>
      <c r="CD37" s="660" t="s">
        <v>334</v>
      </c>
      <c r="CE37" s="661"/>
      <c r="CF37" s="661"/>
      <c r="CG37" s="661"/>
      <c r="CH37" s="661"/>
      <c r="CI37" s="661"/>
      <c r="CJ37" s="661"/>
      <c r="CK37" s="661"/>
      <c r="CL37" s="661"/>
      <c r="CM37" s="661"/>
      <c r="CN37" s="661"/>
      <c r="CO37" s="661"/>
      <c r="CP37" s="661"/>
      <c r="CQ37" s="662"/>
      <c r="CR37" s="645">
        <v>1971523</v>
      </c>
      <c r="CS37" s="681"/>
      <c r="CT37" s="681"/>
      <c r="CU37" s="681"/>
      <c r="CV37" s="681"/>
      <c r="CW37" s="681"/>
      <c r="CX37" s="681"/>
      <c r="CY37" s="682"/>
      <c r="CZ37" s="650">
        <v>3.2</v>
      </c>
      <c r="DA37" s="679"/>
      <c r="DB37" s="679"/>
      <c r="DC37" s="683"/>
      <c r="DD37" s="654">
        <v>1970207</v>
      </c>
      <c r="DE37" s="681"/>
      <c r="DF37" s="681"/>
      <c r="DG37" s="681"/>
      <c r="DH37" s="681"/>
      <c r="DI37" s="681"/>
      <c r="DJ37" s="681"/>
      <c r="DK37" s="682"/>
      <c r="DL37" s="654">
        <v>1904828</v>
      </c>
      <c r="DM37" s="681"/>
      <c r="DN37" s="681"/>
      <c r="DO37" s="681"/>
      <c r="DP37" s="681"/>
      <c r="DQ37" s="681"/>
      <c r="DR37" s="681"/>
      <c r="DS37" s="681"/>
      <c r="DT37" s="681"/>
      <c r="DU37" s="681"/>
      <c r="DV37" s="682"/>
      <c r="DW37" s="650">
        <v>5.9</v>
      </c>
      <c r="DX37" s="679"/>
      <c r="DY37" s="679"/>
      <c r="DZ37" s="679"/>
      <c r="EA37" s="679"/>
      <c r="EB37" s="679"/>
      <c r="EC37" s="680"/>
    </row>
    <row r="38" spans="2:133" ht="11.25" customHeight="1" x14ac:dyDescent="0.15">
      <c r="B38" s="642" t="s">
        <v>335</v>
      </c>
      <c r="C38" s="643"/>
      <c r="D38" s="643"/>
      <c r="E38" s="643"/>
      <c r="F38" s="643"/>
      <c r="G38" s="643"/>
      <c r="H38" s="643"/>
      <c r="I38" s="643"/>
      <c r="J38" s="643"/>
      <c r="K38" s="643"/>
      <c r="L38" s="643"/>
      <c r="M38" s="643"/>
      <c r="N38" s="643"/>
      <c r="O38" s="643"/>
      <c r="P38" s="643"/>
      <c r="Q38" s="644"/>
      <c r="R38" s="645">
        <v>1107663</v>
      </c>
      <c r="S38" s="646"/>
      <c r="T38" s="646"/>
      <c r="U38" s="646"/>
      <c r="V38" s="646"/>
      <c r="W38" s="646"/>
      <c r="X38" s="646"/>
      <c r="Y38" s="647"/>
      <c r="Z38" s="648">
        <v>1.7</v>
      </c>
      <c r="AA38" s="648"/>
      <c r="AB38" s="648"/>
      <c r="AC38" s="648"/>
      <c r="AD38" s="649">
        <v>88670</v>
      </c>
      <c r="AE38" s="649"/>
      <c r="AF38" s="649"/>
      <c r="AG38" s="649"/>
      <c r="AH38" s="649"/>
      <c r="AI38" s="649"/>
      <c r="AJ38" s="649"/>
      <c r="AK38" s="649"/>
      <c r="AL38" s="650">
        <v>0.3</v>
      </c>
      <c r="AM38" s="651"/>
      <c r="AN38" s="651"/>
      <c r="AO38" s="652"/>
      <c r="AQ38" s="723" t="s">
        <v>336</v>
      </c>
      <c r="AR38" s="724"/>
      <c r="AS38" s="724"/>
      <c r="AT38" s="724"/>
      <c r="AU38" s="724"/>
      <c r="AV38" s="724"/>
      <c r="AW38" s="724"/>
      <c r="AX38" s="724"/>
      <c r="AY38" s="725"/>
      <c r="AZ38" s="645">
        <v>25277</v>
      </c>
      <c r="BA38" s="646"/>
      <c r="BB38" s="646"/>
      <c r="BC38" s="646"/>
      <c r="BD38" s="681"/>
      <c r="BE38" s="681"/>
      <c r="BF38" s="712"/>
      <c r="BG38" s="660" t="s">
        <v>337</v>
      </c>
      <c r="BH38" s="661"/>
      <c r="BI38" s="661"/>
      <c r="BJ38" s="661"/>
      <c r="BK38" s="661"/>
      <c r="BL38" s="661"/>
      <c r="BM38" s="661"/>
      <c r="BN38" s="661"/>
      <c r="BO38" s="661"/>
      <c r="BP38" s="661"/>
      <c r="BQ38" s="661"/>
      <c r="BR38" s="661"/>
      <c r="BS38" s="661"/>
      <c r="BT38" s="661"/>
      <c r="BU38" s="662"/>
      <c r="BV38" s="645">
        <v>20213</v>
      </c>
      <c r="BW38" s="646"/>
      <c r="BX38" s="646"/>
      <c r="BY38" s="646"/>
      <c r="BZ38" s="646"/>
      <c r="CA38" s="646"/>
      <c r="CB38" s="655"/>
      <c r="CD38" s="660" t="s">
        <v>338</v>
      </c>
      <c r="CE38" s="661"/>
      <c r="CF38" s="661"/>
      <c r="CG38" s="661"/>
      <c r="CH38" s="661"/>
      <c r="CI38" s="661"/>
      <c r="CJ38" s="661"/>
      <c r="CK38" s="661"/>
      <c r="CL38" s="661"/>
      <c r="CM38" s="661"/>
      <c r="CN38" s="661"/>
      <c r="CO38" s="661"/>
      <c r="CP38" s="661"/>
      <c r="CQ38" s="662"/>
      <c r="CR38" s="645">
        <v>6366147</v>
      </c>
      <c r="CS38" s="646"/>
      <c r="CT38" s="646"/>
      <c r="CU38" s="646"/>
      <c r="CV38" s="646"/>
      <c r="CW38" s="646"/>
      <c r="CX38" s="646"/>
      <c r="CY38" s="647"/>
      <c r="CZ38" s="650">
        <v>10.4</v>
      </c>
      <c r="DA38" s="679"/>
      <c r="DB38" s="679"/>
      <c r="DC38" s="683"/>
      <c r="DD38" s="654">
        <v>4853614</v>
      </c>
      <c r="DE38" s="646"/>
      <c r="DF38" s="646"/>
      <c r="DG38" s="646"/>
      <c r="DH38" s="646"/>
      <c r="DI38" s="646"/>
      <c r="DJ38" s="646"/>
      <c r="DK38" s="647"/>
      <c r="DL38" s="654">
        <v>4437144</v>
      </c>
      <c r="DM38" s="646"/>
      <c r="DN38" s="646"/>
      <c r="DO38" s="646"/>
      <c r="DP38" s="646"/>
      <c r="DQ38" s="646"/>
      <c r="DR38" s="646"/>
      <c r="DS38" s="646"/>
      <c r="DT38" s="646"/>
      <c r="DU38" s="646"/>
      <c r="DV38" s="647"/>
      <c r="DW38" s="650">
        <v>13.7</v>
      </c>
      <c r="DX38" s="679"/>
      <c r="DY38" s="679"/>
      <c r="DZ38" s="679"/>
      <c r="EA38" s="679"/>
      <c r="EB38" s="679"/>
      <c r="EC38" s="680"/>
    </row>
    <row r="39" spans="2:133" ht="11.25" customHeight="1" x14ac:dyDescent="0.15">
      <c r="B39" s="642" t="s">
        <v>339</v>
      </c>
      <c r="C39" s="643"/>
      <c r="D39" s="643"/>
      <c r="E39" s="643"/>
      <c r="F39" s="643"/>
      <c r="G39" s="643"/>
      <c r="H39" s="643"/>
      <c r="I39" s="643"/>
      <c r="J39" s="643"/>
      <c r="K39" s="643"/>
      <c r="L39" s="643"/>
      <c r="M39" s="643"/>
      <c r="N39" s="643"/>
      <c r="O39" s="643"/>
      <c r="P39" s="643"/>
      <c r="Q39" s="644"/>
      <c r="R39" s="645">
        <v>4704244</v>
      </c>
      <c r="S39" s="646"/>
      <c r="T39" s="646"/>
      <c r="U39" s="646"/>
      <c r="V39" s="646"/>
      <c r="W39" s="646"/>
      <c r="X39" s="646"/>
      <c r="Y39" s="647"/>
      <c r="Z39" s="648">
        <v>7.4</v>
      </c>
      <c r="AA39" s="648"/>
      <c r="AB39" s="648"/>
      <c r="AC39" s="648"/>
      <c r="AD39" s="649" t="s">
        <v>129</v>
      </c>
      <c r="AE39" s="649"/>
      <c r="AF39" s="649"/>
      <c r="AG39" s="649"/>
      <c r="AH39" s="649"/>
      <c r="AI39" s="649"/>
      <c r="AJ39" s="649"/>
      <c r="AK39" s="649"/>
      <c r="AL39" s="650" t="s">
        <v>129</v>
      </c>
      <c r="AM39" s="651"/>
      <c r="AN39" s="651"/>
      <c r="AO39" s="652"/>
      <c r="AQ39" s="723" t="s">
        <v>340</v>
      </c>
      <c r="AR39" s="724"/>
      <c r="AS39" s="724"/>
      <c r="AT39" s="724"/>
      <c r="AU39" s="724"/>
      <c r="AV39" s="724"/>
      <c r="AW39" s="724"/>
      <c r="AX39" s="724"/>
      <c r="AY39" s="725"/>
      <c r="AZ39" s="645" t="s">
        <v>177</v>
      </c>
      <c r="BA39" s="646"/>
      <c r="BB39" s="646"/>
      <c r="BC39" s="646"/>
      <c r="BD39" s="681"/>
      <c r="BE39" s="681"/>
      <c r="BF39" s="712"/>
      <c r="BG39" s="660" t="s">
        <v>341</v>
      </c>
      <c r="BH39" s="661"/>
      <c r="BI39" s="661"/>
      <c r="BJ39" s="661"/>
      <c r="BK39" s="661"/>
      <c r="BL39" s="661"/>
      <c r="BM39" s="661"/>
      <c r="BN39" s="661"/>
      <c r="BO39" s="661"/>
      <c r="BP39" s="661"/>
      <c r="BQ39" s="661"/>
      <c r="BR39" s="661"/>
      <c r="BS39" s="661"/>
      <c r="BT39" s="661"/>
      <c r="BU39" s="662"/>
      <c r="BV39" s="645">
        <v>30432</v>
      </c>
      <c r="BW39" s="646"/>
      <c r="BX39" s="646"/>
      <c r="BY39" s="646"/>
      <c r="BZ39" s="646"/>
      <c r="CA39" s="646"/>
      <c r="CB39" s="655"/>
      <c r="CD39" s="660" t="s">
        <v>342</v>
      </c>
      <c r="CE39" s="661"/>
      <c r="CF39" s="661"/>
      <c r="CG39" s="661"/>
      <c r="CH39" s="661"/>
      <c r="CI39" s="661"/>
      <c r="CJ39" s="661"/>
      <c r="CK39" s="661"/>
      <c r="CL39" s="661"/>
      <c r="CM39" s="661"/>
      <c r="CN39" s="661"/>
      <c r="CO39" s="661"/>
      <c r="CP39" s="661"/>
      <c r="CQ39" s="662"/>
      <c r="CR39" s="645">
        <v>443136</v>
      </c>
      <c r="CS39" s="681"/>
      <c r="CT39" s="681"/>
      <c r="CU39" s="681"/>
      <c r="CV39" s="681"/>
      <c r="CW39" s="681"/>
      <c r="CX39" s="681"/>
      <c r="CY39" s="682"/>
      <c r="CZ39" s="650">
        <v>0.7</v>
      </c>
      <c r="DA39" s="679"/>
      <c r="DB39" s="679"/>
      <c r="DC39" s="683"/>
      <c r="DD39" s="654">
        <v>14896</v>
      </c>
      <c r="DE39" s="681"/>
      <c r="DF39" s="681"/>
      <c r="DG39" s="681"/>
      <c r="DH39" s="681"/>
      <c r="DI39" s="681"/>
      <c r="DJ39" s="681"/>
      <c r="DK39" s="682"/>
      <c r="DL39" s="654" t="s">
        <v>244</v>
      </c>
      <c r="DM39" s="681"/>
      <c r="DN39" s="681"/>
      <c r="DO39" s="681"/>
      <c r="DP39" s="681"/>
      <c r="DQ39" s="681"/>
      <c r="DR39" s="681"/>
      <c r="DS39" s="681"/>
      <c r="DT39" s="681"/>
      <c r="DU39" s="681"/>
      <c r="DV39" s="682"/>
      <c r="DW39" s="650" t="s">
        <v>244</v>
      </c>
      <c r="DX39" s="679"/>
      <c r="DY39" s="679"/>
      <c r="DZ39" s="679"/>
      <c r="EA39" s="679"/>
      <c r="EB39" s="679"/>
      <c r="EC39" s="680"/>
    </row>
    <row r="40" spans="2:133" ht="11.25" customHeight="1" x14ac:dyDescent="0.15">
      <c r="B40" s="642" t="s">
        <v>343</v>
      </c>
      <c r="C40" s="643"/>
      <c r="D40" s="643"/>
      <c r="E40" s="643"/>
      <c r="F40" s="643"/>
      <c r="G40" s="643"/>
      <c r="H40" s="643"/>
      <c r="I40" s="643"/>
      <c r="J40" s="643"/>
      <c r="K40" s="643"/>
      <c r="L40" s="643"/>
      <c r="M40" s="643"/>
      <c r="N40" s="643"/>
      <c r="O40" s="643"/>
      <c r="P40" s="643"/>
      <c r="Q40" s="644"/>
      <c r="R40" s="645" t="s">
        <v>244</v>
      </c>
      <c r="S40" s="646"/>
      <c r="T40" s="646"/>
      <c r="U40" s="646"/>
      <c r="V40" s="646"/>
      <c r="W40" s="646"/>
      <c r="X40" s="646"/>
      <c r="Y40" s="647"/>
      <c r="Z40" s="648" t="s">
        <v>244</v>
      </c>
      <c r="AA40" s="648"/>
      <c r="AB40" s="648"/>
      <c r="AC40" s="648"/>
      <c r="AD40" s="649" t="s">
        <v>244</v>
      </c>
      <c r="AE40" s="649"/>
      <c r="AF40" s="649"/>
      <c r="AG40" s="649"/>
      <c r="AH40" s="649"/>
      <c r="AI40" s="649"/>
      <c r="AJ40" s="649"/>
      <c r="AK40" s="649"/>
      <c r="AL40" s="650" t="s">
        <v>129</v>
      </c>
      <c r="AM40" s="651"/>
      <c r="AN40" s="651"/>
      <c r="AO40" s="652"/>
      <c r="AQ40" s="723" t="s">
        <v>344</v>
      </c>
      <c r="AR40" s="724"/>
      <c r="AS40" s="724"/>
      <c r="AT40" s="724"/>
      <c r="AU40" s="724"/>
      <c r="AV40" s="724"/>
      <c r="AW40" s="724"/>
      <c r="AX40" s="724"/>
      <c r="AY40" s="725"/>
      <c r="AZ40" s="645" t="s">
        <v>129</v>
      </c>
      <c r="BA40" s="646"/>
      <c r="BB40" s="646"/>
      <c r="BC40" s="646"/>
      <c r="BD40" s="681"/>
      <c r="BE40" s="681"/>
      <c r="BF40" s="712"/>
      <c r="BG40" s="726" t="s">
        <v>345</v>
      </c>
      <c r="BH40" s="727"/>
      <c r="BI40" s="727"/>
      <c r="BJ40" s="727"/>
      <c r="BK40" s="727"/>
      <c r="BL40" s="236"/>
      <c r="BM40" s="661" t="s">
        <v>346</v>
      </c>
      <c r="BN40" s="661"/>
      <c r="BO40" s="661"/>
      <c r="BP40" s="661"/>
      <c r="BQ40" s="661"/>
      <c r="BR40" s="661"/>
      <c r="BS40" s="661"/>
      <c r="BT40" s="661"/>
      <c r="BU40" s="662"/>
      <c r="BV40" s="645">
        <v>99</v>
      </c>
      <c r="BW40" s="646"/>
      <c r="BX40" s="646"/>
      <c r="BY40" s="646"/>
      <c r="BZ40" s="646"/>
      <c r="CA40" s="646"/>
      <c r="CB40" s="655"/>
      <c r="CD40" s="660" t="s">
        <v>347</v>
      </c>
      <c r="CE40" s="661"/>
      <c r="CF40" s="661"/>
      <c r="CG40" s="661"/>
      <c r="CH40" s="661"/>
      <c r="CI40" s="661"/>
      <c r="CJ40" s="661"/>
      <c r="CK40" s="661"/>
      <c r="CL40" s="661"/>
      <c r="CM40" s="661"/>
      <c r="CN40" s="661"/>
      <c r="CO40" s="661"/>
      <c r="CP40" s="661"/>
      <c r="CQ40" s="662"/>
      <c r="CR40" s="645" t="s">
        <v>129</v>
      </c>
      <c r="CS40" s="646"/>
      <c r="CT40" s="646"/>
      <c r="CU40" s="646"/>
      <c r="CV40" s="646"/>
      <c r="CW40" s="646"/>
      <c r="CX40" s="646"/>
      <c r="CY40" s="647"/>
      <c r="CZ40" s="650" t="s">
        <v>244</v>
      </c>
      <c r="DA40" s="679"/>
      <c r="DB40" s="679"/>
      <c r="DC40" s="683"/>
      <c r="DD40" s="654" t="s">
        <v>244</v>
      </c>
      <c r="DE40" s="646"/>
      <c r="DF40" s="646"/>
      <c r="DG40" s="646"/>
      <c r="DH40" s="646"/>
      <c r="DI40" s="646"/>
      <c r="DJ40" s="646"/>
      <c r="DK40" s="647"/>
      <c r="DL40" s="654" t="s">
        <v>177</v>
      </c>
      <c r="DM40" s="646"/>
      <c r="DN40" s="646"/>
      <c r="DO40" s="646"/>
      <c r="DP40" s="646"/>
      <c r="DQ40" s="646"/>
      <c r="DR40" s="646"/>
      <c r="DS40" s="646"/>
      <c r="DT40" s="646"/>
      <c r="DU40" s="646"/>
      <c r="DV40" s="647"/>
      <c r="DW40" s="650" t="s">
        <v>129</v>
      </c>
      <c r="DX40" s="679"/>
      <c r="DY40" s="679"/>
      <c r="DZ40" s="679"/>
      <c r="EA40" s="679"/>
      <c r="EB40" s="679"/>
      <c r="EC40" s="680"/>
    </row>
    <row r="41" spans="2:133" ht="11.25" customHeight="1" x14ac:dyDescent="0.15">
      <c r="B41" s="642" t="s">
        <v>348</v>
      </c>
      <c r="C41" s="643"/>
      <c r="D41" s="643"/>
      <c r="E41" s="643"/>
      <c r="F41" s="643"/>
      <c r="G41" s="643"/>
      <c r="H41" s="643"/>
      <c r="I41" s="643"/>
      <c r="J41" s="643"/>
      <c r="K41" s="643"/>
      <c r="L41" s="643"/>
      <c r="M41" s="643"/>
      <c r="N41" s="643"/>
      <c r="O41" s="643"/>
      <c r="P41" s="643"/>
      <c r="Q41" s="644"/>
      <c r="R41" s="645">
        <v>1938744</v>
      </c>
      <c r="S41" s="646"/>
      <c r="T41" s="646"/>
      <c r="U41" s="646"/>
      <c r="V41" s="646"/>
      <c r="W41" s="646"/>
      <c r="X41" s="646"/>
      <c r="Y41" s="647"/>
      <c r="Z41" s="648">
        <v>3.1</v>
      </c>
      <c r="AA41" s="648"/>
      <c r="AB41" s="648"/>
      <c r="AC41" s="648"/>
      <c r="AD41" s="649" t="s">
        <v>244</v>
      </c>
      <c r="AE41" s="649"/>
      <c r="AF41" s="649"/>
      <c r="AG41" s="649"/>
      <c r="AH41" s="649"/>
      <c r="AI41" s="649"/>
      <c r="AJ41" s="649"/>
      <c r="AK41" s="649"/>
      <c r="AL41" s="650" t="s">
        <v>129</v>
      </c>
      <c r="AM41" s="651"/>
      <c r="AN41" s="651"/>
      <c r="AO41" s="652"/>
      <c r="AQ41" s="723" t="s">
        <v>349</v>
      </c>
      <c r="AR41" s="724"/>
      <c r="AS41" s="724"/>
      <c r="AT41" s="724"/>
      <c r="AU41" s="724"/>
      <c r="AV41" s="724"/>
      <c r="AW41" s="724"/>
      <c r="AX41" s="724"/>
      <c r="AY41" s="725"/>
      <c r="AZ41" s="645">
        <v>1837357</v>
      </c>
      <c r="BA41" s="646"/>
      <c r="BB41" s="646"/>
      <c r="BC41" s="646"/>
      <c r="BD41" s="681"/>
      <c r="BE41" s="681"/>
      <c r="BF41" s="712"/>
      <c r="BG41" s="726"/>
      <c r="BH41" s="727"/>
      <c r="BI41" s="727"/>
      <c r="BJ41" s="727"/>
      <c r="BK41" s="727"/>
      <c r="BL41" s="236"/>
      <c r="BM41" s="661" t="s">
        <v>350</v>
      </c>
      <c r="BN41" s="661"/>
      <c r="BO41" s="661"/>
      <c r="BP41" s="661"/>
      <c r="BQ41" s="661"/>
      <c r="BR41" s="661"/>
      <c r="BS41" s="661"/>
      <c r="BT41" s="661"/>
      <c r="BU41" s="662"/>
      <c r="BV41" s="645" t="s">
        <v>244</v>
      </c>
      <c r="BW41" s="646"/>
      <c r="BX41" s="646"/>
      <c r="BY41" s="646"/>
      <c r="BZ41" s="646"/>
      <c r="CA41" s="646"/>
      <c r="CB41" s="655"/>
      <c r="CD41" s="660" t="s">
        <v>351</v>
      </c>
      <c r="CE41" s="661"/>
      <c r="CF41" s="661"/>
      <c r="CG41" s="661"/>
      <c r="CH41" s="661"/>
      <c r="CI41" s="661"/>
      <c r="CJ41" s="661"/>
      <c r="CK41" s="661"/>
      <c r="CL41" s="661"/>
      <c r="CM41" s="661"/>
      <c r="CN41" s="661"/>
      <c r="CO41" s="661"/>
      <c r="CP41" s="661"/>
      <c r="CQ41" s="662"/>
      <c r="CR41" s="645" t="s">
        <v>177</v>
      </c>
      <c r="CS41" s="681"/>
      <c r="CT41" s="681"/>
      <c r="CU41" s="681"/>
      <c r="CV41" s="681"/>
      <c r="CW41" s="681"/>
      <c r="CX41" s="681"/>
      <c r="CY41" s="682"/>
      <c r="CZ41" s="650" t="s">
        <v>244</v>
      </c>
      <c r="DA41" s="679"/>
      <c r="DB41" s="679"/>
      <c r="DC41" s="683"/>
      <c r="DD41" s="654" t="s">
        <v>244</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352</v>
      </c>
      <c r="C42" s="696"/>
      <c r="D42" s="696"/>
      <c r="E42" s="696"/>
      <c r="F42" s="696"/>
      <c r="G42" s="696"/>
      <c r="H42" s="696"/>
      <c r="I42" s="696"/>
      <c r="J42" s="696"/>
      <c r="K42" s="696"/>
      <c r="L42" s="696"/>
      <c r="M42" s="696"/>
      <c r="N42" s="696"/>
      <c r="O42" s="696"/>
      <c r="P42" s="696"/>
      <c r="Q42" s="697"/>
      <c r="R42" s="730">
        <v>63323554</v>
      </c>
      <c r="S42" s="731"/>
      <c r="T42" s="731"/>
      <c r="U42" s="731"/>
      <c r="V42" s="731"/>
      <c r="W42" s="731"/>
      <c r="X42" s="731"/>
      <c r="Y42" s="739"/>
      <c r="Z42" s="740">
        <v>100</v>
      </c>
      <c r="AA42" s="740"/>
      <c r="AB42" s="740"/>
      <c r="AC42" s="740"/>
      <c r="AD42" s="741">
        <v>30453810</v>
      </c>
      <c r="AE42" s="741"/>
      <c r="AF42" s="741"/>
      <c r="AG42" s="741"/>
      <c r="AH42" s="741"/>
      <c r="AI42" s="741"/>
      <c r="AJ42" s="741"/>
      <c r="AK42" s="741"/>
      <c r="AL42" s="742">
        <v>100</v>
      </c>
      <c r="AM42" s="717"/>
      <c r="AN42" s="717"/>
      <c r="AO42" s="743"/>
      <c r="AQ42" s="744" t="s">
        <v>353</v>
      </c>
      <c r="AR42" s="745"/>
      <c r="AS42" s="745"/>
      <c r="AT42" s="745"/>
      <c r="AU42" s="745"/>
      <c r="AV42" s="745"/>
      <c r="AW42" s="745"/>
      <c r="AX42" s="745"/>
      <c r="AY42" s="746"/>
      <c r="AZ42" s="730">
        <v>4528790</v>
      </c>
      <c r="BA42" s="731"/>
      <c r="BB42" s="731"/>
      <c r="BC42" s="731"/>
      <c r="BD42" s="716"/>
      <c r="BE42" s="716"/>
      <c r="BF42" s="718"/>
      <c r="BG42" s="728"/>
      <c r="BH42" s="729"/>
      <c r="BI42" s="729"/>
      <c r="BJ42" s="729"/>
      <c r="BK42" s="729"/>
      <c r="BL42" s="237"/>
      <c r="BM42" s="671" t="s">
        <v>354</v>
      </c>
      <c r="BN42" s="671"/>
      <c r="BO42" s="671"/>
      <c r="BP42" s="671"/>
      <c r="BQ42" s="671"/>
      <c r="BR42" s="671"/>
      <c r="BS42" s="671"/>
      <c r="BT42" s="671"/>
      <c r="BU42" s="672"/>
      <c r="BV42" s="730">
        <v>361</v>
      </c>
      <c r="BW42" s="731"/>
      <c r="BX42" s="731"/>
      <c r="BY42" s="731"/>
      <c r="BZ42" s="731"/>
      <c r="CA42" s="731"/>
      <c r="CB42" s="738"/>
      <c r="CD42" s="642" t="s">
        <v>355</v>
      </c>
      <c r="CE42" s="643"/>
      <c r="CF42" s="643"/>
      <c r="CG42" s="643"/>
      <c r="CH42" s="643"/>
      <c r="CI42" s="643"/>
      <c r="CJ42" s="643"/>
      <c r="CK42" s="643"/>
      <c r="CL42" s="643"/>
      <c r="CM42" s="643"/>
      <c r="CN42" s="643"/>
      <c r="CO42" s="643"/>
      <c r="CP42" s="643"/>
      <c r="CQ42" s="644"/>
      <c r="CR42" s="645">
        <v>3836381</v>
      </c>
      <c r="CS42" s="646"/>
      <c r="CT42" s="646"/>
      <c r="CU42" s="646"/>
      <c r="CV42" s="646"/>
      <c r="CW42" s="646"/>
      <c r="CX42" s="646"/>
      <c r="CY42" s="647"/>
      <c r="CZ42" s="650">
        <v>6.3</v>
      </c>
      <c r="DA42" s="651"/>
      <c r="DB42" s="651"/>
      <c r="DC42" s="663"/>
      <c r="DD42" s="654">
        <v>306479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356</v>
      </c>
      <c r="CE43" s="643"/>
      <c r="CF43" s="643"/>
      <c r="CG43" s="643"/>
      <c r="CH43" s="643"/>
      <c r="CI43" s="643"/>
      <c r="CJ43" s="643"/>
      <c r="CK43" s="643"/>
      <c r="CL43" s="643"/>
      <c r="CM43" s="643"/>
      <c r="CN43" s="643"/>
      <c r="CO43" s="643"/>
      <c r="CP43" s="643"/>
      <c r="CQ43" s="644"/>
      <c r="CR43" s="645">
        <v>111079</v>
      </c>
      <c r="CS43" s="681"/>
      <c r="CT43" s="681"/>
      <c r="CU43" s="681"/>
      <c r="CV43" s="681"/>
      <c r="CW43" s="681"/>
      <c r="CX43" s="681"/>
      <c r="CY43" s="682"/>
      <c r="CZ43" s="650">
        <v>0.2</v>
      </c>
      <c r="DA43" s="679"/>
      <c r="DB43" s="679"/>
      <c r="DC43" s="683"/>
      <c r="DD43" s="654">
        <v>111079</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304</v>
      </c>
      <c r="CE44" s="758"/>
      <c r="CF44" s="642" t="s">
        <v>357</v>
      </c>
      <c r="CG44" s="643"/>
      <c r="CH44" s="643"/>
      <c r="CI44" s="643"/>
      <c r="CJ44" s="643"/>
      <c r="CK44" s="643"/>
      <c r="CL44" s="643"/>
      <c r="CM44" s="643"/>
      <c r="CN44" s="643"/>
      <c r="CO44" s="643"/>
      <c r="CP44" s="643"/>
      <c r="CQ44" s="644"/>
      <c r="CR44" s="645">
        <v>3833258</v>
      </c>
      <c r="CS44" s="646"/>
      <c r="CT44" s="646"/>
      <c r="CU44" s="646"/>
      <c r="CV44" s="646"/>
      <c r="CW44" s="646"/>
      <c r="CX44" s="646"/>
      <c r="CY44" s="647"/>
      <c r="CZ44" s="650">
        <v>6.3</v>
      </c>
      <c r="DA44" s="651"/>
      <c r="DB44" s="651"/>
      <c r="DC44" s="663"/>
      <c r="DD44" s="654">
        <v>306456</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358</v>
      </c>
      <c r="CG45" s="643"/>
      <c r="CH45" s="643"/>
      <c r="CI45" s="643"/>
      <c r="CJ45" s="643"/>
      <c r="CK45" s="643"/>
      <c r="CL45" s="643"/>
      <c r="CM45" s="643"/>
      <c r="CN45" s="643"/>
      <c r="CO45" s="643"/>
      <c r="CP45" s="643"/>
      <c r="CQ45" s="644"/>
      <c r="CR45" s="645">
        <v>2280237</v>
      </c>
      <c r="CS45" s="681"/>
      <c r="CT45" s="681"/>
      <c r="CU45" s="681"/>
      <c r="CV45" s="681"/>
      <c r="CW45" s="681"/>
      <c r="CX45" s="681"/>
      <c r="CY45" s="682"/>
      <c r="CZ45" s="650">
        <v>3.7</v>
      </c>
      <c r="DA45" s="679"/>
      <c r="DB45" s="679"/>
      <c r="DC45" s="683"/>
      <c r="DD45" s="654">
        <v>19778</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360</v>
      </c>
      <c r="CG46" s="643"/>
      <c r="CH46" s="643"/>
      <c r="CI46" s="643"/>
      <c r="CJ46" s="643"/>
      <c r="CK46" s="643"/>
      <c r="CL46" s="643"/>
      <c r="CM46" s="643"/>
      <c r="CN46" s="643"/>
      <c r="CO46" s="643"/>
      <c r="CP46" s="643"/>
      <c r="CQ46" s="644"/>
      <c r="CR46" s="645">
        <v>1553021</v>
      </c>
      <c r="CS46" s="646"/>
      <c r="CT46" s="646"/>
      <c r="CU46" s="646"/>
      <c r="CV46" s="646"/>
      <c r="CW46" s="646"/>
      <c r="CX46" s="646"/>
      <c r="CY46" s="647"/>
      <c r="CZ46" s="650">
        <v>2.5</v>
      </c>
      <c r="DA46" s="651"/>
      <c r="DB46" s="651"/>
      <c r="DC46" s="663"/>
      <c r="DD46" s="654">
        <v>286678</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362</v>
      </c>
      <c r="CG47" s="643"/>
      <c r="CH47" s="643"/>
      <c r="CI47" s="643"/>
      <c r="CJ47" s="643"/>
      <c r="CK47" s="643"/>
      <c r="CL47" s="643"/>
      <c r="CM47" s="643"/>
      <c r="CN47" s="643"/>
      <c r="CO47" s="643"/>
      <c r="CP47" s="643"/>
      <c r="CQ47" s="644"/>
      <c r="CR47" s="645">
        <v>3123</v>
      </c>
      <c r="CS47" s="681"/>
      <c r="CT47" s="681"/>
      <c r="CU47" s="681"/>
      <c r="CV47" s="681"/>
      <c r="CW47" s="681"/>
      <c r="CX47" s="681"/>
      <c r="CY47" s="682"/>
      <c r="CZ47" s="650">
        <v>0</v>
      </c>
      <c r="DA47" s="679"/>
      <c r="DB47" s="679"/>
      <c r="DC47" s="683"/>
      <c r="DD47" s="654">
        <v>23</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363</v>
      </c>
      <c r="CD48" s="761"/>
      <c r="CE48" s="762"/>
      <c r="CF48" s="642" t="s">
        <v>364</v>
      </c>
      <c r="CG48" s="643"/>
      <c r="CH48" s="643"/>
      <c r="CI48" s="643"/>
      <c r="CJ48" s="643"/>
      <c r="CK48" s="643"/>
      <c r="CL48" s="643"/>
      <c r="CM48" s="643"/>
      <c r="CN48" s="643"/>
      <c r="CO48" s="643"/>
      <c r="CP48" s="643"/>
      <c r="CQ48" s="644"/>
      <c r="CR48" s="645" t="s">
        <v>244</v>
      </c>
      <c r="CS48" s="646"/>
      <c r="CT48" s="646"/>
      <c r="CU48" s="646"/>
      <c r="CV48" s="646"/>
      <c r="CW48" s="646"/>
      <c r="CX48" s="646"/>
      <c r="CY48" s="647"/>
      <c r="CZ48" s="650" t="s">
        <v>244</v>
      </c>
      <c r="DA48" s="651"/>
      <c r="DB48" s="651"/>
      <c r="DC48" s="663"/>
      <c r="DD48" s="654" t="s">
        <v>129</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365</v>
      </c>
      <c r="CE49" s="696"/>
      <c r="CF49" s="696"/>
      <c r="CG49" s="696"/>
      <c r="CH49" s="696"/>
      <c r="CI49" s="696"/>
      <c r="CJ49" s="696"/>
      <c r="CK49" s="696"/>
      <c r="CL49" s="696"/>
      <c r="CM49" s="696"/>
      <c r="CN49" s="696"/>
      <c r="CO49" s="696"/>
      <c r="CP49" s="696"/>
      <c r="CQ49" s="697"/>
      <c r="CR49" s="730">
        <v>61030830</v>
      </c>
      <c r="CS49" s="716"/>
      <c r="CT49" s="716"/>
      <c r="CU49" s="716"/>
      <c r="CV49" s="716"/>
      <c r="CW49" s="716"/>
      <c r="CX49" s="716"/>
      <c r="CY49" s="747"/>
      <c r="CZ49" s="742">
        <v>100</v>
      </c>
      <c r="DA49" s="748"/>
      <c r="DB49" s="748"/>
      <c r="DC49" s="749"/>
      <c r="DD49" s="750">
        <v>34463553</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a5MsmKP80TaWQiZ0muO/OkI9HzJuBRCMqldHiweVvEoSiZaRqAdAlZoFnUay3vngd0pm/oDo97YakPqfbPFv8w==" saltValue="1+y/bfGvasKIz86HfDsiE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367</v>
      </c>
      <c r="DK2" s="793"/>
      <c r="DL2" s="793"/>
      <c r="DM2" s="793"/>
      <c r="DN2" s="793"/>
      <c r="DO2" s="794"/>
      <c r="DP2" s="250"/>
      <c r="DQ2" s="792" t="s">
        <v>368</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371</v>
      </c>
      <c r="B5" s="787"/>
      <c r="C5" s="787"/>
      <c r="D5" s="787"/>
      <c r="E5" s="787"/>
      <c r="F5" s="787"/>
      <c r="G5" s="787"/>
      <c r="H5" s="787"/>
      <c r="I5" s="787"/>
      <c r="J5" s="787"/>
      <c r="K5" s="787"/>
      <c r="L5" s="787"/>
      <c r="M5" s="787"/>
      <c r="N5" s="787"/>
      <c r="O5" s="787"/>
      <c r="P5" s="788"/>
      <c r="Q5" s="763" t="s">
        <v>372</v>
      </c>
      <c r="R5" s="764"/>
      <c r="S5" s="764"/>
      <c r="T5" s="764"/>
      <c r="U5" s="765"/>
      <c r="V5" s="763" t="s">
        <v>373</v>
      </c>
      <c r="W5" s="764"/>
      <c r="X5" s="764"/>
      <c r="Y5" s="764"/>
      <c r="Z5" s="765"/>
      <c r="AA5" s="763" t="s">
        <v>374</v>
      </c>
      <c r="AB5" s="764"/>
      <c r="AC5" s="764"/>
      <c r="AD5" s="764"/>
      <c r="AE5" s="764"/>
      <c r="AF5" s="796" t="s">
        <v>375</v>
      </c>
      <c r="AG5" s="764"/>
      <c r="AH5" s="764"/>
      <c r="AI5" s="764"/>
      <c r="AJ5" s="775"/>
      <c r="AK5" s="764" t="s">
        <v>376</v>
      </c>
      <c r="AL5" s="764"/>
      <c r="AM5" s="764"/>
      <c r="AN5" s="764"/>
      <c r="AO5" s="765"/>
      <c r="AP5" s="763" t="s">
        <v>377</v>
      </c>
      <c r="AQ5" s="764"/>
      <c r="AR5" s="764"/>
      <c r="AS5" s="764"/>
      <c r="AT5" s="765"/>
      <c r="AU5" s="763" t="s">
        <v>378</v>
      </c>
      <c r="AV5" s="764"/>
      <c r="AW5" s="764"/>
      <c r="AX5" s="764"/>
      <c r="AY5" s="775"/>
      <c r="AZ5" s="257"/>
      <c r="BA5" s="257"/>
      <c r="BB5" s="257"/>
      <c r="BC5" s="257"/>
      <c r="BD5" s="257"/>
      <c r="BE5" s="258"/>
      <c r="BF5" s="258"/>
      <c r="BG5" s="258"/>
      <c r="BH5" s="258"/>
      <c r="BI5" s="258"/>
      <c r="BJ5" s="258"/>
      <c r="BK5" s="258"/>
      <c r="BL5" s="258"/>
      <c r="BM5" s="258"/>
      <c r="BN5" s="258"/>
      <c r="BO5" s="258"/>
      <c r="BP5" s="258"/>
      <c r="BQ5" s="786" t="s">
        <v>379</v>
      </c>
      <c r="BR5" s="787"/>
      <c r="BS5" s="787"/>
      <c r="BT5" s="787"/>
      <c r="BU5" s="787"/>
      <c r="BV5" s="787"/>
      <c r="BW5" s="787"/>
      <c r="BX5" s="787"/>
      <c r="BY5" s="787"/>
      <c r="BZ5" s="787"/>
      <c r="CA5" s="787"/>
      <c r="CB5" s="787"/>
      <c r="CC5" s="787"/>
      <c r="CD5" s="787"/>
      <c r="CE5" s="787"/>
      <c r="CF5" s="787"/>
      <c r="CG5" s="788"/>
      <c r="CH5" s="763" t="s">
        <v>380</v>
      </c>
      <c r="CI5" s="764"/>
      <c r="CJ5" s="764"/>
      <c r="CK5" s="764"/>
      <c r="CL5" s="765"/>
      <c r="CM5" s="763" t="s">
        <v>381</v>
      </c>
      <c r="CN5" s="764"/>
      <c r="CO5" s="764"/>
      <c r="CP5" s="764"/>
      <c r="CQ5" s="765"/>
      <c r="CR5" s="763" t="s">
        <v>382</v>
      </c>
      <c r="CS5" s="764"/>
      <c r="CT5" s="764"/>
      <c r="CU5" s="764"/>
      <c r="CV5" s="765"/>
      <c r="CW5" s="763" t="s">
        <v>383</v>
      </c>
      <c r="CX5" s="764"/>
      <c r="CY5" s="764"/>
      <c r="CZ5" s="764"/>
      <c r="DA5" s="765"/>
      <c r="DB5" s="763" t="s">
        <v>384</v>
      </c>
      <c r="DC5" s="764"/>
      <c r="DD5" s="764"/>
      <c r="DE5" s="764"/>
      <c r="DF5" s="765"/>
      <c r="DG5" s="769" t="s">
        <v>385</v>
      </c>
      <c r="DH5" s="770"/>
      <c r="DI5" s="770"/>
      <c r="DJ5" s="770"/>
      <c r="DK5" s="771"/>
      <c r="DL5" s="769" t="s">
        <v>386</v>
      </c>
      <c r="DM5" s="770"/>
      <c r="DN5" s="770"/>
      <c r="DO5" s="770"/>
      <c r="DP5" s="771"/>
      <c r="DQ5" s="763" t="s">
        <v>387</v>
      </c>
      <c r="DR5" s="764"/>
      <c r="DS5" s="764"/>
      <c r="DT5" s="764"/>
      <c r="DU5" s="765"/>
      <c r="DV5" s="763" t="s">
        <v>378</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388</v>
      </c>
      <c r="C7" s="778"/>
      <c r="D7" s="778"/>
      <c r="E7" s="778"/>
      <c r="F7" s="778"/>
      <c r="G7" s="778"/>
      <c r="H7" s="778"/>
      <c r="I7" s="778"/>
      <c r="J7" s="778"/>
      <c r="K7" s="778"/>
      <c r="L7" s="778"/>
      <c r="M7" s="778"/>
      <c r="N7" s="778"/>
      <c r="O7" s="778"/>
      <c r="P7" s="779"/>
      <c r="Q7" s="780">
        <v>63588</v>
      </c>
      <c r="R7" s="781"/>
      <c r="S7" s="781"/>
      <c r="T7" s="781"/>
      <c r="U7" s="781"/>
      <c r="V7" s="781">
        <v>61295</v>
      </c>
      <c r="W7" s="781"/>
      <c r="X7" s="781"/>
      <c r="Y7" s="781"/>
      <c r="Z7" s="781"/>
      <c r="AA7" s="781">
        <v>2293</v>
      </c>
      <c r="AB7" s="781"/>
      <c r="AC7" s="781"/>
      <c r="AD7" s="781"/>
      <c r="AE7" s="782"/>
      <c r="AF7" s="783">
        <v>1795</v>
      </c>
      <c r="AG7" s="784"/>
      <c r="AH7" s="784"/>
      <c r="AI7" s="784"/>
      <c r="AJ7" s="785"/>
      <c r="AK7" s="820">
        <v>349</v>
      </c>
      <c r="AL7" s="821"/>
      <c r="AM7" s="821"/>
      <c r="AN7" s="821"/>
      <c r="AO7" s="821"/>
      <c r="AP7" s="821">
        <v>61985</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593</v>
      </c>
      <c r="BT7" s="825" t="s">
        <v>594</v>
      </c>
      <c r="BU7" s="825" t="s">
        <v>594</v>
      </c>
      <c r="BV7" s="825" t="s">
        <v>594</v>
      </c>
      <c r="BW7" s="825" t="s">
        <v>594</v>
      </c>
      <c r="BX7" s="825" t="s">
        <v>594</v>
      </c>
      <c r="BY7" s="825" t="s">
        <v>594</v>
      </c>
      <c r="BZ7" s="825" t="s">
        <v>594</v>
      </c>
      <c r="CA7" s="825" t="s">
        <v>594</v>
      </c>
      <c r="CB7" s="825" t="s">
        <v>594</v>
      </c>
      <c r="CC7" s="825" t="s">
        <v>594</v>
      </c>
      <c r="CD7" s="825" t="s">
        <v>594</v>
      </c>
      <c r="CE7" s="825" t="s">
        <v>594</v>
      </c>
      <c r="CF7" s="825" t="s">
        <v>594</v>
      </c>
      <c r="CG7" s="826" t="s">
        <v>594</v>
      </c>
      <c r="CH7" s="817">
        <v>-6</v>
      </c>
      <c r="CI7" s="818"/>
      <c r="CJ7" s="818"/>
      <c r="CK7" s="818"/>
      <c r="CL7" s="819"/>
      <c r="CM7" s="817">
        <v>280</v>
      </c>
      <c r="CN7" s="818"/>
      <c r="CO7" s="818"/>
      <c r="CP7" s="818"/>
      <c r="CQ7" s="819"/>
      <c r="CR7" s="817">
        <v>250</v>
      </c>
      <c r="CS7" s="818"/>
      <c r="CT7" s="818"/>
      <c r="CU7" s="818"/>
      <c r="CV7" s="819"/>
      <c r="CW7" s="817" t="s">
        <v>524</v>
      </c>
      <c r="CX7" s="818"/>
      <c r="CY7" s="818"/>
      <c r="CZ7" s="818"/>
      <c r="DA7" s="819"/>
      <c r="DB7" s="817" t="s">
        <v>524</v>
      </c>
      <c r="DC7" s="818"/>
      <c r="DD7" s="818"/>
      <c r="DE7" s="818"/>
      <c r="DF7" s="819"/>
      <c r="DG7" s="817" t="s">
        <v>524</v>
      </c>
      <c r="DH7" s="818"/>
      <c r="DI7" s="818"/>
      <c r="DJ7" s="818"/>
      <c r="DK7" s="819"/>
      <c r="DL7" s="817" t="s">
        <v>524</v>
      </c>
      <c r="DM7" s="818"/>
      <c r="DN7" s="818"/>
      <c r="DO7" s="818"/>
      <c r="DP7" s="819"/>
      <c r="DQ7" s="817" t="s">
        <v>524</v>
      </c>
      <c r="DR7" s="818"/>
      <c r="DS7" s="818"/>
      <c r="DT7" s="818"/>
      <c r="DU7" s="819"/>
      <c r="DV7" s="798"/>
      <c r="DW7" s="799"/>
      <c r="DX7" s="799"/>
      <c r="DY7" s="799"/>
      <c r="DZ7" s="800"/>
      <c r="EA7" s="255"/>
    </row>
    <row r="8" spans="1:131" s="256" customFormat="1" ht="26.25" customHeight="1" x14ac:dyDescent="0.15">
      <c r="A8" s="262">
        <v>2</v>
      </c>
      <c r="B8" s="801" t="s">
        <v>389</v>
      </c>
      <c r="C8" s="802"/>
      <c r="D8" s="802"/>
      <c r="E8" s="802"/>
      <c r="F8" s="802"/>
      <c r="G8" s="802"/>
      <c r="H8" s="802"/>
      <c r="I8" s="802"/>
      <c r="J8" s="802"/>
      <c r="K8" s="802"/>
      <c r="L8" s="802"/>
      <c r="M8" s="802"/>
      <c r="N8" s="802"/>
      <c r="O8" s="802"/>
      <c r="P8" s="803"/>
      <c r="Q8" s="804">
        <v>233</v>
      </c>
      <c r="R8" s="805"/>
      <c r="S8" s="805"/>
      <c r="T8" s="805"/>
      <c r="U8" s="805"/>
      <c r="V8" s="805">
        <v>233</v>
      </c>
      <c r="W8" s="805"/>
      <c r="X8" s="805"/>
      <c r="Y8" s="805"/>
      <c r="Z8" s="805"/>
      <c r="AA8" s="805" t="s">
        <v>524</v>
      </c>
      <c r="AB8" s="805"/>
      <c r="AC8" s="805"/>
      <c r="AD8" s="805"/>
      <c r="AE8" s="806"/>
      <c r="AF8" s="807" t="s">
        <v>129</v>
      </c>
      <c r="AG8" s="808"/>
      <c r="AH8" s="808"/>
      <c r="AI8" s="808"/>
      <c r="AJ8" s="809"/>
      <c r="AK8" s="810">
        <v>28</v>
      </c>
      <c r="AL8" s="811"/>
      <c r="AM8" s="811"/>
      <c r="AN8" s="811"/>
      <c r="AO8" s="811"/>
      <c r="AP8" s="811" t="s">
        <v>524</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595</v>
      </c>
      <c r="BT8" s="815" t="s">
        <v>595</v>
      </c>
      <c r="BU8" s="815" t="s">
        <v>595</v>
      </c>
      <c r="BV8" s="815" t="s">
        <v>595</v>
      </c>
      <c r="BW8" s="815" t="s">
        <v>595</v>
      </c>
      <c r="BX8" s="815" t="s">
        <v>595</v>
      </c>
      <c r="BY8" s="815" t="s">
        <v>595</v>
      </c>
      <c r="BZ8" s="815" t="s">
        <v>595</v>
      </c>
      <c r="CA8" s="815" t="s">
        <v>595</v>
      </c>
      <c r="CB8" s="815" t="s">
        <v>595</v>
      </c>
      <c r="CC8" s="815" t="s">
        <v>595</v>
      </c>
      <c r="CD8" s="815" t="s">
        <v>595</v>
      </c>
      <c r="CE8" s="815" t="s">
        <v>595</v>
      </c>
      <c r="CF8" s="815" t="s">
        <v>595</v>
      </c>
      <c r="CG8" s="816" t="s">
        <v>595</v>
      </c>
      <c r="CH8" s="827">
        <v>1</v>
      </c>
      <c r="CI8" s="828"/>
      <c r="CJ8" s="828"/>
      <c r="CK8" s="828"/>
      <c r="CL8" s="829"/>
      <c r="CM8" s="827">
        <v>167</v>
      </c>
      <c r="CN8" s="828"/>
      <c r="CO8" s="828"/>
      <c r="CP8" s="828"/>
      <c r="CQ8" s="829"/>
      <c r="CR8" s="827">
        <v>32</v>
      </c>
      <c r="CS8" s="828"/>
      <c r="CT8" s="828"/>
      <c r="CU8" s="828"/>
      <c r="CV8" s="829"/>
      <c r="CW8" s="827">
        <v>3</v>
      </c>
      <c r="CX8" s="828"/>
      <c r="CY8" s="828"/>
      <c r="CZ8" s="828"/>
      <c r="DA8" s="829"/>
      <c r="DB8" s="827" t="s">
        <v>524</v>
      </c>
      <c r="DC8" s="828"/>
      <c r="DD8" s="828"/>
      <c r="DE8" s="828"/>
      <c r="DF8" s="829"/>
      <c r="DG8" s="827" t="s">
        <v>524</v>
      </c>
      <c r="DH8" s="828"/>
      <c r="DI8" s="828"/>
      <c r="DJ8" s="828"/>
      <c r="DK8" s="829"/>
      <c r="DL8" s="827" t="s">
        <v>524</v>
      </c>
      <c r="DM8" s="828"/>
      <c r="DN8" s="828"/>
      <c r="DO8" s="828"/>
      <c r="DP8" s="829"/>
      <c r="DQ8" s="827" t="s">
        <v>524</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390</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391</v>
      </c>
      <c r="B23" s="836" t="s">
        <v>392</v>
      </c>
      <c r="C23" s="837"/>
      <c r="D23" s="837"/>
      <c r="E23" s="837"/>
      <c r="F23" s="837"/>
      <c r="G23" s="837"/>
      <c r="H23" s="837"/>
      <c r="I23" s="837"/>
      <c r="J23" s="837"/>
      <c r="K23" s="837"/>
      <c r="L23" s="837"/>
      <c r="M23" s="837"/>
      <c r="N23" s="837"/>
      <c r="O23" s="837"/>
      <c r="P23" s="838"/>
      <c r="Q23" s="839">
        <v>63588</v>
      </c>
      <c r="R23" s="840"/>
      <c r="S23" s="840"/>
      <c r="T23" s="840"/>
      <c r="U23" s="840"/>
      <c r="V23" s="840">
        <v>61295</v>
      </c>
      <c r="W23" s="840"/>
      <c r="X23" s="840"/>
      <c r="Y23" s="840"/>
      <c r="Z23" s="840"/>
      <c r="AA23" s="840">
        <v>2293</v>
      </c>
      <c r="AB23" s="840"/>
      <c r="AC23" s="840"/>
      <c r="AD23" s="840"/>
      <c r="AE23" s="841"/>
      <c r="AF23" s="842">
        <v>1795</v>
      </c>
      <c r="AG23" s="840"/>
      <c r="AH23" s="840"/>
      <c r="AI23" s="840"/>
      <c r="AJ23" s="843"/>
      <c r="AK23" s="844"/>
      <c r="AL23" s="845"/>
      <c r="AM23" s="845"/>
      <c r="AN23" s="845"/>
      <c r="AO23" s="845"/>
      <c r="AP23" s="840">
        <v>61985</v>
      </c>
      <c r="AQ23" s="840"/>
      <c r="AR23" s="840"/>
      <c r="AS23" s="840"/>
      <c r="AT23" s="840"/>
      <c r="AU23" s="846"/>
      <c r="AV23" s="846"/>
      <c r="AW23" s="846"/>
      <c r="AX23" s="846"/>
      <c r="AY23" s="847"/>
      <c r="AZ23" s="855" t="s">
        <v>393</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394</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371</v>
      </c>
      <c r="B26" s="787"/>
      <c r="C26" s="787"/>
      <c r="D26" s="787"/>
      <c r="E26" s="787"/>
      <c r="F26" s="787"/>
      <c r="G26" s="787"/>
      <c r="H26" s="787"/>
      <c r="I26" s="787"/>
      <c r="J26" s="787"/>
      <c r="K26" s="787"/>
      <c r="L26" s="787"/>
      <c r="M26" s="787"/>
      <c r="N26" s="787"/>
      <c r="O26" s="787"/>
      <c r="P26" s="788"/>
      <c r="Q26" s="763" t="s">
        <v>396</v>
      </c>
      <c r="R26" s="764"/>
      <c r="S26" s="764"/>
      <c r="T26" s="764"/>
      <c r="U26" s="765"/>
      <c r="V26" s="763" t="s">
        <v>397</v>
      </c>
      <c r="W26" s="764"/>
      <c r="X26" s="764"/>
      <c r="Y26" s="764"/>
      <c r="Z26" s="765"/>
      <c r="AA26" s="763" t="s">
        <v>398</v>
      </c>
      <c r="AB26" s="764"/>
      <c r="AC26" s="764"/>
      <c r="AD26" s="764"/>
      <c r="AE26" s="764"/>
      <c r="AF26" s="858" t="s">
        <v>399</v>
      </c>
      <c r="AG26" s="859"/>
      <c r="AH26" s="859"/>
      <c r="AI26" s="859"/>
      <c r="AJ26" s="860"/>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378</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404</v>
      </c>
      <c r="C28" s="778"/>
      <c r="D28" s="778"/>
      <c r="E28" s="778"/>
      <c r="F28" s="778"/>
      <c r="G28" s="778"/>
      <c r="H28" s="778"/>
      <c r="I28" s="778"/>
      <c r="J28" s="778"/>
      <c r="K28" s="778"/>
      <c r="L28" s="778"/>
      <c r="M28" s="778"/>
      <c r="N28" s="778"/>
      <c r="O28" s="778"/>
      <c r="P28" s="779"/>
      <c r="Q28" s="868">
        <v>16998</v>
      </c>
      <c r="R28" s="869"/>
      <c r="S28" s="869"/>
      <c r="T28" s="869"/>
      <c r="U28" s="869"/>
      <c r="V28" s="869">
        <v>16314</v>
      </c>
      <c r="W28" s="869"/>
      <c r="X28" s="869"/>
      <c r="Y28" s="869"/>
      <c r="Z28" s="869"/>
      <c r="AA28" s="869">
        <v>684</v>
      </c>
      <c r="AB28" s="869"/>
      <c r="AC28" s="869"/>
      <c r="AD28" s="869"/>
      <c r="AE28" s="870"/>
      <c r="AF28" s="871">
        <v>684</v>
      </c>
      <c r="AG28" s="869"/>
      <c r="AH28" s="869"/>
      <c r="AI28" s="869"/>
      <c r="AJ28" s="872"/>
      <c r="AK28" s="873">
        <v>1840</v>
      </c>
      <c r="AL28" s="864"/>
      <c r="AM28" s="864"/>
      <c r="AN28" s="864"/>
      <c r="AO28" s="864"/>
      <c r="AP28" s="864" t="s">
        <v>524</v>
      </c>
      <c r="AQ28" s="864"/>
      <c r="AR28" s="864"/>
      <c r="AS28" s="864"/>
      <c r="AT28" s="864"/>
      <c r="AU28" s="864" t="s">
        <v>524</v>
      </c>
      <c r="AV28" s="864"/>
      <c r="AW28" s="864"/>
      <c r="AX28" s="864"/>
      <c r="AY28" s="864"/>
      <c r="AZ28" s="865" t="s">
        <v>524</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405</v>
      </c>
      <c r="C29" s="802"/>
      <c r="D29" s="802"/>
      <c r="E29" s="802"/>
      <c r="F29" s="802"/>
      <c r="G29" s="802"/>
      <c r="H29" s="802"/>
      <c r="I29" s="802"/>
      <c r="J29" s="802"/>
      <c r="K29" s="802"/>
      <c r="L29" s="802"/>
      <c r="M29" s="802"/>
      <c r="N29" s="802"/>
      <c r="O29" s="802"/>
      <c r="P29" s="803"/>
      <c r="Q29" s="804">
        <v>2046</v>
      </c>
      <c r="R29" s="805"/>
      <c r="S29" s="805"/>
      <c r="T29" s="805"/>
      <c r="U29" s="805"/>
      <c r="V29" s="805">
        <v>2003</v>
      </c>
      <c r="W29" s="805"/>
      <c r="X29" s="805"/>
      <c r="Y29" s="805"/>
      <c r="Z29" s="805"/>
      <c r="AA29" s="805">
        <v>43</v>
      </c>
      <c r="AB29" s="805"/>
      <c r="AC29" s="805"/>
      <c r="AD29" s="805"/>
      <c r="AE29" s="806"/>
      <c r="AF29" s="807">
        <v>43</v>
      </c>
      <c r="AG29" s="808"/>
      <c r="AH29" s="808"/>
      <c r="AI29" s="808"/>
      <c r="AJ29" s="809"/>
      <c r="AK29" s="876">
        <v>598</v>
      </c>
      <c r="AL29" s="877"/>
      <c r="AM29" s="877"/>
      <c r="AN29" s="877"/>
      <c r="AO29" s="877"/>
      <c r="AP29" s="877" t="s">
        <v>524</v>
      </c>
      <c r="AQ29" s="877"/>
      <c r="AR29" s="877"/>
      <c r="AS29" s="877"/>
      <c r="AT29" s="877"/>
      <c r="AU29" s="877" t="s">
        <v>524</v>
      </c>
      <c r="AV29" s="877"/>
      <c r="AW29" s="877"/>
      <c r="AX29" s="877"/>
      <c r="AY29" s="877"/>
      <c r="AZ29" s="878" t="s">
        <v>524</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406</v>
      </c>
      <c r="C30" s="802"/>
      <c r="D30" s="802"/>
      <c r="E30" s="802"/>
      <c r="F30" s="802"/>
      <c r="G30" s="802"/>
      <c r="H30" s="802"/>
      <c r="I30" s="802"/>
      <c r="J30" s="802"/>
      <c r="K30" s="802"/>
      <c r="L30" s="802"/>
      <c r="M30" s="802"/>
      <c r="N30" s="802"/>
      <c r="O30" s="802"/>
      <c r="P30" s="803"/>
      <c r="Q30" s="804">
        <v>2577</v>
      </c>
      <c r="R30" s="805"/>
      <c r="S30" s="805"/>
      <c r="T30" s="805"/>
      <c r="U30" s="805"/>
      <c r="V30" s="805">
        <v>2676</v>
      </c>
      <c r="W30" s="805"/>
      <c r="X30" s="805"/>
      <c r="Y30" s="805"/>
      <c r="Z30" s="805"/>
      <c r="AA30" s="805">
        <v>-99</v>
      </c>
      <c r="AB30" s="805"/>
      <c r="AC30" s="805"/>
      <c r="AD30" s="805"/>
      <c r="AE30" s="806"/>
      <c r="AF30" s="807">
        <v>1780</v>
      </c>
      <c r="AG30" s="808"/>
      <c r="AH30" s="808"/>
      <c r="AI30" s="808"/>
      <c r="AJ30" s="809"/>
      <c r="AK30" s="876">
        <v>24</v>
      </c>
      <c r="AL30" s="877"/>
      <c r="AM30" s="877"/>
      <c r="AN30" s="877"/>
      <c r="AO30" s="877"/>
      <c r="AP30" s="877">
        <v>10772</v>
      </c>
      <c r="AQ30" s="877"/>
      <c r="AR30" s="877"/>
      <c r="AS30" s="877"/>
      <c r="AT30" s="877"/>
      <c r="AU30" s="877">
        <v>11</v>
      </c>
      <c r="AV30" s="877"/>
      <c r="AW30" s="877"/>
      <c r="AX30" s="877"/>
      <c r="AY30" s="877"/>
      <c r="AZ30" s="878" t="s">
        <v>524</v>
      </c>
      <c r="BA30" s="878"/>
      <c r="BB30" s="878"/>
      <c r="BC30" s="878"/>
      <c r="BD30" s="878"/>
      <c r="BE30" s="874" t="s">
        <v>407</v>
      </c>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408</v>
      </c>
      <c r="C31" s="802"/>
      <c r="D31" s="802"/>
      <c r="E31" s="802"/>
      <c r="F31" s="802"/>
      <c r="G31" s="802"/>
      <c r="H31" s="802"/>
      <c r="I31" s="802"/>
      <c r="J31" s="802"/>
      <c r="K31" s="802"/>
      <c r="L31" s="802"/>
      <c r="M31" s="802"/>
      <c r="N31" s="802"/>
      <c r="O31" s="802"/>
      <c r="P31" s="803"/>
      <c r="Q31" s="804">
        <v>4227</v>
      </c>
      <c r="R31" s="805"/>
      <c r="S31" s="805"/>
      <c r="T31" s="805"/>
      <c r="U31" s="805"/>
      <c r="V31" s="805">
        <v>3540</v>
      </c>
      <c r="W31" s="805"/>
      <c r="X31" s="805"/>
      <c r="Y31" s="805"/>
      <c r="Z31" s="805"/>
      <c r="AA31" s="805">
        <v>687</v>
      </c>
      <c r="AB31" s="805"/>
      <c r="AC31" s="805"/>
      <c r="AD31" s="805"/>
      <c r="AE31" s="806"/>
      <c r="AF31" s="807">
        <v>2905</v>
      </c>
      <c r="AG31" s="808"/>
      <c r="AH31" s="808"/>
      <c r="AI31" s="808"/>
      <c r="AJ31" s="809"/>
      <c r="AK31" s="876">
        <v>1364</v>
      </c>
      <c r="AL31" s="877"/>
      <c r="AM31" s="877"/>
      <c r="AN31" s="877"/>
      <c r="AO31" s="877"/>
      <c r="AP31" s="877">
        <v>13951</v>
      </c>
      <c r="AQ31" s="877"/>
      <c r="AR31" s="877"/>
      <c r="AS31" s="877"/>
      <c r="AT31" s="877"/>
      <c r="AU31" s="877">
        <v>8022</v>
      </c>
      <c r="AV31" s="877"/>
      <c r="AW31" s="877"/>
      <c r="AX31" s="877"/>
      <c r="AY31" s="877"/>
      <c r="AZ31" s="878" t="s">
        <v>524</v>
      </c>
      <c r="BA31" s="878"/>
      <c r="BB31" s="878"/>
      <c r="BC31" s="878"/>
      <c r="BD31" s="878"/>
      <c r="BE31" s="874" t="s">
        <v>409</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c r="AG32" s="808"/>
      <c r="AH32" s="808"/>
      <c r="AI32" s="808"/>
      <c r="AJ32" s="809"/>
      <c r="AK32" s="876"/>
      <c r="AL32" s="877"/>
      <c r="AM32" s="877"/>
      <c r="AN32" s="877"/>
      <c r="AO32" s="877"/>
      <c r="AP32" s="877"/>
      <c r="AQ32" s="877"/>
      <c r="AR32" s="877"/>
      <c r="AS32" s="877"/>
      <c r="AT32" s="877"/>
      <c r="AU32" s="877"/>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391</v>
      </c>
      <c r="B63" s="836" t="s">
        <v>411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5412</v>
      </c>
      <c r="AG63" s="888"/>
      <c r="AH63" s="888"/>
      <c r="AI63" s="888"/>
      <c r="AJ63" s="889"/>
      <c r="AK63" s="890"/>
      <c r="AL63" s="885"/>
      <c r="AM63" s="885"/>
      <c r="AN63" s="885"/>
      <c r="AO63" s="885"/>
      <c r="AP63" s="888">
        <v>24723</v>
      </c>
      <c r="AQ63" s="888"/>
      <c r="AR63" s="888"/>
      <c r="AS63" s="888"/>
      <c r="AT63" s="888"/>
      <c r="AU63" s="888">
        <v>8033</v>
      </c>
      <c r="AV63" s="888"/>
      <c r="AW63" s="888"/>
      <c r="AX63" s="888"/>
      <c r="AY63" s="888"/>
      <c r="AZ63" s="892"/>
      <c r="BA63" s="892"/>
      <c r="BB63" s="892"/>
      <c r="BC63" s="892"/>
      <c r="BD63" s="892"/>
      <c r="BE63" s="893"/>
      <c r="BF63" s="893"/>
      <c r="BG63" s="893"/>
      <c r="BH63" s="893"/>
      <c r="BI63" s="894"/>
      <c r="BJ63" s="895" t="s">
        <v>412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414</v>
      </c>
      <c r="B66" s="787"/>
      <c r="C66" s="787"/>
      <c r="D66" s="787"/>
      <c r="E66" s="787"/>
      <c r="F66" s="787"/>
      <c r="G66" s="787"/>
      <c r="H66" s="787"/>
      <c r="I66" s="787"/>
      <c r="J66" s="787"/>
      <c r="K66" s="787"/>
      <c r="L66" s="787"/>
      <c r="M66" s="787"/>
      <c r="N66" s="787"/>
      <c r="O66" s="787"/>
      <c r="P66" s="788"/>
      <c r="Q66" s="763" t="s">
        <v>415</v>
      </c>
      <c r="R66" s="764"/>
      <c r="S66" s="764"/>
      <c r="T66" s="764"/>
      <c r="U66" s="765"/>
      <c r="V66" s="763" t="s">
        <v>416</v>
      </c>
      <c r="W66" s="764"/>
      <c r="X66" s="764"/>
      <c r="Y66" s="764"/>
      <c r="Z66" s="765"/>
      <c r="AA66" s="763" t="s">
        <v>417</v>
      </c>
      <c r="AB66" s="764"/>
      <c r="AC66" s="764"/>
      <c r="AD66" s="764"/>
      <c r="AE66" s="765"/>
      <c r="AF66" s="898" t="s">
        <v>418</v>
      </c>
      <c r="AG66" s="859"/>
      <c r="AH66" s="859"/>
      <c r="AI66" s="859"/>
      <c r="AJ66" s="899"/>
      <c r="AK66" s="763" t="s">
        <v>419</v>
      </c>
      <c r="AL66" s="787"/>
      <c r="AM66" s="787"/>
      <c r="AN66" s="787"/>
      <c r="AO66" s="788"/>
      <c r="AP66" s="763" t="s">
        <v>420</v>
      </c>
      <c r="AQ66" s="764"/>
      <c r="AR66" s="764"/>
      <c r="AS66" s="764"/>
      <c r="AT66" s="765"/>
      <c r="AU66" s="763" t="s">
        <v>421</v>
      </c>
      <c r="AV66" s="764"/>
      <c r="AW66" s="764"/>
      <c r="AX66" s="764"/>
      <c r="AY66" s="765"/>
      <c r="AZ66" s="763" t="s">
        <v>378</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39.950000000000003" customHeight="1" thickTop="1" x14ac:dyDescent="0.15">
      <c r="A68" s="259">
        <v>1</v>
      </c>
      <c r="B68" s="915" t="s">
        <v>603</v>
      </c>
      <c r="C68" s="916"/>
      <c r="D68" s="916"/>
      <c r="E68" s="916"/>
      <c r="F68" s="916"/>
      <c r="G68" s="916"/>
      <c r="H68" s="916"/>
      <c r="I68" s="916"/>
      <c r="J68" s="916"/>
      <c r="K68" s="916"/>
      <c r="L68" s="916"/>
      <c r="M68" s="916"/>
      <c r="N68" s="916"/>
      <c r="O68" s="916"/>
      <c r="P68" s="917"/>
      <c r="Q68" s="918">
        <v>4182</v>
      </c>
      <c r="R68" s="912"/>
      <c r="S68" s="912"/>
      <c r="T68" s="912"/>
      <c r="U68" s="912"/>
      <c r="V68" s="912">
        <v>4150</v>
      </c>
      <c r="W68" s="912"/>
      <c r="X68" s="912"/>
      <c r="Y68" s="912"/>
      <c r="Z68" s="912"/>
      <c r="AA68" s="912">
        <v>32</v>
      </c>
      <c r="AB68" s="912"/>
      <c r="AC68" s="912"/>
      <c r="AD68" s="912"/>
      <c r="AE68" s="912"/>
      <c r="AF68" s="912">
        <v>32</v>
      </c>
      <c r="AG68" s="912"/>
      <c r="AH68" s="912"/>
      <c r="AI68" s="912"/>
      <c r="AJ68" s="912"/>
      <c r="AK68" s="912" t="s">
        <v>524</v>
      </c>
      <c r="AL68" s="912"/>
      <c r="AM68" s="912"/>
      <c r="AN68" s="912"/>
      <c r="AO68" s="912"/>
      <c r="AP68" s="912">
        <v>2371</v>
      </c>
      <c r="AQ68" s="912"/>
      <c r="AR68" s="912"/>
      <c r="AS68" s="912"/>
      <c r="AT68" s="912"/>
      <c r="AU68" s="912">
        <v>1279</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39.950000000000003" customHeight="1" x14ac:dyDescent="0.15">
      <c r="A69" s="262">
        <v>2</v>
      </c>
      <c r="B69" s="919" t="s">
        <v>585</v>
      </c>
      <c r="C69" s="920"/>
      <c r="D69" s="920"/>
      <c r="E69" s="920"/>
      <c r="F69" s="920"/>
      <c r="G69" s="920"/>
      <c r="H69" s="920"/>
      <c r="I69" s="920"/>
      <c r="J69" s="920"/>
      <c r="K69" s="920"/>
      <c r="L69" s="920"/>
      <c r="M69" s="920"/>
      <c r="N69" s="920"/>
      <c r="O69" s="920"/>
      <c r="P69" s="921"/>
      <c r="Q69" s="922">
        <v>56356</v>
      </c>
      <c r="R69" s="877"/>
      <c r="S69" s="877"/>
      <c r="T69" s="877"/>
      <c r="U69" s="877"/>
      <c r="V69" s="877">
        <v>53134</v>
      </c>
      <c r="W69" s="877"/>
      <c r="X69" s="877"/>
      <c r="Y69" s="877"/>
      <c r="Z69" s="877"/>
      <c r="AA69" s="877">
        <v>3222</v>
      </c>
      <c r="AB69" s="877"/>
      <c r="AC69" s="877"/>
      <c r="AD69" s="877"/>
      <c r="AE69" s="877"/>
      <c r="AF69" s="877">
        <v>10421</v>
      </c>
      <c r="AG69" s="877"/>
      <c r="AH69" s="877"/>
      <c r="AI69" s="877"/>
      <c r="AJ69" s="877"/>
      <c r="AK69" s="877" t="s">
        <v>524</v>
      </c>
      <c r="AL69" s="877"/>
      <c r="AM69" s="877"/>
      <c r="AN69" s="877"/>
      <c r="AO69" s="877"/>
      <c r="AP69" s="877" t="s">
        <v>524</v>
      </c>
      <c r="AQ69" s="877"/>
      <c r="AR69" s="877"/>
      <c r="AS69" s="877"/>
      <c r="AT69" s="877"/>
      <c r="AU69" s="877" t="s">
        <v>524</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39.950000000000003" customHeight="1" x14ac:dyDescent="0.15">
      <c r="A70" s="262">
        <v>3</v>
      </c>
      <c r="B70" s="919" t="s">
        <v>604</v>
      </c>
      <c r="C70" s="920"/>
      <c r="D70" s="920"/>
      <c r="E70" s="920"/>
      <c r="F70" s="920"/>
      <c r="G70" s="920"/>
      <c r="H70" s="920"/>
      <c r="I70" s="920"/>
      <c r="J70" s="920"/>
      <c r="K70" s="920"/>
      <c r="L70" s="920"/>
      <c r="M70" s="920"/>
      <c r="N70" s="920"/>
      <c r="O70" s="920"/>
      <c r="P70" s="921"/>
      <c r="Q70" s="922">
        <v>32465</v>
      </c>
      <c r="R70" s="877"/>
      <c r="S70" s="877"/>
      <c r="T70" s="877"/>
      <c r="U70" s="877"/>
      <c r="V70" s="877">
        <v>32135</v>
      </c>
      <c r="W70" s="877"/>
      <c r="X70" s="877"/>
      <c r="Y70" s="877"/>
      <c r="Z70" s="877"/>
      <c r="AA70" s="877">
        <v>330</v>
      </c>
      <c r="AB70" s="877"/>
      <c r="AC70" s="877"/>
      <c r="AD70" s="877"/>
      <c r="AE70" s="877"/>
      <c r="AF70" s="877">
        <v>330</v>
      </c>
      <c r="AG70" s="877"/>
      <c r="AH70" s="877"/>
      <c r="AI70" s="877"/>
      <c r="AJ70" s="877"/>
      <c r="AK70" s="877" t="s">
        <v>524</v>
      </c>
      <c r="AL70" s="877"/>
      <c r="AM70" s="877"/>
      <c r="AN70" s="877"/>
      <c r="AO70" s="877"/>
      <c r="AP70" s="877" t="s">
        <v>524</v>
      </c>
      <c r="AQ70" s="877"/>
      <c r="AR70" s="877"/>
      <c r="AS70" s="877"/>
      <c r="AT70" s="877"/>
      <c r="AU70" s="877" t="s">
        <v>524</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39.950000000000003" customHeight="1" x14ac:dyDescent="0.15">
      <c r="A71" s="262">
        <v>4</v>
      </c>
      <c r="B71" s="919" t="s">
        <v>586</v>
      </c>
      <c r="C71" s="920"/>
      <c r="D71" s="920"/>
      <c r="E71" s="920"/>
      <c r="F71" s="920"/>
      <c r="G71" s="920"/>
      <c r="H71" s="920"/>
      <c r="I71" s="920"/>
      <c r="J71" s="920"/>
      <c r="K71" s="920"/>
      <c r="L71" s="920"/>
      <c r="M71" s="920"/>
      <c r="N71" s="920"/>
      <c r="O71" s="920"/>
      <c r="P71" s="921"/>
      <c r="Q71" s="922">
        <v>344</v>
      </c>
      <c r="R71" s="877"/>
      <c r="S71" s="877"/>
      <c r="T71" s="877"/>
      <c r="U71" s="877"/>
      <c r="V71" s="877">
        <v>308</v>
      </c>
      <c r="W71" s="877"/>
      <c r="X71" s="877"/>
      <c r="Y71" s="877"/>
      <c r="Z71" s="877"/>
      <c r="AA71" s="877">
        <v>36</v>
      </c>
      <c r="AB71" s="877"/>
      <c r="AC71" s="877"/>
      <c r="AD71" s="877"/>
      <c r="AE71" s="877"/>
      <c r="AF71" s="877">
        <v>36</v>
      </c>
      <c r="AG71" s="877"/>
      <c r="AH71" s="877"/>
      <c r="AI71" s="877"/>
      <c r="AJ71" s="877"/>
      <c r="AK71" s="877" t="s">
        <v>524</v>
      </c>
      <c r="AL71" s="877"/>
      <c r="AM71" s="877"/>
      <c r="AN71" s="877"/>
      <c r="AO71" s="877"/>
      <c r="AP71" s="877" t="s">
        <v>524</v>
      </c>
      <c r="AQ71" s="877"/>
      <c r="AR71" s="877"/>
      <c r="AS71" s="877"/>
      <c r="AT71" s="877"/>
      <c r="AU71" s="877" t="s">
        <v>524</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39.950000000000003" customHeight="1" x14ac:dyDescent="0.15">
      <c r="A72" s="262">
        <v>5</v>
      </c>
      <c r="B72" s="919" t="s">
        <v>587</v>
      </c>
      <c r="C72" s="920"/>
      <c r="D72" s="920"/>
      <c r="E72" s="920"/>
      <c r="F72" s="920"/>
      <c r="G72" s="920"/>
      <c r="H72" s="920"/>
      <c r="I72" s="920"/>
      <c r="J72" s="920"/>
      <c r="K72" s="920"/>
      <c r="L72" s="920"/>
      <c r="M72" s="920"/>
      <c r="N72" s="920"/>
      <c r="O72" s="920"/>
      <c r="P72" s="921"/>
      <c r="Q72" s="922">
        <v>468</v>
      </c>
      <c r="R72" s="877"/>
      <c r="S72" s="877"/>
      <c r="T72" s="877"/>
      <c r="U72" s="877"/>
      <c r="V72" s="877">
        <v>407</v>
      </c>
      <c r="W72" s="877"/>
      <c r="X72" s="877"/>
      <c r="Y72" s="877"/>
      <c r="Z72" s="877"/>
      <c r="AA72" s="877">
        <v>61</v>
      </c>
      <c r="AB72" s="877"/>
      <c r="AC72" s="877"/>
      <c r="AD72" s="877"/>
      <c r="AE72" s="877"/>
      <c r="AF72" s="877">
        <v>61</v>
      </c>
      <c r="AG72" s="877"/>
      <c r="AH72" s="877"/>
      <c r="AI72" s="877"/>
      <c r="AJ72" s="877"/>
      <c r="AK72" s="877" t="s">
        <v>524</v>
      </c>
      <c r="AL72" s="877"/>
      <c r="AM72" s="877"/>
      <c r="AN72" s="877"/>
      <c r="AO72" s="877"/>
      <c r="AP72" s="877" t="s">
        <v>524</v>
      </c>
      <c r="AQ72" s="877"/>
      <c r="AR72" s="877"/>
      <c r="AS72" s="877"/>
      <c r="AT72" s="877"/>
      <c r="AU72" s="877" t="s">
        <v>524</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39.950000000000003" customHeight="1" x14ac:dyDescent="0.15">
      <c r="A73" s="262">
        <v>6</v>
      </c>
      <c r="B73" s="919" t="s">
        <v>588</v>
      </c>
      <c r="C73" s="920"/>
      <c r="D73" s="920"/>
      <c r="E73" s="920"/>
      <c r="F73" s="920"/>
      <c r="G73" s="920"/>
      <c r="H73" s="920"/>
      <c r="I73" s="920"/>
      <c r="J73" s="920"/>
      <c r="K73" s="920"/>
      <c r="L73" s="920"/>
      <c r="M73" s="920"/>
      <c r="N73" s="920"/>
      <c r="O73" s="920"/>
      <c r="P73" s="921"/>
      <c r="Q73" s="922">
        <v>203</v>
      </c>
      <c r="R73" s="877"/>
      <c r="S73" s="877"/>
      <c r="T73" s="877"/>
      <c r="U73" s="877"/>
      <c r="V73" s="877">
        <v>189</v>
      </c>
      <c r="W73" s="877"/>
      <c r="X73" s="877"/>
      <c r="Y73" s="877"/>
      <c r="Z73" s="877"/>
      <c r="AA73" s="877">
        <v>14</v>
      </c>
      <c r="AB73" s="877"/>
      <c r="AC73" s="877"/>
      <c r="AD73" s="877"/>
      <c r="AE73" s="877"/>
      <c r="AF73" s="877">
        <v>14</v>
      </c>
      <c r="AG73" s="877"/>
      <c r="AH73" s="877"/>
      <c r="AI73" s="877"/>
      <c r="AJ73" s="877"/>
      <c r="AK73" s="877" t="s">
        <v>524</v>
      </c>
      <c r="AL73" s="877"/>
      <c r="AM73" s="877"/>
      <c r="AN73" s="877"/>
      <c r="AO73" s="877"/>
      <c r="AP73" s="877" t="s">
        <v>524</v>
      </c>
      <c r="AQ73" s="877"/>
      <c r="AR73" s="877"/>
      <c r="AS73" s="877"/>
      <c r="AT73" s="877"/>
      <c r="AU73" s="877" t="s">
        <v>524</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39.950000000000003" customHeight="1" x14ac:dyDescent="0.15">
      <c r="A74" s="262">
        <v>7</v>
      </c>
      <c r="B74" s="919" t="s">
        <v>589</v>
      </c>
      <c r="C74" s="920"/>
      <c r="D74" s="920"/>
      <c r="E74" s="920"/>
      <c r="F74" s="920"/>
      <c r="G74" s="920"/>
      <c r="H74" s="920"/>
      <c r="I74" s="920"/>
      <c r="J74" s="920"/>
      <c r="K74" s="920"/>
      <c r="L74" s="920"/>
      <c r="M74" s="920"/>
      <c r="N74" s="920"/>
      <c r="O74" s="920"/>
      <c r="P74" s="921"/>
      <c r="Q74" s="922">
        <v>1218363</v>
      </c>
      <c r="R74" s="877"/>
      <c r="S74" s="877"/>
      <c r="T74" s="877"/>
      <c r="U74" s="877"/>
      <c r="V74" s="877">
        <v>1197433</v>
      </c>
      <c r="W74" s="877"/>
      <c r="X74" s="877"/>
      <c r="Y74" s="877"/>
      <c r="Z74" s="877"/>
      <c r="AA74" s="877">
        <v>20930</v>
      </c>
      <c r="AB74" s="877"/>
      <c r="AC74" s="877"/>
      <c r="AD74" s="877"/>
      <c r="AE74" s="877"/>
      <c r="AF74" s="877">
        <v>20930</v>
      </c>
      <c r="AG74" s="877"/>
      <c r="AH74" s="877"/>
      <c r="AI74" s="877"/>
      <c r="AJ74" s="877"/>
      <c r="AK74" s="925">
        <v>7055</v>
      </c>
      <c r="AL74" s="926"/>
      <c r="AM74" s="926"/>
      <c r="AN74" s="926"/>
      <c r="AO74" s="876"/>
      <c r="AP74" s="877" t="s">
        <v>524</v>
      </c>
      <c r="AQ74" s="877"/>
      <c r="AR74" s="877"/>
      <c r="AS74" s="877"/>
      <c r="AT74" s="877"/>
      <c r="AU74" s="877" t="s">
        <v>524</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39.950000000000003" customHeight="1" x14ac:dyDescent="0.15">
      <c r="A75" s="262">
        <v>8</v>
      </c>
      <c r="B75" s="919" t="s">
        <v>590</v>
      </c>
      <c r="C75" s="920"/>
      <c r="D75" s="920"/>
      <c r="E75" s="920"/>
      <c r="F75" s="920"/>
      <c r="G75" s="920"/>
      <c r="H75" s="920"/>
      <c r="I75" s="920"/>
      <c r="J75" s="920"/>
      <c r="K75" s="920"/>
      <c r="L75" s="920"/>
      <c r="M75" s="920"/>
      <c r="N75" s="920"/>
      <c r="O75" s="920"/>
      <c r="P75" s="921"/>
      <c r="Q75" s="927">
        <v>159</v>
      </c>
      <c r="R75" s="926"/>
      <c r="S75" s="926"/>
      <c r="T75" s="926"/>
      <c r="U75" s="876"/>
      <c r="V75" s="925">
        <v>157</v>
      </c>
      <c r="W75" s="926"/>
      <c r="X75" s="926"/>
      <c r="Y75" s="926"/>
      <c r="Z75" s="876"/>
      <c r="AA75" s="925">
        <v>2</v>
      </c>
      <c r="AB75" s="926"/>
      <c r="AC75" s="926"/>
      <c r="AD75" s="926"/>
      <c r="AE75" s="876"/>
      <c r="AF75" s="925">
        <v>2</v>
      </c>
      <c r="AG75" s="926"/>
      <c r="AH75" s="926"/>
      <c r="AI75" s="926"/>
      <c r="AJ75" s="876"/>
      <c r="AK75" s="925" t="s">
        <v>596</v>
      </c>
      <c r="AL75" s="926"/>
      <c r="AM75" s="926"/>
      <c r="AN75" s="926"/>
      <c r="AO75" s="876"/>
      <c r="AP75" s="925" t="s">
        <v>596</v>
      </c>
      <c r="AQ75" s="926"/>
      <c r="AR75" s="926"/>
      <c r="AS75" s="926"/>
      <c r="AT75" s="876"/>
      <c r="AU75" s="925" t="s">
        <v>596</v>
      </c>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39.950000000000003" customHeight="1" x14ac:dyDescent="0.15">
      <c r="A76" s="262">
        <v>9</v>
      </c>
      <c r="B76" s="919" t="s">
        <v>591</v>
      </c>
      <c r="C76" s="920"/>
      <c r="D76" s="920"/>
      <c r="E76" s="920"/>
      <c r="F76" s="920"/>
      <c r="G76" s="920"/>
      <c r="H76" s="920"/>
      <c r="I76" s="920"/>
      <c r="J76" s="920"/>
      <c r="K76" s="920"/>
      <c r="L76" s="920"/>
      <c r="M76" s="920"/>
      <c r="N76" s="920"/>
      <c r="O76" s="920"/>
      <c r="P76" s="921"/>
      <c r="Q76" s="927">
        <v>39402</v>
      </c>
      <c r="R76" s="926"/>
      <c r="S76" s="926"/>
      <c r="T76" s="926"/>
      <c r="U76" s="876"/>
      <c r="V76" s="925">
        <v>34057</v>
      </c>
      <c r="W76" s="926"/>
      <c r="X76" s="926"/>
      <c r="Y76" s="926"/>
      <c r="Z76" s="876"/>
      <c r="AA76" s="925">
        <v>5344</v>
      </c>
      <c r="AB76" s="926"/>
      <c r="AC76" s="926"/>
      <c r="AD76" s="926"/>
      <c r="AE76" s="876"/>
      <c r="AF76" s="925">
        <v>19453</v>
      </c>
      <c r="AG76" s="926"/>
      <c r="AH76" s="926"/>
      <c r="AI76" s="926"/>
      <c r="AJ76" s="876"/>
      <c r="AK76" s="925" t="s">
        <v>524</v>
      </c>
      <c r="AL76" s="926"/>
      <c r="AM76" s="926"/>
      <c r="AN76" s="926"/>
      <c r="AO76" s="876"/>
      <c r="AP76" s="925">
        <v>119226</v>
      </c>
      <c r="AQ76" s="926"/>
      <c r="AR76" s="926"/>
      <c r="AS76" s="926"/>
      <c r="AT76" s="876"/>
      <c r="AU76" s="925" t="s">
        <v>524</v>
      </c>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39.950000000000003" customHeight="1" x14ac:dyDescent="0.15">
      <c r="A77" s="262">
        <v>10</v>
      </c>
      <c r="B77" s="919" t="s">
        <v>592</v>
      </c>
      <c r="C77" s="920"/>
      <c r="D77" s="920"/>
      <c r="E77" s="920"/>
      <c r="F77" s="920"/>
      <c r="G77" s="920"/>
      <c r="H77" s="920"/>
      <c r="I77" s="920"/>
      <c r="J77" s="920"/>
      <c r="K77" s="920"/>
      <c r="L77" s="920"/>
      <c r="M77" s="920"/>
      <c r="N77" s="920"/>
      <c r="O77" s="920"/>
      <c r="P77" s="921"/>
      <c r="Q77" s="927">
        <v>7725</v>
      </c>
      <c r="R77" s="926"/>
      <c r="S77" s="926"/>
      <c r="T77" s="926"/>
      <c r="U77" s="876"/>
      <c r="V77" s="925">
        <v>6053</v>
      </c>
      <c r="W77" s="926"/>
      <c r="X77" s="926"/>
      <c r="Y77" s="926"/>
      <c r="Z77" s="876"/>
      <c r="AA77" s="925">
        <v>1672</v>
      </c>
      <c r="AB77" s="926"/>
      <c r="AC77" s="926"/>
      <c r="AD77" s="926"/>
      <c r="AE77" s="876"/>
      <c r="AF77" s="925">
        <v>16867</v>
      </c>
      <c r="AG77" s="926"/>
      <c r="AH77" s="926"/>
      <c r="AI77" s="926"/>
      <c r="AJ77" s="876"/>
      <c r="AK77" s="925" t="s">
        <v>524</v>
      </c>
      <c r="AL77" s="926"/>
      <c r="AM77" s="926"/>
      <c r="AN77" s="926"/>
      <c r="AO77" s="876"/>
      <c r="AP77" s="925">
        <v>13994</v>
      </c>
      <c r="AQ77" s="926"/>
      <c r="AR77" s="926"/>
      <c r="AS77" s="926"/>
      <c r="AT77" s="876"/>
      <c r="AU77" s="925" t="s">
        <v>524</v>
      </c>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39.950000000000003" customHeight="1" x14ac:dyDescent="0.15">
      <c r="A78" s="262">
        <v>11</v>
      </c>
      <c r="B78" s="919" t="s">
        <v>602</v>
      </c>
      <c r="C78" s="920"/>
      <c r="D78" s="920"/>
      <c r="E78" s="920"/>
      <c r="F78" s="920"/>
      <c r="G78" s="920"/>
      <c r="H78" s="920"/>
      <c r="I78" s="920"/>
      <c r="J78" s="920"/>
      <c r="K78" s="920"/>
      <c r="L78" s="920"/>
      <c r="M78" s="920"/>
      <c r="N78" s="920"/>
      <c r="O78" s="920"/>
      <c r="P78" s="921"/>
      <c r="Q78" s="922">
        <v>13810</v>
      </c>
      <c r="R78" s="877"/>
      <c r="S78" s="877"/>
      <c r="T78" s="877"/>
      <c r="U78" s="877"/>
      <c r="V78" s="877">
        <v>13810</v>
      </c>
      <c r="W78" s="877"/>
      <c r="X78" s="877"/>
      <c r="Y78" s="877"/>
      <c r="Z78" s="877"/>
      <c r="AA78" s="877" t="s">
        <v>524</v>
      </c>
      <c r="AB78" s="877"/>
      <c r="AC78" s="877"/>
      <c r="AD78" s="877"/>
      <c r="AE78" s="877"/>
      <c r="AF78" s="877" t="s">
        <v>524</v>
      </c>
      <c r="AG78" s="877"/>
      <c r="AH78" s="877"/>
      <c r="AI78" s="877"/>
      <c r="AJ78" s="877"/>
      <c r="AK78" s="877" t="s">
        <v>524</v>
      </c>
      <c r="AL78" s="877"/>
      <c r="AM78" s="877"/>
      <c r="AN78" s="877"/>
      <c r="AO78" s="877"/>
      <c r="AP78" s="877">
        <v>14605</v>
      </c>
      <c r="AQ78" s="877"/>
      <c r="AR78" s="877"/>
      <c r="AS78" s="877"/>
      <c r="AT78" s="877"/>
      <c r="AU78" s="877" t="s">
        <v>524</v>
      </c>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28"/>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28"/>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28"/>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28"/>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28"/>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28"/>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28"/>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28"/>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391</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68146</v>
      </c>
      <c r="AG88" s="888"/>
      <c r="AH88" s="888"/>
      <c r="AI88" s="888"/>
      <c r="AJ88" s="888"/>
      <c r="AK88" s="885"/>
      <c r="AL88" s="885"/>
      <c r="AM88" s="885"/>
      <c r="AN88" s="885"/>
      <c r="AO88" s="885"/>
      <c r="AP88" s="888">
        <v>150196</v>
      </c>
      <c r="AQ88" s="888"/>
      <c r="AR88" s="888"/>
      <c r="AS88" s="888"/>
      <c r="AT88" s="888"/>
      <c r="AU88" s="888">
        <v>1279</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36" t="s">
        <v>423</v>
      </c>
      <c r="BS102" s="837"/>
      <c r="BT102" s="837"/>
      <c r="BU102" s="837"/>
      <c r="BV102" s="837"/>
      <c r="BW102" s="837"/>
      <c r="BX102" s="837"/>
      <c r="BY102" s="837"/>
      <c r="BZ102" s="837"/>
      <c r="CA102" s="837"/>
      <c r="CB102" s="837"/>
      <c r="CC102" s="837"/>
      <c r="CD102" s="837"/>
      <c r="CE102" s="837"/>
      <c r="CF102" s="837"/>
      <c r="CG102" s="838"/>
      <c r="CH102" s="936"/>
      <c r="CI102" s="937"/>
      <c r="CJ102" s="937"/>
      <c r="CK102" s="937"/>
      <c r="CL102" s="938"/>
      <c r="CM102" s="936"/>
      <c r="CN102" s="937"/>
      <c r="CO102" s="937"/>
      <c r="CP102" s="937"/>
      <c r="CQ102" s="938"/>
      <c r="CR102" s="939">
        <v>282</v>
      </c>
      <c r="CS102" s="896"/>
      <c r="CT102" s="896"/>
      <c r="CU102" s="896"/>
      <c r="CV102" s="940"/>
      <c r="CW102" s="939">
        <v>3</v>
      </c>
      <c r="CX102" s="896"/>
      <c r="CY102" s="896"/>
      <c r="CZ102" s="896"/>
      <c r="DA102" s="940"/>
      <c r="DB102" s="939" t="s">
        <v>524</v>
      </c>
      <c r="DC102" s="896"/>
      <c r="DD102" s="896"/>
      <c r="DE102" s="896"/>
      <c r="DF102" s="940"/>
      <c r="DG102" s="939" t="s">
        <v>524</v>
      </c>
      <c r="DH102" s="896"/>
      <c r="DI102" s="896"/>
      <c r="DJ102" s="896"/>
      <c r="DK102" s="940"/>
      <c r="DL102" s="939" t="s">
        <v>524</v>
      </c>
      <c r="DM102" s="896"/>
      <c r="DN102" s="896"/>
      <c r="DO102" s="896"/>
      <c r="DP102" s="940"/>
      <c r="DQ102" s="939" t="s">
        <v>524</v>
      </c>
      <c r="DR102" s="896"/>
      <c r="DS102" s="896"/>
      <c r="DT102" s="896"/>
      <c r="DU102" s="940"/>
      <c r="DV102" s="963"/>
      <c r="DW102" s="964"/>
      <c r="DX102" s="964"/>
      <c r="DY102" s="964"/>
      <c r="DZ102" s="96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6" t="s">
        <v>424</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7" t="s">
        <v>425</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8" t="s">
        <v>428</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429</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7" customFormat="1" ht="26.25" customHeight="1" x14ac:dyDescent="0.15">
      <c r="A109" s="961" t="s">
        <v>430</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431</v>
      </c>
      <c r="AB109" s="942"/>
      <c r="AC109" s="942"/>
      <c r="AD109" s="942"/>
      <c r="AE109" s="943"/>
      <c r="AF109" s="941" t="s">
        <v>308</v>
      </c>
      <c r="AG109" s="942"/>
      <c r="AH109" s="942"/>
      <c r="AI109" s="942"/>
      <c r="AJ109" s="943"/>
      <c r="AK109" s="941" t="s">
        <v>307</v>
      </c>
      <c r="AL109" s="942"/>
      <c r="AM109" s="942"/>
      <c r="AN109" s="942"/>
      <c r="AO109" s="943"/>
      <c r="AP109" s="941" t="s">
        <v>432</v>
      </c>
      <c r="AQ109" s="942"/>
      <c r="AR109" s="942"/>
      <c r="AS109" s="942"/>
      <c r="AT109" s="944"/>
      <c r="AU109" s="961" t="s">
        <v>430</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431</v>
      </c>
      <c r="BR109" s="942"/>
      <c r="BS109" s="942"/>
      <c r="BT109" s="942"/>
      <c r="BU109" s="943"/>
      <c r="BV109" s="941" t="s">
        <v>308</v>
      </c>
      <c r="BW109" s="942"/>
      <c r="BX109" s="942"/>
      <c r="BY109" s="942"/>
      <c r="BZ109" s="943"/>
      <c r="CA109" s="941" t="s">
        <v>307</v>
      </c>
      <c r="CB109" s="942"/>
      <c r="CC109" s="942"/>
      <c r="CD109" s="942"/>
      <c r="CE109" s="943"/>
      <c r="CF109" s="962" t="s">
        <v>432</v>
      </c>
      <c r="CG109" s="962"/>
      <c r="CH109" s="962"/>
      <c r="CI109" s="962"/>
      <c r="CJ109" s="962"/>
      <c r="CK109" s="941" t="s">
        <v>433</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431</v>
      </c>
      <c r="DH109" s="942"/>
      <c r="DI109" s="942"/>
      <c r="DJ109" s="942"/>
      <c r="DK109" s="943"/>
      <c r="DL109" s="941" t="s">
        <v>308</v>
      </c>
      <c r="DM109" s="942"/>
      <c r="DN109" s="942"/>
      <c r="DO109" s="942"/>
      <c r="DP109" s="943"/>
      <c r="DQ109" s="941" t="s">
        <v>307</v>
      </c>
      <c r="DR109" s="942"/>
      <c r="DS109" s="942"/>
      <c r="DT109" s="942"/>
      <c r="DU109" s="943"/>
      <c r="DV109" s="941" t="s">
        <v>432</v>
      </c>
      <c r="DW109" s="942"/>
      <c r="DX109" s="942"/>
      <c r="DY109" s="942"/>
      <c r="DZ109" s="944"/>
    </row>
    <row r="110" spans="1:131" s="247" customFormat="1" ht="26.25" customHeight="1" x14ac:dyDescent="0.15">
      <c r="A110" s="945" t="s">
        <v>434</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5429051</v>
      </c>
      <c r="AB110" s="949"/>
      <c r="AC110" s="949"/>
      <c r="AD110" s="949"/>
      <c r="AE110" s="950"/>
      <c r="AF110" s="951">
        <v>5447044</v>
      </c>
      <c r="AG110" s="949"/>
      <c r="AH110" s="949"/>
      <c r="AI110" s="949"/>
      <c r="AJ110" s="950"/>
      <c r="AK110" s="951">
        <v>5474130</v>
      </c>
      <c r="AL110" s="949"/>
      <c r="AM110" s="949"/>
      <c r="AN110" s="949"/>
      <c r="AO110" s="950"/>
      <c r="AP110" s="952">
        <v>19.7</v>
      </c>
      <c r="AQ110" s="953"/>
      <c r="AR110" s="953"/>
      <c r="AS110" s="953"/>
      <c r="AT110" s="954"/>
      <c r="AU110" s="955" t="s">
        <v>73</v>
      </c>
      <c r="AV110" s="956"/>
      <c r="AW110" s="956"/>
      <c r="AX110" s="956"/>
      <c r="AY110" s="956"/>
      <c r="AZ110" s="997" t="s">
        <v>435</v>
      </c>
      <c r="BA110" s="946"/>
      <c r="BB110" s="946"/>
      <c r="BC110" s="946"/>
      <c r="BD110" s="946"/>
      <c r="BE110" s="946"/>
      <c r="BF110" s="946"/>
      <c r="BG110" s="946"/>
      <c r="BH110" s="946"/>
      <c r="BI110" s="946"/>
      <c r="BJ110" s="946"/>
      <c r="BK110" s="946"/>
      <c r="BL110" s="946"/>
      <c r="BM110" s="946"/>
      <c r="BN110" s="946"/>
      <c r="BO110" s="946"/>
      <c r="BP110" s="947"/>
      <c r="BQ110" s="983">
        <v>63802686</v>
      </c>
      <c r="BR110" s="984"/>
      <c r="BS110" s="984"/>
      <c r="BT110" s="984"/>
      <c r="BU110" s="984"/>
      <c r="BV110" s="984">
        <v>62554320</v>
      </c>
      <c r="BW110" s="984"/>
      <c r="BX110" s="984"/>
      <c r="BY110" s="984"/>
      <c r="BZ110" s="984"/>
      <c r="CA110" s="984">
        <v>61984877</v>
      </c>
      <c r="CB110" s="984"/>
      <c r="CC110" s="984"/>
      <c r="CD110" s="984"/>
      <c r="CE110" s="984"/>
      <c r="CF110" s="998">
        <v>222.7</v>
      </c>
      <c r="CG110" s="999"/>
      <c r="CH110" s="999"/>
      <c r="CI110" s="999"/>
      <c r="CJ110" s="999"/>
      <c r="CK110" s="1000" t="s">
        <v>436</v>
      </c>
      <c r="CL110" s="1001"/>
      <c r="CM110" s="980" t="s">
        <v>437</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438</v>
      </c>
      <c r="DH110" s="984"/>
      <c r="DI110" s="984"/>
      <c r="DJ110" s="984"/>
      <c r="DK110" s="984"/>
      <c r="DL110" s="984" t="s">
        <v>412</v>
      </c>
      <c r="DM110" s="984"/>
      <c r="DN110" s="984"/>
      <c r="DO110" s="984"/>
      <c r="DP110" s="984"/>
      <c r="DQ110" s="984" t="s">
        <v>412</v>
      </c>
      <c r="DR110" s="984"/>
      <c r="DS110" s="984"/>
      <c r="DT110" s="984"/>
      <c r="DU110" s="984"/>
      <c r="DV110" s="985" t="s">
        <v>439</v>
      </c>
      <c r="DW110" s="985"/>
      <c r="DX110" s="985"/>
      <c r="DY110" s="985"/>
      <c r="DZ110" s="986"/>
    </row>
    <row r="111" spans="1:131" s="247" customFormat="1" ht="26.25" customHeight="1" x14ac:dyDescent="0.15">
      <c r="A111" s="987" t="s">
        <v>440</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412</v>
      </c>
      <c r="AB111" s="991"/>
      <c r="AC111" s="991"/>
      <c r="AD111" s="991"/>
      <c r="AE111" s="992"/>
      <c r="AF111" s="993" t="s">
        <v>412</v>
      </c>
      <c r="AG111" s="991"/>
      <c r="AH111" s="991"/>
      <c r="AI111" s="991"/>
      <c r="AJ111" s="992"/>
      <c r="AK111" s="993" t="s">
        <v>441</v>
      </c>
      <c r="AL111" s="991"/>
      <c r="AM111" s="991"/>
      <c r="AN111" s="991"/>
      <c r="AO111" s="992"/>
      <c r="AP111" s="994" t="s">
        <v>412</v>
      </c>
      <c r="AQ111" s="995"/>
      <c r="AR111" s="995"/>
      <c r="AS111" s="995"/>
      <c r="AT111" s="996"/>
      <c r="AU111" s="957"/>
      <c r="AV111" s="958"/>
      <c r="AW111" s="958"/>
      <c r="AX111" s="958"/>
      <c r="AY111" s="958"/>
      <c r="AZ111" s="1006" t="s">
        <v>442</v>
      </c>
      <c r="BA111" s="1007"/>
      <c r="BB111" s="1007"/>
      <c r="BC111" s="1007"/>
      <c r="BD111" s="1007"/>
      <c r="BE111" s="1007"/>
      <c r="BF111" s="1007"/>
      <c r="BG111" s="1007"/>
      <c r="BH111" s="1007"/>
      <c r="BI111" s="1007"/>
      <c r="BJ111" s="1007"/>
      <c r="BK111" s="1007"/>
      <c r="BL111" s="1007"/>
      <c r="BM111" s="1007"/>
      <c r="BN111" s="1007"/>
      <c r="BO111" s="1007"/>
      <c r="BP111" s="1008"/>
      <c r="BQ111" s="976" t="s">
        <v>443</v>
      </c>
      <c r="BR111" s="977"/>
      <c r="BS111" s="977"/>
      <c r="BT111" s="977"/>
      <c r="BU111" s="977"/>
      <c r="BV111" s="977" t="s">
        <v>129</v>
      </c>
      <c r="BW111" s="977"/>
      <c r="BX111" s="977"/>
      <c r="BY111" s="977"/>
      <c r="BZ111" s="977"/>
      <c r="CA111" s="977" t="s">
        <v>444</v>
      </c>
      <c r="CB111" s="977"/>
      <c r="CC111" s="977"/>
      <c r="CD111" s="977"/>
      <c r="CE111" s="977"/>
      <c r="CF111" s="971" t="s">
        <v>445</v>
      </c>
      <c r="CG111" s="972"/>
      <c r="CH111" s="972"/>
      <c r="CI111" s="972"/>
      <c r="CJ111" s="972"/>
      <c r="CK111" s="1002"/>
      <c r="CL111" s="1003"/>
      <c r="CM111" s="973" t="s">
        <v>446</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412</v>
      </c>
      <c r="DH111" s="977"/>
      <c r="DI111" s="977"/>
      <c r="DJ111" s="977"/>
      <c r="DK111" s="977"/>
      <c r="DL111" s="977" t="s">
        <v>412</v>
      </c>
      <c r="DM111" s="977"/>
      <c r="DN111" s="977"/>
      <c r="DO111" s="977"/>
      <c r="DP111" s="977"/>
      <c r="DQ111" s="977" t="s">
        <v>412</v>
      </c>
      <c r="DR111" s="977"/>
      <c r="DS111" s="977"/>
      <c r="DT111" s="977"/>
      <c r="DU111" s="977"/>
      <c r="DV111" s="978" t="s">
        <v>412</v>
      </c>
      <c r="DW111" s="978"/>
      <c r="DX111" s="978"/>
      <c r="DY111" s="978"/>
      <c r="DZ111" s="979"/>
    </row>
    <row r="112" spans="1:131" s="247" customFormat="1" ht="26.25" customHeight="1" x14ac:dyDescent="0.15">
      <c r="A112" s="1009" t="s">
        <v>447</v>
      </c>
      <c r="B112" s="1010"/>
      <c r="C112" s="1007" t="s">
        <v>448</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441</v>
      </c>
      <c r="AB112" s="1016"/>
      <c r="AC112" s="1016"/>
      <c r="AD112" s="1016"/>
      <c r="AE112" s="1017"/>
      <c r="AF112" s="1018" t="s">
        <v>445</v>
      </c>
      <c r="AG112" s="1016"/>
      <c r="AH112" s="1016"/>
      <c r="AI112" s="1016"/>
      <c r="AJ112" s="1017"/>
      <c r="AK112" s="1018">
        <v>7760</v>
      </c>
      <c r="AL112" s="1016"/>
      <c r="AM112" s="1016"/>
      <c r="AN112" s="1016"/>
      <c r="AO112" s="1017"/>
      <c r="AP112" s="1019">
        <v>0</v>
      </c>
      <c r="AQ112" s="1020"/>
      <c r="AR112" s="1020"/>
      <c r="AS112" s="1020"/>
      <c r="AT112" s="1021"/>
      <c r="AU112" s="957"/>
      <c r="AV112" s="958"/>
      <c r="AW112" s="958"/>
      <c r="AX112" s="958"/>
      <c r="AY112" s="958"/>
      <c r="AZ112" s="1006" t="s">
        <v>449</v>
      </c>
      <c r="BA112" s="1007"/>
      <c r="BB112" s="1007"/>
      <c r="BC112" s="1007"/>
      <c r="BD112" s="1007"/>
      <c r="BE112" s="1007"/>
      <c r="BF112" s="1007"/>
      <c r="BG112" s="1007"/>
      <c r="BH112" s="1007"/>
      <c r="BI112" s="1007"/>
      <c r="BJ112" s="1007"/>
      <c r="BK112" s="1007"/>
      <c r="BL112" s="1007"/>
      <c r="BM112" s="1007"/>
      <c r="BN112" s="1007"/>
      <c r="BO112" s="1007"/>
      <c r="BP112" s="1008"/>
      <c r="BQ112" s="976">
        <v>7365909</v>
      </c>
      <c r="BR112" s="977"/>
      <c r="BS112" s="977"/>
      <c r="BT112" s="977"/>
      <c r="BU112" s="977"/>
      <c r="BV112" s="977">
        <v>7360974</v>
      </c>
      <c r="BW112" s="977"/>
      <c r="BX112" s="977"/>
      <c r="BY112" s="977"/>
      <c r="BZ112" s="977"/>
      <c r="CA112" s="977">
        <v>8032873</v>
      </c>
      <c r="CB112" s="977"/>
      <c r="CC112" s="977"/>
      <c r="CD112" s="977"/>
      <c r="CE112" s="977"/>
      <c r="CF112" s="971">
        <v>28.9</v>
      </c>
      <c r="CG112" s="972"/>
      <c r="CH112" s="972"/>
      <c r="CI112" s="972"/>
      <c r="CJ112" s="972"/>
      <c r="CK112" s="1002"/>
      <c r="CL112" s="1003"/>
      <c r="CM112" s="973" t="s">
        <v>450</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412</v>
      </c>
      <c r="DH112" s="977"/>
      <c r="DI112" s="977"/>
      <c r="DJ112" s="977"/>
      <c r="DK112" s="977"/>
      <c r="DL112" s="977" t="s">
        <v>451</v>
      </c>
      <c r="DM112" s="977"/>
      <c r="DN112" s="977"/>
      <c r="DO112" s="977"/>
      <c r="DP112" s="977"/>
      <c r="DQ112" s="977" t="s">
        <v>412</v>
      </c>
      <c r="DR112" s="977"/>
      <c r="DS112" s="977"/>
      <c r="DT112" s="977"/>
      <c r="DU112" s="977"/>
      <c r="DV112" s="978" t="s">
        <v>438</v>
      </c>
      <c r="DW112" s="978"/>
      <c r="DX112" s="978"/>
      <c r="DY112" s="978"/>
      <c r="DZ112" s="979"/>
    </row>
    <row r="113" spans="1:130" s="247" customFormat="1" ht="26.25" customHeight="1" x14ac:dyDescent="0.15">
      <c r="A113" s="1011"/>
      <c r="B113" s="1012"/>
      <c r="C113" s="1007" t="s">
        <v>452</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940550</v>
      </c>
      <c r="AB113" s="991"/>
      <c r="AC113" s="991"/>
      <c r="AD113" s="991"/>
      <c r="AE113" s="992"/>
      <c r="AF113" s="993">
        <v>843205</v>
      </c>
      <c r="AG113" s="991"/>
      <c r="AH113" s="991"/>
      <c r="AI113" s="991"/>
      <c r="AJ113" s="992"/>
      <c r="AK113" s="993">
        <v>815878</v>
      </c>
      <c r="AL113" s="991"/>
      <c r="AM113" s="991"/>
      <c r="AN113" s="991"/>
      <c r="AO113" s="992"/>
      <c r="AP113" s="994">
        <v>2.9</v>
      </c>
      <c r="AQ113" s="995"/>
      <c r="AR113" s="995"/>
      <c r="AS113" s="995"/>
      <c r="AT113" s="996"/>
      <c r="AU113" s="957"/>
      <c r="AV113" s="958"/>
      <c r="AW113" s="958"/>
      <c r="AX113" s="958"/>
      <c r="AY113" s="958"/>
      <c r="AZ113" s="1006" t="s">
        <v>453</v>
      </c>
      <c r="BA113" s="1007"/>
      <c r="BB113" s="1007"/>
      <c r="BC113" s="1007"/>
      <c r="BD113" s="1007"/>
      <c r="BE113" s="1007"/>
      <c r="BF113" s="1007"/>
      <c r="BG113" s="1007"/>
      <c r="BH113" s="1007"/>
      <c r="BI113" s="1007"/>
      <c r="BJ113" s="1007"/>
      <c r="BK113" s="1007"/>
      <c r="BL113" s="1007"/>
      <c r="BM113" s="1007"/>
      <c r="BN113" s="1007"/>
      <c r="BO113" s="1007"/>
      <c r="BP113" s="1008"/>
      <c r="BQ113" s="976">
        <v>795661</v>
      </c>
      <c r="BR113" s="977"/>
      <c r="BS113" s="977"/>
      <c r="BT113" s="977"/>
      <c r="BU113" s="977"/>
      <c r="BV113" s="977">
        <v>1110503</v>
      </c>
      <c r="BW113" s="977"/>
      <c r="BX113" s="977"/>
      <c r="BY113" s="977"/>
      <c r="BZ113" s="977"/>
      <c r="CA113" s="977">
        <v>1278689</v>
      </c>
      <c r="CB113" s="977"/>
      <c r="CC113" s="977"/>
      <c r="CD113" s="977"/>
      <c r="CE113" s="977"/>
      <c r="CF113" s="971">
        <v>4.5999999999999996</v>
      </c>
      <c r="CG113" s="972"/>
      <c r="CH113" s="972"/>
      <c r="CI113" s="972"/>
      <c r="CJ113" s="972"/>
      <c r="CK113" s="1002"/>
      <c r="CL113" s="1003"/>
      <c r="CM113" s="973" t="s">
        <v>454</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455</v>
      </c>
      <c r="DH113" s="1016"/>
      <c r="DI113" s="1016"/>
      <c r="DJ113" s="1016"/>
      <c r="DK113" s="1017"/>
      <c r="DL113" s="1018" t="s">
        <v>439</v>
      </c>
      <c r="DM113" s="1016"/>
      <c r="DN113" s="1016"/>
      <c r="DO113" s="1016"/>
      <c r="DP113" s="1017"/>
      <c r="DQ113" s="1018" t="s">
        <v>455</v>
      </c>
      <c r="DR113" s="1016"/>
      <c r="DS113" s="1016"/>
      <c r="DT113" s="1016"/>
      <c r="DU113" s="1017"/>
      <c r="DV113" s="1019" t="s">
        <v>441</v>
      </c>
      <c r="DW113" s="1020"/>
      <c r="DX113" s="1020"/>
      <c r="DY113" s="1020"/>
      <c r="DZ113" s="1021"/>
    </row>
    <row r="114" spans="1:130" s="247" customFormat="1" ht="26.25" customHeight="1" x14ac:dyDescent="0.15">
      <c r="A114" s="1011"/>
      <c r="B114" s="1012"/>
      <c r="C114" s="1007" t="s">
        <v>456</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111002</v>
      </c>
      <c r="AB114" s="1016"/>
      <c r="AC114" s="1016"/>
      <c r="AD114" s="1016"/>
      <c r="AE114" s="1017"/>
      <c r="AF114" s="1018">
        <v>111961</v>
      </c>
      <c r="AG114" s="1016"/>
      <c r="AH114" s="1016"/>
      <c r="AI114" s="1016"/>
      <c r="AJ114" s="1017"/>
      <c r="AK114" s="1018">
        <v>115307</v>
      </c>
      <c r="AL114" s="1016"/>
      <c r="AM114" s="1016"/>
      <c r="AN114" s="1016"/>
      <c r="AO114" s="1017"/>
      <c r="AP114" s="1019">
        <v>0.4</v>
      </c>
      <c r="AQ114" s="1020"/>
      <c r="AR114" s="1020"/>
      <c r="AS114" s="1020"/>
      <c r="AT114" s="1021"/>
      <c r="AU114" s="957"/>
      <c r="AV114" s="958"/>
      <c r="AW114" s="958"/>
      <c r="AX114" s="958"/>
      <c r="AY114" s="958"/>
      <c r="AZ114" s="1006" t="s">
        <v>457</v>
      </c>
      <c r="BA114" s="1007"/>
      <c r="BB114" s="1007"/>
      <c r="BC114" s="1007"/>
      <c r="BD114" s="1007"/>
      <c r="BE114" s="1007"/>
      <c r="BF114" s="1007"/>
      <c r="BG114" s="1007"/>
      <c r="BH114" s="1007"/>
      <c r="BI114" s="1007"/>
      <c r="BJ114" s="1007"/>
      <c r="BK114" s="1007"/>
      <c r="BL114" s="1007"/>
      <c r="BM114" s="1007"/>
      <c r="BN114" s="1007"/>
      <c r="BO114" s="1007"/>
      <c r="BP114" s="1008"/>
      <c r="BQ114" s="976">
        <v>6005713</v>
      </c>
      <c r="BR114" s="977"/>
      <c r="BS114" s="977"/>
      <c r="BT114" s="977"/>
      <c r="BU114" s="977"/>
      <c r="BV114" s="977">
        <v>4728660</v>
      </c>
      <c r="BW114" s="977"/>
      <c r="BX114" s="977"/>
      <c r="BY114" s="977"/>
      <c r="BZ114" s="977"/>
      <c r="CA114" s="977">
        <v>4247710</v>
      </c>
      <c r="CB114" s="977"/>
      <c r="CC114" s="977"/>
      <c r="CD114" s="977"/>
      <c r="CE114" s="977"/>
      <c r="CF114" s="971">
        <v>15.3</v>
      </c>
      <c r="CG114" s="972"/>
      <c r="CH114" s="972"/>
      <c r="CI114" s="972"/>
      <c r="CJ114" s="972"/>
      <c r="CK114" s="1002"/>
      <c r="CL114" s="1003"/>
      <c r="CM114" s="973" t="s">
        <v>458</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459</v>
      </c>
      <c r="DH114" s="1016"/>
      <c r="DI114" s="1016"/>
      <c r="DJ114" s="1016"/>
      <c r="DK114" s="1017"/>
      <c r="DL114" s="1018" t="s">
        <v>412</v>
      </c>
      <c r="DM114" s="1016"/>
      <c r="DN114" s="1016"/>
      <c r="DO114" s="1016"/>
      <c r="DP114" s="1017"/>
      <c r="DQ114" s="1018" t="s">
        <v>438</v>
      </c>
      <c r="DR114" s="1016"/>
      <c r="DS114" s="1016"/>
      <c r="DT114" s="1016"/>
      <c r="DU114" s="1017"/>
      <c r="DV114" s="1019" t="s">
        <v>412</v>
      </c>
      <c r="DW114" s="1020"/>
      <c r="DX114" s="1020"/>
      <c r="DY114" s="1020"/>
      <c r="DZ114" s="1021"/>
    </row>
    <row r="115" spans="1:130" s="247" customFormat="1" ht="26.25" customHeight="1" x14ac:dyDescent="0.15">
      <c r="A115" s="1011"/>
      <c r="B115" s="1012"/>
      <c r="C115" s="1007" t="s">
        <v>460</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t="s">
        <v>412</v>
      </c>
      <c r="AB115" s="991"/>
      <c r="AC115" s="991"/>
      <c r="AD115" s="991"/>
      <c r="AE115" s="992"/>
      <c r="AF115" s="993" t="s">
        <v>412</v>
      </c>
      <c r="AG115" s="991"/>
      <c r="AH115" s="991"/>
      <c r="AI115" s="991"/>
      <c r="AJ115" s="992"/>
      <c r="AK115" s="993" t="s">
        <v>441</v>
      </c>
      <c r="AL115" s="991"/>
      <c r="AM115" s="991"/>
      <c r="AN115" s="991"/>
      <c r="AO115" s="992"/>
      <c r="AP115" s="994" t="s">
        <v>412</v>
      </c>
      <c r="AQ115" s="995"/>
      <c r="AR115" s="995"/>
      <c r="AS115" s="995"/>
      <c r="AT115" s="996"/>
      <c r="AU115" s="957"/>
      <c r="AV115" s="958"/>
      <c r="AW115" s="958"/>
      <c r="AX115" s="958"/>
      <c r="AY115" s="958"/>
      <c r="AZ115" s="1006" t="s">
        <v>461</v>
      </c>
      <c r="BA115" s="1007"/>
      <c r="BB115" s="1007"/>
      <c r="BC115" s="1007"/>
      <c r="BD115" s="1007"/>
      <c r="BE115" s="1007"/>
      <c r="BF115" s="1007"/>
      <c r="BG115" s="1007"/>
      <c r="BH115" s="1007"/>
      <c r="BI115" s="1007"/>
      <c r="BJ115" s="1007"/>
      <c r="BK115" s="1007"/>
      <c r="BL115" s="1007"/>
      <c r="BM115" s="1007"/>
      <c r="BN115" s="1007"/>
      <c r="BO115" s="1007"/>
      <c r="BP115" s="1008"/>
      <c r="BQ115" s="976" t="s">
        <v>439</v>
      </c>
      <c r="BR115" s="977"/>
      <c r="BS115" s="977"/>
      <c r="BT115" s="977"/>
      <c r="BU115" s="977"/>
      <c r="BV115" s="977" t="s">
        <v>445</v>
      </c>
      <c r="BW115" s="977"/>
      <c r="BX115" s="977"/>
      <c r="BY115" s="977"/>
      <c r="BZ115" s="977"/>
      <c r="CA115" s="977" t="s">
        <v>441</v>
      </c>
      <c r="CB115" s="977"/>
      <c r="CC115" s="977"/>
      <c r="CD115" s="977"/>
      <c r="CE115" s="977"/>
      <c r="CF115" s="971" t="s">
        <v>441</v>
      </c>
      <c r="CG115" s="972"/>
      <c r="CH115" s="972"/>
      <c r="CI115" s="972"/>
      <c r="CJ115" s="972"/>
      <c r="CK115" s="1002"/>
      <c r="CL115" s="1003"/>
      <c r="CM115" s="1006" t="s">
        <v>462</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t="s">
        <v>412</v>
      </c>
      <c r="DH115" s="1016"/>
      <c r="DI115" s="1016"/>
      <c r="DJ115" s="1016"/>
      <c r="DK115" s="1017"/>
      <c r="DL115" s="1018" t="s">
        <v>441</v>
      </c>
      <c r="DM115" s="1016"/>
      <c r="DN115" s="1016"/>
      <c r="DO115" s="1016"/>
      <c r="DP115" s="1017"/>
      <c r="DQ115" s="1018" t="s">
        <v>412</v>
      </c>
      <c r="DR115" s="1016"/>
      <c r="DS115" s="1016"/>
      <c r="DT115" s="1016"/>
      <c r="DU115" s="1017"/>
      <c r="DV115" s="1019" t="s">
        <v>444</v>
      </c>
      <c r="DW115" s="1020"/>
      <c r="DX115" s="1020"/>
      <c r="DY115" s="1020"/>
      <c r="DZ115" s="1021"/>
    </row>
    <row r="116" spans="1:130" s="247" customFormat="1" ht="26.25" customHeight="1" x14ac:dyDescent="0.15">
      <c r="A116" s="1013"/>
      <c r="B116" s="1014"/>
      <c r="C116" s="1022" t="s">
        <v>463</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t="s">
        <v>441</v>
      </c>
      <c r="AB116" s="1016"/>
      <c r="AC116" s="1016"/>
      <c r="AD116" s="1016"/>
      <c r="AE116" s="1017"/>
      <c r="AF116" s="1018" t="s">
        <v>412</v>
      </c>
      <c r="AG116" s="1016"/>
      <c r="AH116" s="1016"/>
      <c r="AI116" s="1016"/>
      <c r="AJ116" s="1017"/>
      <c r="AK116" s="1018" t="s">
        <v>439</v>
      </c>
      <c r="AL116" s="1016"/>
      <c r="AM116" s="1016"/>
      <c r="AN116" s="1016"/>
      <c r="AO116" s="1017"/>
      <c r="AP116" s="1019" t="s">
        <v>464</v>
      </c>
      <c r="AQ116" s="1020"/>
      <c r="AR116" s="1020"/>
      <c r="AS116" s="1020"/>
      <c r="AT116" s="1021"/>
      <c r="AU116" s="957"/>
      <c r="AV116" s="958"/>
      <c r="AW116" s="958"/>
      <c r="AX116" s="958"/>
      <c r="AY116" s="958"/>
      <c r="AZ116" s="1024" t="s">
        <v>465</v>
      </c>
      <c r="BA116" s="1025"/>
      <c r="BB116" s="1025"/>
      <c r="BC116" s="1025"/>
      <c r="BD116" s="1025"/>
      <c r="BE116" s="1025"/>
      <c r="BF116" s="1025"/>
      <c r="BG116" s="1025"/>
      <c r="BH116" s="1025"/>
      <c r="BI116" s="1025"/>
      <c r="BJ116" s="1025"/>
      <c r="BK116" s="1025"/>
      <c r="BL116" s="1025"/>
      <c r="BM116" s="1025"/>
      <c r="BN116" s="1025"/>
      <c r="BO116" s="1025"/>
      <c r="BP116" s="1026"/>
      <c r="BQ116" s="976" t="s">
        <v>412</v>
      </c>
      <c r="BR116" s="977"/>
      <c r="BS116" s="977"/>
      <c r="BT116" s="977"/>
      <c r="BU116" s="977"/>
      <c r="BV116" s="977" t="s">
        <v>464</v>
      </c>
      <c r="BW116" s="977"/>
      <c r="BX116" s="977"/>
      <c r="BY116" s="977"/>
      <c r="BZ116" s="977"/>
      <c r="CA116" s="977" t="s">
        <v>439</v>
      </c>
      <c r="CB116" s="977"/>
      <c r="CC116" s="977"/>
      <c r="CD116" s="977"/>
      <c r="CE116" s="977"/>
      <c r="CF116" s="971" t="s">
        <v>412</v>
      </c>
      <c r="CG116" s="972"/>
      <c r="CH116" s="972"/>
      <c r="CI116" s="972"/>
      <c r="CJ116" s="972"/>
      <c r="CK116" s="1002"/>
      <c r="CL116" s="1003"/>
      <c r="CM116" s="973" t="s">
        <v>466</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t="s">
        <v>412</v>
      </c>
      <c r="DH116" s="1016"/>
      <c r="DI116" s="1016"/>
      <c r="DJ116" s="1016"/>
      <c r="DK116" s="1017"/>
      <c r="DL116" s="1018" t="s">
        <v>412</v>
      </c>
      <c r="DM116" s="1016"/>
      <c r="DN116" s="1016"/>
      <c r="DO116" s="1016"/>
      <c r="DP116" s="1017"/>
      <c r="DQ116" s="1018" t="s">
        <v>412</v>
      </c>
      <c r="DR116" s="1016"/>
      <c r="DS116" s="1016"/>
      <c r="DT116" s="1016"/>
      <c r="DU116" s="1017"/>
      <c r="DV116" s="1019" t="s">
        <v>412</v>
      </c>
      <c r="DW116" s="1020"/>
      <c r="DX116" s="1020"/>
      <c r="DY116" s="1020"/>
      <c r="DZ116" s="1021"/>
    </row>
    <row r="117" spans="1:130" s="247" customFormat="1" ht="26.25" customHeight="1" x14ac:dyDescent="0.15">
      <c r="A117" s="961" t="s">
        <v>186</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467</v>
      </c>
      <c r="Z117" s="943"/>
      <c r="AA117" s="1033">
        <v>6480603</v>
      </c>
      <c r="AB117" s="1034"/>
      <c r="AC117" s="1034"/>
      <c r="AD117" s="1034"/>
      <c r="AE117" s="1035"/>
      <c r="AF117" s="1036">
        <v>6402210</v>
      </c>
      <c r="AG117" s="1034"/>
      <c r="AH117" s="1034"/>
      <c r="AI117" s="1034"/>
      <c r="AJ117" s="1035"/>
      <c r="AK117" s="1036">
        <v>6413075</v>
      </c>
      <c r="AL117" s="1034"/>
      <c r="AM117" s="1034"/>
      <c r="AN117" s="1034"/>
      <c r="AO117" s="1035"/>
      <c r="AP117" s="1037"/>
      <c r="AQ117" s="1038"/>
      <c r="AR117" s="1038"/>
      <c r="AS117" s="1038"/>
      <c r="AT117" s="1039"/>
      <c r="AU117" s="957"/>
      <c r="AV117" s="958"/>
      <c r="AW117" s="958"/>
      <c r="AX117" s="958"/>
      <c r="AY117" s="958"/>
      <c r="AZ117" s="1024" t="s">
        <v>468</v>
      </c>
      <c r="BA117" s="1025"/>
      <c r="BB117" s="1025"/>
      <c r="BC117" s="1025"/>
      <c r="BD117" s="1025"/>
      <c r="BE117" s="1025"/>
      <c r="BF117" s="1025"/>
      <c r="BG117" s="1025"/>
      <c r="BH117" s="1025"/>
      <c r="BI117" s="1025"/>
      <c r="BJ117" s="1025"/>
      <c r="BK117" s="1025"/>
      <c r="BL117" s="1025"/>
      <c r="BM117" s="1025"/>
      <c r="BN117" s="1025"/>
      <c r="BO117" s="1025"/>
      <c r="BP117" s="1026"/>
      <c r="BQ117" s="976" t="s">
        <v>464</v>
      </c>
      <c r="BR117" s="977"/>
      <c r="BS117" s="977"/>
      <c r="BT117" s="977"/>
      <c r="BU117" s="977"/>
      <c r="BV117" s="977" t="s">
        <v>412</v>
      </c>
      <c r="BW117" s="977"/>
      <c r="BX117" s="977"/>
      <c r="BY117" s="977"/>
      <c r="BZ117" s="977"/>
      <c r="CA117" s="977" t="s">
        <v>412</v>
      </c>
      <c r="CB117" s="977"/>
      <c r="CC117" s="977"/>
      <c r="CD117" s="977"/>
      <c r="CE117" s="977"/>
      <c r="CF117" s="971" t="s">
        <v>438</v>
      </c>
      <c r="CG117" s="972"/>
      <c r="CH117" s="972"/>
      <c r="CI117" s="972"/>
      <c r="CJ117" s="972"/>
      <c r="CK117" s="1002"/>
      <c r="CL117" s="1003"/>
      <c r="CM117" s="973" t="s">
        <v>469</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412</v>
      </c>
      <c r="DH117" s="1016"/>
      <c r="DI117" s="1016"/>
      <c r="DJ117" s="1016"/>
      <c r="DK117" s="1017"/>
      <c r="DL117" s="1018" t="s">
        <v>412</v>
      </c>
      <c r="DM117" s="1016"/>
      <c r="DN117" s="1016"/>
      <c r="DO117" s="1016"/>
      <c r="DP117" s="1017"/>
      <c r="DQ117" s="1018" t="s">
        <v>412</v>
      </c>
      <c r="DR117" s="1016"/>
      <c r="DS117" s="1016"/>
      <c r="DT117" s="1016"/>
      <c r="DU117" s="1017"/>
      <c r="DV117" s="1019" t="s">
        <v>443</v>
      </c>
      <c r="DW117" s="1020"/>
      <c r="DX117" s="1020"/>
      <c r="DY117" s="1020"/>
      <c r="DZ117" s="1021"/>
    </row>
    <row r="118" spans="1:130" s="247" customFormat="1" ht="26.25" customHeight="1" x14ac:dyDescent="0.15">
      <c r="A118" s="961" t="s">
        <v>433</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431</v>
      </c>
      <c r="AB118" s="942"/>
      <c r="AC118" s="942"/>
      <c r="AD118" s="942"/>
      <c r="AE118" s="943"/>
      <c r="AF118" s="941" t="s">
        <v>308</v>
      </c>
      <c r="AG118" s="942"/>
      <c r="AH118" s="942"/>
      <c r="AI118" s="942"/>
      <c r="AJ118" s="943"/>
      <c r="AK118" s="941" t="s">
        <v>307</v>
      </c>
      <c r="AL118" s="942"/>
      <c r="AM118" s="942"/>
      <c r="AN118" s="942"/>
      <c r="AO118" s="943"/>
      <c r="AP118" s="1028" t="s">
        <v>432</v>
      </c>
      <c r="AQ118" s="1029"/>
      <c r="AR118" s="1029"/>
      <c r="AS118" s="1029"/>
      <c r="AT118" s="1030"/>
      <c r="AU118" s="957"/>
      <c r="AV118" s="958"/>
      <c r="AW118" s="958"/>
      <c r="AX118" s="958"/>
      <c r="AY118" s="958"/>
      <c r="AZ118" s="1031" t="s">
        <v>470</v>
      </c>
      <c r="BA118" s="1022"/>
      <c r="BB118" s="1022"/>
      <c r="BC118" s="1022"/>
      <c r="BD118" s="1022"/>
      <c r="BE118" s="1022"/>
      <c r="BF118" s="1022"/>
      <c r="BG118" s="1022"/>
      <c r="BH118" s="1022"/>
      <c r="BI118" s="1022"/>
      <c r="BJ118" s="1022"/>
      <c r="BK118" s="1022"/>
      <c r="BL118" s="1022"/>
      <c r="BM118" s="1022"/>
      <c r="BN118" s="1022"/>
      <c r="BO118" s="1022"/>
      <c r="BP118" s="1023"/>
      <c r="BQ118" s="1054" t="s">
        <v>412</v>
      </c>
      <c r="BR118" s="1055"/>
      <c r="BS118" s="1055"/>
      <c r="BT118" s="1055"/>
      <c r="BU118" s="1055"/>
      <c r="BV118" s="1055" t="s">
        <v>412</v>
      </c>
      <c r="BW118" s="1055"/>
      <c r="BX118" s="1055"/>
      <c r="BY118" s="1055"/>
      <c r="BZ118" s="1055"/>
      <c r="CA118" s="1055" t="s">
        <v>459</v>
      </c>
      <c r="CB118" s="1055"/>
      <c r="CC118" s="1055"/>
      <c r="CD118" s="1055"/>
      <c r="CE118" s="1055"/>
      <c r="CF118" s="971" t="s">
        <v>412</v>
      </c>
      <c r="CG118" s="972"/>
      <c r="CH118" s="972"/>
      <c r="CI118" s="972"/>
      <c r="CJ118" s="972"/>
      <c r="CK118" s="1002"/>
      <c r="CL118" s="1003"/>
      <c r="CM118" s="973" t="s">
        <v>471</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412</v>
      </c>
      <c r="DH118" s="1016"/>
      <c r="DI118" s="1016"/>
      <c r="DJ118" s="1016"/>
      <c r="DK118" s="1017"/>
      <c r="DL118" s="1018" t="s">
        <v>412</v>
      </c>
      <c r="DM118" s="1016"/>
      <c r="DN118" s="1016"/>
      <c r="DO118" s="1016"/>
      <c r="DP118" s="1017"/>
      <c r="DQ118" s="1018" t="s">
        <v>412</v>
      </c>
      <c r="DR118" s="1016"/>
      <c r="DS118" s="1016"/>
      <c r="DT118" s="1016"/>
      <c r="DU118" s="1017"/>
      <c r="DV118" s="1019" t="s">
        <v>439</v>
      </c>
      <c r="DW118" s="1020"/>
      <c r="DX118" s="1020"/>
      <c r="DY118" s="1020"/>
      <c r="DZ118" s="1021"/>
    </row>
    <row r="119" spans="1:130" s="247" customFormat="1" ht="26.25" customHeight="1" x14ac:dyDescent="0.15">
      <c r="A119" s="1115" t="s">
        <v>436</v>
      </c>
      <c r="B119" s="1001"/>
      <c r="C119" s="980" t="s">
        <v>437</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455</v>
      </c>
      <c r="AB119" s="949"/>
      <c r="AC119" s="949"/>
      <c r="AD119" s="949"/>
      <c r="AE119" s="950"/>
      <c r="AF119" s="951" t="s">
        <v>412</v>
      </c>
      <c r="AG119" s="949"/>
      <c r="AH119" s="949"/>
      <c r="AI119" s="949"/>
      <c r="AJ119" s="950"/>
      <c r="AK119" s="951" t="s">
        <v>129</v>
      </c>
      <c r="AL119" s="949"/>
      <c r="AM119" s="949"/>
      <c r="AN119" s="949"/>
      <c r="AO119" s="950"/>
      <c r="AP119" s="952" t="s">
        <v>438</v>
      </c>
      <c r="AQ119" s="953"/>
      <c r="AR119" s="953"/>
      <c r="AS119" s="953"/>
      <c r="AT119" s="954"/>
      <c r="AU119" s="959"/>
      <c r="AV119" s="960"/>
      <c r="AW119" s="960"/>
      <c r="AX119" s="960"/>
      <c r="AY119" s="960"/>
      <c r="AZ119" s="278" t="s">
        <v>186</v>
      </c>
      <c r="BA119" s="278"/>
      <c r="BB119" s="278"/>
      <c r="BC119" s="278"/>
      <c r="BD119" s="278"/>
      <c r="BE119" s="278"/>
      <c r="BF119" s="278"/>
      <c r="BG119" s="278"/>
      <c r="BH119" s="278"/>
      <c r="BI119" s="278"/>
      <c r="BJ119" s="278"/>
      <c r="BK119" s="278"/>
      <c r="BL119" s="278"/>
      <c r="BM119" s="278"/>
      <c r="BN119" s="278"/>
      <c r="BO119" s="1032" t="s">
        <v>472</v>
      </c>
      <c r="BP119" s="1063"/>
      <c r="BQ119" s="1054">
        <v>77969969</v>
      </c>
      <c r="BR119" s="1055"/>
      <c r="BS119" s="1055"/>
      <c r="BT119" s="1055"/>
      <c r="BU119" s="1055"/>
      <c r="BV119" s="1055">
        <v>75754457</v>
      </c>
      <c r="BW119" s="1055"/>
      <c r="BX119" s="1055"/>
      <c r="BY119" s="1055"/>
      <c r="BZ119" s="1055"/>
      <c r="CA119" s="1055">
        <v>75544149</v>
      </c>
      <c r="CB119" s="1055"/>
      <c r="CC119" s="1055"/>
      <c r="CD119" s="1055"/>
      <c r="CE119" s="1055"/>
      <c r="CF119" s="1056"/>
      <c r="CG119" s="1057"/>
      <c r="CH119" s="1057"/>
      <c r="CI119" s="1057"/>
      <c r="CJ119" s="1058"/>
      <c r="CK119" s="1004"/>
      <c r="CL119" s="1005"/>
      <c r="CM119" s="1059" t="s">
        <v>473</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t="s">
        <v>412</v>
      </c>
      <c r="DH119" s="1041"/>
      <c r="DI119" s="1041"/>
      <c r="DJ119" s="1041"/>
      <c r="DK119" s="1042"/>
      <c r="DL119" s="1040" t="s">
        <v>412</v>
      </c>
      <c r="DM119" s="1041"/>
      <c r="DN119" s="1041"/>
      <c r="DO119" s="1041"/>
      <c r="DP119" s="1042"/>
      <c r="DQ119" s="1040" t="s">
        <v>412</v>
      </c>
      <c r="DR119" s="1041"/>
      <c r="DS119" s="1041"/>
      <c r="DT119" s="1041"/>
      <c r="DU119" s="1042"/>
      <c r="DV119" s="1043" t="s">
        <v>439</v>
      </c>
      <c r="DW119" s="1044"/>
      <c r="DX119" s="1044"/>
      <c r="DY119" s="1044"/>
      <c r="DZ119" s="1045"/>
    </row>
    <row r="120" spans="1:130" s="247" customFormat="1" ht="26.25" customHeight="1" x14ac:dyDescent="0.15">
      <c r="A120" s="1116"/>
      <c r="B120" s="1003"/>
      <c r="C120" s="973" t="s">
        <v>446</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439</v>
      </c>
      <c r="AB120" s="1016"/>
      <c r="AC120" s="1016"/>
      <c r="AD120" s="1016"/>
      <c r="AE120" s="1017"/>
      <c r="AF120" s="1018" t="s">
        <v>412</v>
      </c>
      <c r="AG120" s="1016"/>
      <c r="AH120" s="1016"/>
      <c r="AI120" s="1016"/>
      <c r="AJ120" s="1017"/>
      <c r="AK120" s="1018" t="s">
        <v>412</v>
      </c>
      <c r="AL120" s="1016"/>
      <c r="AM120" s="1016"/>
      <c r="AN120" s="1016"/>
      <c r="AO120" s="1017"/>
      <c r="AP120" s="1019" t="s">
        <v>412</v>
      </c>
      <c r="AQ120" s="1020"/>
      <c r="AR120" s="1020"/>
      <c r="AS120" s="1020"/>
      <c r="AT120" s="1021"/>
      <c r="AU120" s="1046" t="s">
        <v>474</v>
      </c>
      <c r="AV120" s="1047"/>
      <c r="AW120" s="1047"/>
      <c r="AX120" s="1047"/>
      <c r="AY120" s="1048"/>
      <c r="AZ120" s="997" t="s">
        <v>475</v>
      </c>
      <c r="BA120" s="946"/>
      <c r="BB120" s="946"/>
      <c r="BC120" s="946"/>
      <c r="BD120" s="946"/>
      <c r="BE120" s="946"/>
      <c r="BF120" s="946"/>
      <c r="BG120" s="946"/>
      <c r="BH120" s="946"/>
      <c r="BI120" s="946"/>
      <c r="BJ120" s="946"/>
      <c r="BK120" s="946"/>
      <c r="BL120" s="946"/>
      <c r="BM120" s="946"/>
      <c r="BN120" s="946"/>
      <c r="BO120" s="946"/>
      <c r="BP120" s="947"/>
      <c r="BQ120" s="983">
        <v>7308591</v>
      </c>
      <c r="BR120" s="984"/>
      <c r="BS120" s="984"/>
      <c r="BT120" s="984"/>
      <c r="BU120" s="984"/>
      <c r="BV120" s="984">
        <v>8094594</v>
      </c>
      <c r="BW120" s="984"/>
      <c r="BX120" s="984"/>
      <c r="BY120" s="984"/>
      <c r="BZ120" s="984"/>
      <c r="CA120" s="984">
        <v>8788737</v>
      </c>
      <c r="CB120" s="984"/>
      <c r="CC120" s="984"/>
      <c r="CD120" s="984"/>
      <c r="CE120" s="984"/>
      <c r="CF120" s="998">
        <v>31.6</v>
      </c>
      <c r="CG120" s="999"/>
      <c r="CH120" s="999"/>
      <c r="CI120" s="999"/>
      <c r="CJ120" s="999"/>
      <c r="CK120" s="1064" t="s">
        <v>476</v>
      </c>
      <c r="CL120" s="1065"/>
      <c r="CM120" s="1065"/>
      <c r="CN120" s="1065"/>
      <c r="CO120" s="1066"/>
      <c r="CP120" s="1072" t="s">
        <v>477</v>
      </c>
      <c r="CQ120" s="1073"/>
      <c r="CR120" s="1073"/>
      <c r="CS120" s="1073"/>
      <c r="CT120" s="1073"/>
      <c r="CU120" s="1073"/>
      <c r="CV120" s="1073"/>
      <c r="CW120" s="1073"/>
      <c r="CX120" s="1073"/>
      <c r="CY120" s="1073"/>
      <c r="CZ120" s="1073"/>
      <c r="DA120" s="1073"/>
      <c r="DB120" s="1073"/>
      <c r="DC120" s="1073"/>
      <c r="DD120" s="1073"/>
      <c r="DE120" s="1073"/>
      <c r="DF120" s="1074"/>
      <c r="DG120" s="983">
        <v>7354575</v>
      </c>
      <c r="DH120" s="984"/>
      <c r="DI120" s="984"/>
      <c r="DJ120" s="984"/>
      <c r="DK120" s="984"/>
      <c r="DL120" s="984">
        <v>7349897</v>
      </c>
      <c r="DM120" s="984"/>
      <c r="DN120" s="984"/>
      <c r="DO120" s="984"/>
      <c r="DP120" s="984"/>
      <c r="DQ120" s="984">
        <v>8022102</v>
      </c>
      <c r="DR120" s="984"/>
      <c r="DS120" s="984"/>
      <c r="DT120" s="984"/>
      <c r="DU120" s="984"/>
      <c r="DV120" s="985">
        <v>28.8</v>
      </c>
      <c r="DW120" s="985"/>
      <c r="DX120" s="985"/>
      <c r="DY120" s="985"/>
      <c r="DZ120" s="986"/>
    </row>
    <row r="121" spans="1:130" s="247" customFormat="1" ht="26.25" customHeight="1" x14ac:dyDescent="0.15">
      <c r="A121" s="1116"/>
      <c r="B121" s="1003"/>
      <c r="C121" s="1024" t="s">
        <v>478</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439</v>
      </c>
      <c r="AB121" s="1016"/>
      <c r="AC121" s="1016"/>
      <c r="AD121" s="1016"/>
      <c r="AE121" s="1017"/>
      <c r="AF121" s="1018" t="s">
        <v>412</v>
      </c>
      <c r="AG121" s="1016"/>
      <c r="AH121" s="1016"/>
      <c r="AI121" s="1016"/>
      <c r="AJ121" s="1017"/>
      <c r="AK121" s="1018" t="s">
        <v>439</v>
      </c>
      <c r="AL121" s="1016"/>
      <c r="AM121" s="1016"/>
      <c r="AN121" s="1016"/>
      <c r="AO121" s="1017"/>
      <c r="AP121" s="1019" t="s">
        <v>412</v>
      </c>
      <c r="AQ121" s="1020"/>
      <c r="AR121" s="1020"/>
      <c r="AS121" s="1020"/>
      <c r="AT121" s="1021"/>
      <c r="AU121" s="1049"/>
      <c r="AV121" s="1050"/>
      <c r="AW121" s="1050"/>
      <c r="AX121" s="1050"/>
      <c r="AY121" s="1051"/>
      <c r="AZ121" s="1006" t="s">
        <v>479</v>
      </c>
      <c r="BA121" s="1007"/>
      <c r="BB121" s="1007"/>
      <c r="BC121" s="1007"/>
      <c r="BD121" s="1007"/>
      <c r="BE121" s="1007"/>
      <c r="BF121" s="1007"/>
      <c r="BG121" s="1007"/>
      <c r="BH121" s="1007"/>
      <c r="BI121" s="1007"/>
      <c r="BJ121" s="1007"/>
      <c r="BK121" s="1007"/>
      <c r="BL121" s="1007"/>
      <c r="BM121" s="1007"/>
      <c r="BN121" s="1007"/>
      <c r="BO121" s="1007"/>
      <c r="BP121" s="1008"/>
      <c r="BQ121" s="976">
        <v>8375842</v>
      </c>
      <c r="BR121" s="977"/>
      <c r="BS121" s="977"/>
      <c r="BT121" s="977"/>
      <c r="BU121" s="977"/>
      <c r="BV121" s="977">
        <v>8175592</v>
      </c>
      <c r="BW121" s="977"/>
      <c r="BX121" s="977"/>
      <c r="BY121" s="977"/>
      <c r="BZ121" s="977"/>
      <c r="CA121" s="977">
        <v>8950627</v>
      </c>
      <c r="CB121" s="977"/>
      <c r="CC121" s="977"/>
      <c r="CD121" s="977"/>
      <c r="CE121" s="977"/>
      <c r="CF121" s="971">
        <v>32.200000000000003</v>
      </c>
      <c r="CG121" s="972"/>
      <c r="CH121" s="972"/>
      <c r="CI121" s="972"/>
      <c r="CJ121" s="972"/>
      <c r="CK121" s="1067"/>
      <c r="CL121" s="1068"/>
      <c r="CM121" s="1068"/>
      <c r="CN121" s="1068"/>
      <c r="CO121" s="1069"/>
      <c r="CP121" s="1077" t="s">
        <v>480</v>
      </c>
      <c r="CQ121" s="1078"/>
      <c r="CR121" s="1078"/>
      <c r="CS121" s="1078"/>
      <c r="CT121" s="1078"/>
      <c r="CU121" s="1078"/>
      <c r="CV121" s="1078"/>
      <c r="CW121" s="1078"/>
      <c r="CX121" s="1078"/>
      <c r="CY121" s="1078"/>
      <c r="CZ121" s="1078"/>
      <c r="DA121" s="1078"/>
      <c r="DB121" s="1078"/>
      <c r="DC121" s="1078"/>
      <c r="DD121" s="1078"/>
      <c r="DE121" s="1078"/>
      <c r="DF121" s="1079"/>
      <c r="DG121" s="976">
        <v>11334</v>
      </c>
      <c r="DH121" s="977"/>
      <c r="DI121" s="977"/>
      <c r="DJ121" s="977"/>
      <c r="DK121" s="977"/>
      <c r="DL121" s="977">
        <v>11077</v>
      </c>
      <c r="DM121" s="977"/>
      <c r="DN121" s="977"/>
      <c r="DO121" s="977"/>
      <c r="DP121" s="977"/>
      <c r="DQ121" s="977">
        <v>10771</v>
      </c>
      <c r="DR121" s="977"/>
      <c r="DS121" s="977"/>
      <c r="DT121" s="977"/>
      <c r="DU121" s="977"/>
      <c r="DV121" s="978">
        <v>0</v>
      </c>
      <c r="DW121" s="978"/>
      <c r="DX121" s="978"/>
      <c r="DY121" s="978"/>
      <c r="DZ121" s="979"/>
    </row>
    <row r="122" spans="1:130" s="247" customFormat="1" ht="26.25" customHeight="1" x14ac:dyDescent="0.15">
      <c r="A122" s="1116"/>
      <c r="B122" s="1003"/>
      <c r="C122" s="973" t="s">
        <v>458</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439</v>
      </c>
      <c r="AB122" s="1016"/>
      <c r="AC122" s="1016"/>
      <c r="AD122" s="1016"/>
      <c r="AE122" s="1017"/>
      <c r="AF122" s="1018" t="s">
        <v>129</v>
      </c>
      <c r="AG122" s="1016"/>
      <c r="AH122" s="1016"/>
      <c r="AI122" s="1016"/>
      <c r="AJ122" s="1017"/>
      <c r="AK122" s="1018" t="s">
        <v>412</v>
      </c>
      <c r="AL122" s="1016"/>
      <c r="AM122" s="1016"/>
      <c r="AN122" s="1016"/>
      <c r="AO122" s="1017"/>
      <c r="AP122" s="1019" t="s">
        <v>412</v>
      </c>
      <c r="AQ122" s="1020"/>
      <c r="AR122" s="1020"/>
      <c r="AS122" s="1020"/>
      <c r="AT122" s="1021"/>
      <c r="AU122" s="1049"/>
      <c r="AV122" s="1050"/>
      <c r="AW122" s="1050"/>
      <c r="AX122" s="1050"/>
      <c r="AY122" s="1051"/>
      <c r="AZ122" s="1031" t="s">
        <v>481</v>
      </c>
      <c r="BA122" s="1022"/>
      <c r="BB122" s="1022"/>
      <c r="BC122" s="1022"/>
      <c r="BD122" s="1022"/>
      <c r="BE122" s="1022"/>
      <c r="BF122" s="1022"/>
      <c r="BG122" s="1022"/>
      <c r="BH122" s="1022"/>
      <c r="BI122" s="1022"/>
      <c r="BJ122" s="1022"/>
      <c r="BK122" s="1022"/>
      <c r="BL122" s="1022"/>
      <c r="BM122" s="1022"/>
      <c r="BN122" s="1022"/>
      <c r="BO122" s="1022"/>
      <c r="BP122" s="1023"/>
      <c r="BQ122" s="1054">
        <v>43853798</v>
      </c>
      <c r="BR122" s="1055"/>
      <c r="BS122" s="1055"/>
      <c r="BT122" s="1055"/>
      <c r="BU122" s="1055"/>
      <c r="BV122" s="1055">
        <v>43806345</v>
      </c>
      <c r="BW122" s="1055"/>
      <c r="BX122" s="1055"/>
      <c r="BY122" s="1055"/>
      <c r="BZ122" s="1055"/>
      <c r="CA122" s="1055">
        <v>43632245</v>
      </c>
      <c r="CB122" s="1055"/>
      <c r="CC122" s="1055"/>
      <c r="CD122" s="1055"/>
      <c r="CE122" s="1055"/>
      <c r="CF122" s="1075">
        <v>156.80000000000001</v>
      </c>
      <c r="CG122" s="1076"/>
      <c r="CH122" s="1076"/>
      <c r="CI122" s="1076"/>
      <c r="CJ122" s="1076"/>
      <c r="CK122" s="1067"/>
      <c r="CL122" s="1068"/>
      <c r="CM122" s="1068"/>
      <c r="CN122" s="1068"/>
      <c r="CO122" s="1069"/>
      <c r="CP122" s="1077" t="s">
        <v>482</v>
      </c>
      <c r="CQ122" s="1078"/>
      <c r="CR122" s="1078"/>
      <c r="CS122" s="1078"/>
      <c r="CT122" s="1078"/>
      <c r="CU122" s="1078"/>
      <c r="CV122" s="1078"/>
      <c r="CW122" s="1078"/>
      <c r="CX122" s="1078"/>
      <c r="CY122" s="1078"/>
      <c r="CZ122" s="1078"/>
      <c r="DA122" s="1078"/>
      <c r="DB122" s="1078"/>
      <c r="DC122" s="1078"/>
      <c r="DD122" s="1078"/>
      <c r="DE122" s="1078"/>
      <c r="DF122" s="1079"/>
      <c r="DG122" s="976" t="s">
        <v>455</v>
      </c>
      <c r="DH122" s="977"/>
      <c r="DI122" s="977"/>
      <c r="DJ122" s="977"/>
      <c r="DK122" s="977"/>
      <c r="DL122" s="977" t="s">
        <v>439</v>
      </c>
      <c r="DM122" s="977"/>
      <c r="DN122" s="977"/>
      <c r="DO122" s="977"/>
      <c r="DP122" s="977"/>
      <c r="DQ122" s="977" t="s">
        <v>483</v>
      </c>
      <c r="DR122" s="977"/>
      <c r="DS122" s="977"/>
      <c r="DT122" s="977"/>
      <c r="DU122" s="977"/>
      <c r="DV122" s="978" t="s">
        <v>455</v>
      </c>
      <c r="DW122" s="978"/>
      <c r="DX122" s="978"/>
      <c r="DY122" s="978"/>
      <c r="DZ122" s="979"/>
    </row>
    <row r="123" spans="1:130" s="247" customFormat="1" ht="26.25" customHeight="1" x14ac:dyDescent="0.15">
      <c r="A123" s="1116"/>
      <c r="B123" s="1003"/>
      <c r="C123" s="973" t="s">
        <v>466</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439</v>
      </c>
      <c r="AB123" s="1016"/>
      <c r="AC123" s="1016"/>
      <c r="AD123" s="1016"/>
      <c r="AE123" s="1017"/>
      <c r="AF123" s="1018" t="s">
        <v>412</v>
      </c>
      <c r="AG123" s="1016"/>
      <c r="AH123" s="1016"/>
      <c r="AI123" s="1016"/>
      <c r="AJ123" s="1017"/>
      <c r="AK123" s="1018" t="s">
        <v>438</v>
      </c>
      <c r="AL123" s="1016"/>
      <c r="AM123" s="1016"/>
      <c r="AN123" s="1016"/>
      <c r="AO123" s="1017"/>
      <c r="AP123" s="1019" t="s">
        <v>439</v>
      </c>
      <c r="AQ123" s="1020"/>
      <c r="AR123" s="1020"/>
      <c r="AS123" s="1020"/>
      <c r="AT123" s="1021"/>
      <c r="AU123" s="1052"/>
      <c r="AV123" s="1053"/>
      <c r="AW123" s="1053"/>
      <c r="AX123" s="1053"/>
      <c r="AY123" s="1053"/>
      <c r="AZ123" s="278" t="s">
        <v>186</v>
      </c>
      <c r="BA123" s="278"/>
      <c r="BB123" s="278"/>
      <c r="BC123" s="278"/>
      <c r="BD123" s="278"/>
      <c r="BE123" s="278"/>
      <c r="BF123" s="278"/>
      <c r="BG123" s="278"/>
      <c r="BH123" s="278"/>
      <c r="BI123" s="278"/>
      <c r="BJ123" s="278"/>
      <c r="BK123" s="278"/>
      <c r="BL123" s="278"/>
      <c r="BM123" s="278"/>
      <c r="BN123" s="278"/>
      <c r="BO123" s="1032" t="s">
        <v>484</v>
      </c>
      <c r="BP123" s="1063"/>
      <c r="BQ123" s="1122">
        <v>59538231</v>
      </c>
      <c r="BR123" s="1123"/>
      <c r="BS123" s="1123"/>
      <c r="BT123" s="1123"/>
      <c r="BU123" s="1123"/>
      <c r="BV123" s="1123">
        <v>60076531</v>
      </c>
      <c r="BW123" s="1123"/>
      <c r="BX123" s="1123"/>
      <c r="BY123" s="1123"/>
      <c r="BZ123" s="1123"/>
      <c r="CA123" s="1123">
        <v>61371609</v>
      </c>
      <c r="CB123" s="1123"/>
      <c r="CC123" s="1123"/>
      <c r="CD123" s="1123"/>
      <c r="CE123" s="1123"/>
      <c r="CF123" s="1056"/>
      <c r="CG123" s="1057"/>
      <c r="CH123" s="1057"/>
      <c r="CI123" s="1057"/>
      <c r="CJ123" s="1058"/>
      <c r="CK123" s="1067"/>
      <c r="CL123" s="1068"/>
      <c r="CM123" s="1068"/>
      <c r="CN123" s="1068"/>
      <c r="CO123" s="1069"/>
      <c r="CP123" s="1077" t="s">
        <v>485</v>
      </c>
      <c r="CQ123" s="1078"/>
      <c r="CR123" s="1078"/>
      <c r="CS123" s="1078"/>
      <c r="CT123" s="1078"/>
      <c r="CU123" s="1078"/>
      <c r="CV123" s="1078"/>
      <c r="CW123" s="1078"/>
      <c r="CX123" s="1078"/>
      <c r="CY123" s="1078"/>
      <c r="CZ123" s="1078"/>
      <c r="DA123" s="1078"/>
      <c r="DB123" s="1078"/>
      <c r="DC123" s="1078"/>
      <c r="DD123" s="1078"/>
      <c r="DE123" s="1078"/>
      <c r="DF123" s="1079"/>
      <c r="DG123" s="1015" t="s">
        <v>412</v>
      </c>
      <c r="DH123" s="1016"/>
      <c r="DI123" s="1016"/>
      <c r="DJ123" s="1016"/>
      <c r="DK123" s="1017"/>
      <c r="DL123" s="1018" t="s">
        <v>459</v>
      </c>
      <c r="DM123" s="1016"/>
      <c r="DN123" s="1016"/>
      <c r="DO123" s="1016"/>
      <c r="DP123" s="1017"/>
      <c r="DQ123" s="1018" t="s">
        <v>412</v>
      </c>
      <c r="DR123" s="1016"/>
      <c r="DS123" s="1016"/>
      <c r="DT123" s="1016"/>
      <c r="DU123" s="1017"/>
      <c r="DV123" s="1019" t="s">
        <v>455</v>
      </c>
      <c r="DW123" s="1020"/>
      <c r="DX123" s="1020"/>
      <c r="DY123" s="1020"/>
      <c r="DZ123" s="1021"/>
    </row>
    <row r="124" spans="1:130" s="247" customFormat="1" ht="26.25" customHeight="1" thickBot="1" x14ac:dyDescent="0.2">
      <c r="A124" s="1116"/>
      <c r="B124" s="1003"/>
      <c r="C124" s="973" t="s">
        <v>469</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412</v>
      </c>
      <c r="AB124" s="1016"/>
      <c r="AC124" s="1016"/>
      <c r="AD124" s="1016"/>
      <c r="AE124" s="1017"/>
      <c r="AF124" s="1018" t="s">
        <v>412</v>
      </c>
      <c r="AG124" s="1016"/>
      <c r="AH124" s="1016"/>
      <c r="AI124" s="1016"/>
      <c r="AJ124" s="1017"/>
      <c r="AK124" s="1018" t="s">
        <v>412</v>
      </c>
      <c r="AL124" s="1016"/>
      <c r="AM124" s="1016"/>
      <c r="AN124" s="1016"/>
      <c r="AO124" s="1017"/>
      <c r="AP124" s="1019" t="s">
        <v>459</v>
      </c>
      <c r="AQ124" s="1020"/>
      <c r="AR124" s="1020"/>
      <c r="AS124" s="1020"/>
      <c r="AT124" s="1021"/>
      <c r="AU124" s="1118" t="s">
        <v>486</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66.400000000000006</v>
      </c>
      <c r="BR124" s="1085"/>
      <c r="BS124" s="1085"/>
      <c r="BT124" s="1085"/>
      <c r="BU124" s="1085"/>
      <c r="BV124" s="1085">
        <v>56.3</v>
      </c>
      <c r="BW124" s="1085"/>
      <c r="BX124" s="1085"/>
      <c r="BY124" s="1085"/>
      <c r="BZ124" s="1085"/>
      <c r="CA124" s="1085">
        <v>50.9</v>
      </c>
      <c r="CB124" s="1085"/>
      <c r="CC124" s="1085"/>
      <c r="CD124" s="1085"/>
      <c r="CE124" s="1085"/>
      <c r="CF124" s="1086"/>
      <c r="CG124" s="1087"/>
      <c r="CH124" s="1087"/>
      <c r="CI124" s="1087"/>
      <c r="CJ124" s="1088"/>
      <c r="CK124" s="1070"/>
      <c r="CL124" s="1070"/>
      <c r="CM124" s="1070"/>
      <c r="CN124" s="1070"/>
      <c r="CO124" s="1071"/>
      <c r="CP124" s="1077" t="s">
        <v>487</v>
      </c>
      <c r="CQ124" s="1078"/>
      <c r="CR124" s="1078"/>
      <c r="CS124" s="1078"/>
      <c r="CT124" s="1078"/>
      <c r="CU124" s="1078"/>
      <c r="CV124" s="1078"/>
      <c r="CW124" s="1078"/>
      <c r="CX124" s="1078"/>
      <c r="CY124" s="1078"/>
      <c r="CZ124" s="1078"/>
      <c r="DA124" s="1078"/>
      <c r="DB124" s="1078"/>
      <c r="DC124" s="1078"/>
      <c r="DD124" s="1078"/>
      <c r="DE124" s="1078"/>
      <c r="DF124" s="1079"/>
      <c r="DG124" s="1062" t="s">
        <v>412</v>
      </c>
      <c r="DH124" s="1041"/>
      <c r="DI124" s="1041"/>
      <c r="DJ124" s="1041"/>
      <c r="DK124" s="1042"/>
      <c r="DL124" s="1040" t="s">
        <v>412</v>
      </c>
      <c r="DM124" s="1041"/>
      <c r="DN124" s="1041"/>
      <c r="DO124" s="1041"/>
      <c r="DP124" s="1042"/>
      <c r="DQ124" s="1040" t="s">
        <v>438</v>
      </c>
      <c r="DR124" s="1041"/>
      <c r="DS124" s="1041"/>
      <c r="DT124" s="1041"/>
      <c r="DU124" s="1042"/>
      <c r="DV124" s="1043" t="s">
        <v>412</v>
      </c>
      <c r="DW124" s="1044"/>
      <c r="DX124" s="1044"/>
      <c r="DY124" s="1044"/>
      <c r="DZ124" s="1045"/>
    </row>
    <row r="125" spans="1:130" s="247" customFormat="1" ht="26.25" customHeight="1" x14ac:dyDescent="0.15">
      <c r="A125" s="1116"/>
      <c r="B125" s="1003"/>
      <c r="C125" s="973" t="s">
        <v>471</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412</v>
      </c>
      <c r="AB125" s="1016"/>
      <c r="AC125" s="1016"/>
      <c r="AD125" s="1016"/>
      <c r="AE125" s="1017"/>
      <c r="AF125" s="1018" t="s">
        <v>438</v>
      </c>
      <c r="AG125" s="1016"/>
      <c r="AH125" s="1016"/>
      <c r="AI125" s="1016"/>
      <c r="AJ125" s="1017"/>
      <c r="AK125" s="1018" t="s">
        <v>412</v>
      </c>
      <c r="AL125" s="1016"/>
      <c r="AM125" s="1016"/>
      <c r="AN125" s="1016"/>
      <c r="AO125" s="1017"/>
      <c r="AP125" s="1019" t="s">
        <v>439</v>
      </c>
      <c r="AQ125" s="1020"/>
      <c r="AR125" s="1020"/>
      <c r="AS125" s="1020"/>
      <c r="AT125" s="102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0" t="s">
        <v>488</v>
      </c>
      <c r="CL125" s="1065"/>
      <c r="CM125" s="1065"/>
      <c r="CN125" s="1065"/>
      <c r="CO125" s="1066"/>
      <c r="CP125" s="997" t="s">
        <v>489</v>
      </c>
      <c r="CQ125" s="946"/>
      <c r="CR125" s="946"/>
      <c r="CS125" s="946"/>
      <c r="CT125" s="946"/>
      <c r="CU125" s="946"/>
      <c r="CV125" s="946"/>
      <c r="CW125" s="946"/>
      <c r="CX125" s="946"/>
      <c r="CY125" s="946"/>
      <c r="CZ125" s="946"/>
      <c r="DA125" s="946"/>
      <c r="DB125" s="946"/>
      <c r="DC125" s="946"/>
      <c r="DD125" s="946"/>
      <c r="DE125" s="946"/>
      <c r="DF125" s="947"/>
      <c r="DG125" s="983" t="s">
        <v>439</v>
      </c>
      <c r="DH125" s="984"/>
      <c r="DI125" s="984"/>
      <c r="DJ125" s="984"/>
      <c r="DK125" s="984"/>
      <c r="DL125" s="984" t="s">
        <v>438</v>
      </c>
      <c r="DM125" s="984"/>
      <c r="DN125" s="984"/>
      <c r="DO125" s="984"/>
      <c r="DP125" s="984"/>
      <c r="DQ125" s="984" t="s">
        <v>438</v>
      </c>
      <c r="DR125" s="984"/>
      <c r="DS125" s="984"/>
      <c r="DT125" s="984"/>
      <c r="DU125" s="984"/>
      <c r="DV125" s="985" t="s">
        <v>438</v>
      </c>
      <c r="DW125" s="985"/>
      <c r="DX125" s="985"/>
      <c r="DY125" s="985"/>
      <c r="DZ125" s="986"/>
    </row>
    <row r="126" spans="1:130" s="247" customFormat="1" ht="26.25" customHeight="1" thickBot="1" x14ac:dyDescent="0.2">
      <c r="A126" s="1116"/>
      <c r="B126" s="1003"/>
      <c r="C126" s="973" t="s">
        <v>473</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t="s">
        <v>412</v>
      </c>
      <c r="AB126" s="1016"/>
      <c r="AC126" s="1016"/>
      <c r="AD126" s="1016"/>
      <c r="AE126" s="1017"/>
      <c r="AF126" s="1018" t="s">
        <v>412</v>
      </c>
      <c r="AG126" s="1016"/>
      <c r="AH126" s="1016"/>
      <c r="AI126" s="1016"/>
      <c r="AJ126" s="1017"/>
      <c r="AK126" s="1018" t="s">
        <v>412</v>
      </c>
      <c r="AL126" s="1016"/>
      <c r="AM126" s="1016"/>
      <c r="AN126" s="1016"/>
      <c r="AO126" s="1017"/>
      <c r="AP126" s="1019" t="s">
        <v>438</v>
      </c>
      <c r="AQ126" s="1020"/>
      <c r="AR126" s="1020"/>
      <c r="AS126" s="1020"/>
      <c r="AT126" s="102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1"/>
      <c r="CL126" s="1068"/>
      <c r="CM126" s="1068"/>
      <c r="CN126" s="1068"/>
      <c r="CO126" s="1069"/>
      <c r="CP126" s="1006" t="s">
        <v>490</v>
      </c>
      <c r="CQ126" s="1007"/>
      <c r="CR126" s="1007"/>
      <c r="CS126" s="1007"/>
      <c r="CT126" s="1007"/>
      <c r="CU126" s="1007"/>
      <c r="CV126" s="1007"/>
      <c r="CW126" s="1007"/>
      <c r="CX126" s="1007"/>
      <c r="CY126" s="1007"/>
      <c r="CZ126" s="1007"/>
      <c r="DA126" s="1007"/>
      <c r="DB126" s="1007"/>
      <c r="DC126" s="1007"/>
      <c r="DD126" s="1007"/>
      <c r="DE126" s="1007"/>
      <c r="DF126" s="1008"/>
      <c r="DG126" s="976" t="s">
        <v>439</v>
      </c>
      <c r="DH126" s="977"/>
      <c r="DI126" s="977"/>
      <c r="DJ126" s="977"/>
      <c r="DK126" s="977"/>
      <c r="DL126" s="977" t="s">
        <v>412</v>
      </c>
      <c r="DM126" s="977"/>
      <c r="DN126" s="977"/>
      <c r="DO126" s="977"/>
      <c r="DP126" s="977"/>
      <c r="DQ126" s="977" t="s">
        <v>438</v>
      </c>
      <c r="DR126" s="977"/>
      <c r="DS126" s="977"/>
      <c r="DT126" s="977"/>
      <c r="DU126" s="977"/>
      <c r="DV126" s="978" t="s">
        <v>438</v>
      </c>
      <c r="DW126" s="978"/>
      <c r="DX126" s="978"/>
      <c r="DY126" s="978"/>
      <c r="DZ126" s="979"/>
    </row>
    <row r="127" spans="1:130" s="247" customFormat="1" ht="26.25" customHeight="1" x14ac:dyDescent="0.15">
      <c r="A127" s="1117"/>
      <c r="B127" s="1005"/>
      <c r="C127" s="1059" t="s">
        <v>491</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t="s">
        <v>439</v>
      </c>
      <c r="AB127" s="1016"/>
      <c r="AC127" s="1016"/>
      <c r="AD127" s="1016"/>
      <c r="AE127" s="1017"/>
      <c r="AF127" s="1018" t="s">
        <v>129</v>
      </c>
      <c r="AG127" s="1016"/>
      <c r="AH127" s="1016"/>
      <c r="AI127" s="1016"/>
      <c r="AJ127" s="1017"/>
      <c r="AK127" s="1018" t="s">
        <v>438</v>
      </c>
      <c r="AL127" s="1016"/>
      <c r="AM127" s="1016"/>
      <c r="AN127" s="1016"/>
      <c r="AO127" s="1017"/>
      <c r="AP127" s="1019" t="s">
        <v>438</v>
      </c>
      <c r="AQ127" s="1020"/>
      <c r="AR127" s="1020"/>
      <c r="AS127" s="1020"/>
      <c r="AT127" s="1021"/>
      <c r="AU127" s="283"/>
      <c r="AV127" s="283"/>
      <c r="AW127" s="283"/>
      <c r="AX127" s="1089" t="s">
        <v>492</v>
      </c>
      <c r="AY127" s="1090"/>
      <c r="AZ127" s="1090"/>
      <c r="BA127" s="1090"/>
      <c r="BB127" s="1090"/>
      <c r="BC127" s="1090"/>
      <c r="BD127" s="1090"/>
      <c r="BE127" s="1091"/>
      <c r="BF127" s="1092" t="s">
        <v>493</v>
      </c>
      <c r="BG127" s="1090"/>
      <c r="BH127" s="1090"/>
      <c r="BI127" s="1090"/>
      <c r="BJ127" s="1090"/>
      <c r="BK127" s="1090"/>
      <c r="BL127" s="1091"/>
      <c r="BM127" s="1092" t="s">
        <v>494</v>
      </c>
      <c r="BN127" s="1090"/>
      <c r="BO127" s="1090"/>
      <c r="BP127" s="1090"/>
      <c r="BQ127" s="1090"/>
      <c r="BR127" s="1090"/>
      <c r="BS127" s="1091"/>
      <c r="BT127" s="1092" t="s">
        <v>495</v>
      </c>
      <c r="BU127" s="1090"/>
      <c r="BV127" s="1090"/>
      <c r="BW127" s="1090"/>
      <c r="BX127" s="1090"/>
      <c r="BY127" s="1090"/>
      <c r="BZ127" s="1114"/>
      <c r="CA127" s="283"/>
      <c r="CB127" s="283"/>
      <c r="CC127" s="283"/>
      <c r="CD127" s="284"/>
      <c r="CE127" s="284"/>
      <c r="CF127" s="284"/>
      <c r="CG127" s="281"/>
      <c r="CH127" s="281"/>
      <c r="CI127" s="281"/>
      <c r="CJ127" s="282"/>
      <c r="CK127" s="1081"/>
      <c r="CL127" s="1068"/>
      <c r="CM127" s="1068"/>
      <c r="CN127" s="1068"/>
      <c r="CO127" s="1069"/>
      <c r="CP127" s="1006" t="s">
        <v>496</v>
      </c>
      <c r="CQ127" s="1007"/>
      <c r="CR127" s="1007"/>
      <c r="CS127" s="1007"/>
      <c r="CT127" s="1007"/>
      <c r="CU127" s="1007"/>
      <c r="CV127" s="1007"/>
      <c r="CW127" s="1007"/>
      <c r="CX127" s="1007"/>
      <c r="CY127" s="1007"/>
      <c r="CZ127" s="1007"/>
      <c r="DA127" s="1007"/>
      <c r="DB127" s="1007"/>
      <c r="DC127" s="1007"/>
      <c r="DD127" s="1007"/>
      <c r="DE127" s="1007"/>
      <c r="DF127" s="1008"/>
      <c r="DG127" s="976" t="s">
        <v>438</v>
      </c>
      <c r="DH127" s="977"/>
      <c r="DI127" s="977"/>
      <c r="DJ127" s="977"/>
      <c r="DK127" s="977"/>
      <c r="DL127" s="977" t="s">
        <v>412</v>
      </c>
      <c r="DM127" s="977"/>
      <c r="DN127" s="977"/>
      <c r="DO127" s="977"/>
      <c r="DP127" s="977"/>
      <c r="DQ127" s="977" t="s">
        <v>412</v>
      </c>
      <c r="DR127" s="977"/>
      <c r="DS127" s="977"/>
      <c r="DT127" s="977"/>
      <c r="DU127" s="977"/>
      <c r="DV127" s="978" t="s">
        <v>438</v>
      </c>
      <c r="DW127" s="978"/>
      <c r="DX127" s="978"/>
      <c r="DY127" s="978"/>
      <c r="DZ127" s="979"/>
    </row>
    <row r="128" spans="1:130" s="247" customFormat="1" ht="26.25" customHeight="1" thickBot="1" x14ac:dyDescent="0.2">
      <c r="A128" s="1100" t="s">
        <v>497</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498</v>
      </c>
      <c r="X128" s="1102"/>
      <c r="Y128" s="1102"/>
      <c r="Z128" s="1103"/>
      <c r="AA128" s="1104">
        <v>1158518</v>
      </c>
      <c r="AB128" s="1105"/>
      <c r="AC128" s="1105"/>
      <c r="AD128" s="1105"/>
      <c r="AE128" s="1106"/>
      <c r="AF128" s="1107">
        <v>1047259</v>
      </c>
      <c r="AG128" s="1105"/>
      <c r="AH128" s="1105"/>
      <c r="AI128" s="1105"/>
      <c r="AJ128" s="1106"/>
      <c r="AK128" s="1107">
        <v>1012272</v>
      </c>
      <c r="AL128" s="1105"/>
      <c r="AM128" s="1105"/>
      <c r="AN128" s="1105"/>
      <c r="AO128" s="1106"/>
      <c r="AP128" s="1108"/>
      <c r="AQ128" s="1109"/>
      <c r="AR128" s="1109"/>
      <c r="AS128" s="1109"/>
      <c r="AT128" s="1110"/>
      <c r="AU128" s="283"/>
      <c r="AV128" s="283"/>
      <c r="AW128" s="283"/>
      <c r="AX128" s="945" t="s">
        <v>499</v>
      </c>
      <c r="AY128" s="946"/>
      <c r="AZ128" s="946"/>
      <c r="BA128" s="946"/>
      <c r="BB128" s="946"/>
      <c r="BC128" s="946"/>
      <c r="BD128" s="946"/>
      <c r="BE128" s="947"/>
      <c r="BF128" s="1111" t="s">
        <v>438</v>
      </c>
      <c r="BG128" s="1112"/>
      <c r="BH128" s="1112"/>
      <c r="BI128" s="1112"/>
      <c r="BJ128" s="1112"/>
      <c r="BK128" s="1112"/>
      <c r="BL128" s="1113"/>
      <c r="BM128" s="1111">
        <v>11.75</v>
      </c>
      <c r="BN128" s="1112"/>
      <c r="BO128" s="1112"/>
      <c r="BP128" s="1112"/>
      <c r="BQ128" s="1112"/>
      <c r="BR128" s="1112"/>
      <c r="BS128" s="1113"/>
      <c r="BT128" s="1111">
        <v>20</v>
      </c>
      <c r="BU128" s="1112"/>
      <c r="BV128" s="1112"/>
      <c r="BW128" s="1112"/>
      <c r="BX128" s="1112"/>
      <c r="BY128" s="1112"/>
      <c r="BZ128" s="1136"/>
      <c r="CA128" s="284"/>
      <c r="CB128" s="284"/>
      <c r="CC128" s="284"/>
      <c r="CD128" s="284"/>
      <c r="CE128" s="284"/>
      <c r="CF128" s="284"/>
      <c r="CG128" s="281"/>
      <c r="CH128" s="281"/>
      <c r="CI128" s="281"/>
      <c r="CJ128" s="282"/>
      <c r="CK128" s="1082"/>
      <c r="CL128" s="1083"/>
      <c r="CM128" s="1083"/>
      <c r="CN128" s="1083"/>
      <c r="CO128" s="1084"/>
      <c r="CP128" s="1093" t="s">
        <v>500</v>
      </c>
      <c r="CQ128" s="1094"/>
      <c r="CR128" s="1094"/>
      <c r="CS128" s="1094"/>
      <c r="CT128" s="1094"/>
      <c r="CU128" s="1094"/>
      <c r="CV128" s="1094"/>
      <c r="CW128" s="1094"/>
      <c r="CX128" s="1094"/>
      <c r="CY128" s="1094"/>
      <c r="CZ128" s="1094"/>
      <c r="DA128" s="1094"/>
      <c r="DB128" s="1094"/>
      <c r="DC128" s="1094"/>
      <c r="DD128" s="1094"/>
      <c r="DE128" s="1094"/>
      <c r="DF128" s="1095"/>
      <c r="DG128" s="1096" t="s">
        <v>129</v>
      </c>
      <c r="DH128" s="1097"/>
      <c r="DI128" s="1097"/>
      <c r="DJ128" s="1097"/>
      <c r="DK128" s="1097"/>
      <c r="DL128" s="1097" t="s">
        <v>439</v>
      </c>
      <c r="DM128" s="1097"/>
      <c r="DN128" s="1097"/>
      <c r="DO128" s="1097"/>
      <c r="DP128" s="1097"/>
      <c r="DQ128" s="1097" t="s">
        <v>439</v>
      </c>
      <c r="DR128" s="1097"/>
      <c r="DS128" s="1097"/>
      <c r="DT128" s="1097"/>
      <c r="DU128" s="1097"/>
      <c r="DV128" s="1098" t="s">
        <v>455</v>
      </c>
      <c r="DW128" s="1098"/>
      <c r="DX128" s="1098"/>
      <c r="DY128" s="1098"/>
      <c r="DZ128" s="1099"/>
    </row>
    <row r="129" spans="1:131" s="247" customFormat="1" ht="26.25" customHeight="1" x14ac:dyDescent="0.15">
      <c r="A129" s="987" t="s">
        <v>107</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501</v>
      </c>
      <c r="X129" s="1131"/>
      <c r="Y129" s="1131"/>
      <c r="Z129" s="1132"/>
      <c r="AA129" s="1015">
        <v>31147086</v>
      </c>
      <c r="AB129" s="1016"/>
      <c r="AC129" s="1016"/>
      <c r="AD129" s="1016"/>
      <c r="AE129" s="1017"/>
      <c r="AF129" s="1018">
        <v>31272672</v>
      </c>
      <c r="AG129" s="1016"/>
      <c r="AH129" s="1016"/>
      <c r="AI129" s="1016"/>
      <c r="AJ129" s="1017"/>
      <c r="AK129" s="1018">
        <v>31310805</v>
      </c>
      <c r="AL129" s="1016"/>
      <c r="AM129" s="1016"/>
      <c r="AN129" s="1016"/>
      <c r="AO129" s="1017"/>
      <c r="AP129" s="1133"/>
      <c r="AQ129" s="1134"/>
      <c r="AR129" s="1134"/>
      <c r="AS129" s="1134"/>
      <c r="AT129" s="1135"/>
      <c r="AU129" s="285"/>
      <c r="AV129" s="285"/>
      <c r="AW129" s="285"/>
      <c r="AX129" s="1124" t="s">
        <v>502</v>
      </c>
      <c r="AY129" s="1007"/>
      <c r="AZ129" s="1007"/>
      <c r="BA129" s="1007"/>
      <c r="BB129" s="1007"/>
      <c r="BC129" s="1007"/>
      <c r="BD129" s="1007"/>
      <c r="BE129" s="1008"/>
      <c r="BF129" s="1125" t="s">
        <v>412</v>
      </c>
      <c r="BG129" s="1126"/>
      <c r="BH129" s="1126"/>
      <c r="BI129" s="1126"/>
      <c r="BJ129" s="1126"/>
      <c r="BK129" s="1126"/>
      <c r="BL129" s="1127"/>
      <c r="BM129" s="1125">
        <v>16.75</v>
      </c>
      <c r="BN129" s="1126"/>
      <c r="BO129" s="1126"/>
      <c r="BP129" s="1126"/>
      <c r="BQ129" s="1126"/>
      <c r="BR129" s="1126"/>
      <c r="BS129" s="1127"/>
      <c r="BT129" s="1125">
        <v>30</v>
      </c>
      <c r="BU129" s="1128"/>
      <c r="BV129" s="1128"/>
      <c r="BW129" s="1128"/>
      <c r="BX129" s="1128"/>
      <c r="BY129" s="1128"/>
      <c r="BZ129" s="112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7" t="s">
        <v>503</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504</v>
      </c>
      <c r="X130" s="1131"/>
      <c r="Y130" s="1131"/>
      <c r="Z130" s="1132"/>
      <c r="AA130" s="1015">
        <v>3405868</v>
      </c>
      <c r="AB130" s="1016"/>
      <c r="AC130" s="1016"/>
      <c r="AD130" s="1016"/>
      <c r="AE130" s="1017"/>
      <c r="AF130" s="1018">
        <v>3458375</v>
      </c>
      <c r="AG130" s="1016"/>
      <c r="AH130" s="1016"/>
      <c r="AI130" s="1016"/>
      <c r="AJ130" s="1017"/>
      <c r="AK130" s="1018">
        <v>3475659</v>
      </c>
      <c r="AL130" s="1016"/>
      <c r="AM130" s="1016"/>
      <c r="AN130" s="1016"/>
      <c r="AO130" s="1017"/>
      <c r="AP130" s="1133"/>
      <c r="AQ130" s="1134"/>
      <c r="AR130" s="1134"/>
      <c r="AS130" s="1134"/>
      <c r="AT130" s="1135"/>
      <c r="AU130" s="285"/>
      <c r="AV130" s="285"/>
      <c r="AW130" s="285"/>
      <c r="AX130" s="1124" t="s">
        <v>505</v>
      </c>
      <c r="AY130" s="1007"/>
      <c r="AZ130" s="1007"/>
      <c r="BA130" s="1007"/>
      <c r="BB130" s="1007"/>
      <c r="BC130" s="1007"/>
      <c r="BD130" s="1007"/>
      <c r="BE130" s="1008"/>
      <c r="BF130" s="1161">
        <v>6.8</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506</v>
      </c>
      <c r="X131" s="1169"/>
      <c r="Y131" s="1169"/>
      <c r="Z131" s="1170"/>
      <c r="AA131" s="1062">
        <v>27741218</v>
      </c>
      <c r="AB131" s="1041"/>
      <c r="AC131" s="1041"/>
      <c r="AD131" s="1041"/>
      <c r="AE131" s="1042"/>
      <c r="AF131" s="1040">
        <v>27814297</v>
      </c>
      <c r="AG131" s="1041"/>
      <c r="AH131" s="1041"/>
      <c r="AI131" s="1041"/>
      <c r="AJ131" s="1042"/>
      <c r="AK131" s="1040">
        <v>27835146</v>
      </c>
      <c r="AL131" s="1041"/>
      <c r="AM131" s="1041"/>
      <c r="AN131" s="1041"/>
      <c r="AO131" s="1042"/>
      <c r="AP131" s="1171"/>
      <c r="AQ131" s="1172"/>
      <c r="AR131" s="1172"/>
      <c r="AS131" s="1172"/>
      <c r="AT131" s="1173"/>
      <c r="AU131" s="285"/>
      <c r="AV131" s="285"/>
      <c r="AW131" s="285"/>
      <c r="AX131" s="1143" t="s">
        <v>507</v>
      </c>
      <c r="AY131" s="1094"/>
      <c r="AZ131" s="1094"/>
      <c r="BA131" s="1094"/>
      <c r="BB131" s="1094"/>
      <c r="BC131" s="1094"/>
      <c r="BD131" s="1094"/>
      <c r="BE131" s="1095"/>
      <c r="BF131" s="1144">
        <v>50.9</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0" t="s">
        <v>508</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509</v>
      </c>
      <c r="W132" s="1154"/>
      <c r="X132" s="1154"/>
      <c r="Y132" s="1154"/>
      <c r="Z132" s="1155"/>
      <c r="AA132" s="1156">
        <v>6.9074724840000004</v>
      </c>
      <c r="AB132" s="1157"/>
      <c r="AC132" s="1157"/>
      <c r="AD132" s="1157"/>
      <c r="AE132" s="1158"/>
      <c r="AF132" s="1159">
        <v>6.8187090980000002</v>
      </c>
      <c r="AG132" s="1157"/>
      <c r="AH132" s="1157"/>
      <c r="AI132" s="1157"/>
      <c r="AJ132" s="1158"/>
      <c r="AK132" s="1159">
        <v>6.9162346049999996</v>
      </c>
      <c r="AL132" s="1157"/>
      <c r="AM132" s="1157"/>
      <c r="AN132" s="1157"/>
      <c r="AO132" s="1158"/>
      <c r="AP132" s="1056"/>
      <c r="AQ132" s="1057"/>
      <c r="AR132" s="1057"/>
      <c r="AS132" s="1057"/>
      <c r="AT132" s="116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510</v>
      </c>
      <c r="W133" s="1137"/>
      <c r="X133" s="1137"/>
      <c r="Y133" s="1137"/>
      <c r="Z133" s="1138"/>
      <c r="AA133" s="1139">
        <v>7.2</v>
      </c>
      <c r="AB133" s="1140"/>
      <c r="AC133" s="1140"/>
      <c r="AD133" s="1140"/>
      <c r="AE133" s="1141"/>
      <c r="AF133" s="1139">
        <v>7.2</v>
      </c>
      <c r="AG133" s="1140"/>
      <c r="AH133" s="1140"/>
      <c r="AI133" s="1140"/>
      <c r="AJ133" s="1141"/>
      <c r="AK133" s="1139">
        <v>6.8</v>
      </c>
      <c r="AL133" s="1140"/>
      <c r="AM133" s="1140"/>
      <c r="AN133" s="1140"/>
      <c r="AO133" s="1141"/>
      <c r="AP133" s="1086"/>
      <c r="AQ133" s="1087"/>
      <c r="AR133" s="1087"/>
      <c r="AS133" s="1087"/>
      <c r="AT133" s="114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MrYUp/pxfkDKrscIEewtYTgJ83yj4mF5b1GvDyb86I0YbR/JwsNO4o9X7V83gWC+bZ6RnJR8hxHen/WzzUuxUw==" saltValue="ei+5DCF4wM0zjPaMv125B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3lC/DmvVX9cejRKZgE8XylfZgC1PvfWAtpkflvPIKt29aVS3A7q/7KiH1UUxLn5d+ExrD8SUtWZea15xssdP4Q==" saltValue="y/pNxADi7odKVjBYLopu8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FhlGE2Y+prjzrelJDeUl4AfzKqTdRiMQKjYKpNVhnQNatdVqx/a1dmKtQHKgByxYB41QvwEj7dQTmkm9icYoA==" saltValue="TVguT5SCV1NnGZWZW+SPQ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7"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8"/>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9" t="s">
        <v>519</v>
      </c>
      <c r="AL9" s="1180"/>
      <c r="AM9" s="1180"/>
      <c r="AN9" s="1181"/>
      <c r="AO9" s="313">
        <v>6621696</v>
      </c>
      <c r="AP9" s="313">
        <v>46021</v>
      </c>
      <c r="AQ9" s="314">
        <v>56868</v>
      </c>
      <c r="AR9" s="315">
        <v>-19.100000000000001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9" t="s">
        <v>520</v>
      </c>
      <c r="AL10" s="1180"/>
      <c r="AM10" s="1180"/>
      <c r="AN10" s="1181"/>
      <c r="AO10" s="316">
        <v>135719</v>
      </c>
      <c r="AP10" s="316">
        <v>943</v>
      </c>
      <c r="AQ10" s="317">
        <v>3674</v>
      </c>
      <c r="AR10" s="318">
        <v>-74.3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9" t="s">
        <v>521</v>
      </c>
      <c r="AL11" s="1180"/>
      <c r="AM11" s="1180"/>
      <c r="AN11" s="1181"/>
      <c r="AO11" s="316">
        <v>1630716</v>
      </c>
      <c r="AP11" s="316">
        <v>11334</v>
      </c>
      <c r="AQ11" s="317">
        <v>3477</v>
      </c>
      <c r="AR11" s="318">
        <v>226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9" t="s">
        <v>522</v>
      </c>
      <c r="AL12" s="1180"/>
      <c r="AM12" s="1180"/>
      <c r="AN12" s="1181"/>
      <c r="AO12" s="316">
        <v>53221</v>
      </c>
      <c r="AP12" s="316">
        <v>370</v>
      </c>
      <c r="AQ12" s="317">
        <v>579</v>
      </c>
      <c r="AR12" s="318">
        <v>-36.1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9" t="s">
        <v>523</v>
      </c>
      <c r="AL13" s="1180"/>
      <c r="AM13" s="1180"/>
      <c r="AN13" s="1181"/>
      <c r="AO13" s="316" t="s">
        <v>524</v>
      </c>
      <c r="AP13" s="316" t="s">
        <v>524</v>
      </c>
      <c r="AQ13" s="317">
        <v>11</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9" t="s">
        <v>525</v>
      </c>
      <c r="AL14" s="1180"/>
      <c r="AM14" s="1180"/>
      <c r="AN14" s="1181"/>
      <c r="AO14" s="316">
        <v>289022</v>
      </c>
      <c r="AP14" s="316">
        <v>2009</v>
      </c>
      <c r="AQ14" s="317">
        <v>2399</v>
      </c>
      <c r="AR14" s="318">
        <v>-16.3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9" t="s">
        <v>526</v>
      </c>
      <c r="AL15" s="1180"/>
      <c r="AM15" s="1180"/>
      <c r="AN15" s="1181"/>
      <c r="AO15" s="316">
        <v>111079</v>
      </c>
      <c r="AP15" s="316">
        <v>772</v>
      </c>
      <c r="AQ15" s="317">
        <v>1114</v>
      </c>
      <c r="AR15" s="318">
        <v>-30.7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2" t="s">
        <v>527</v>
      </c>
      <c r="AL16" s="1183"/>
      <c r="AM16" s="1183"/>
      <c r="AN16" s="1184"/>
      <c r="AO16" s="316">
        <v>-858155</v>
      </c>
      <c r="AP16" s="316">
        <v>-5964</v>
      </c>
      <c r="AQ16" s="317">
        <v>-4418</v>
      </c>
      <c r="AR16" s="318">
        <v>35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2" t="s">
        <v>186</v>
      </c>
      <c r="AL17" s="1183"/>
      <c r="AM17" s="1183"/>
      <c r="AN17" s="1184"/>
      <c r="AO17" s="316">
        <v>7983298</v>
      </c>
      <c r="AP17" s="316">
        <v>55484</v>
      </c>
      <c r="AQ17" s="317">
        <v>63704</v>
      </c>
      <c r="AR17" s="318">
        <v>-12.9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4" t="s">
        <v>532</v>
      </c>
      <c r="AL21" s="1175"/>
      <c r="AM21" s="1175"/>
      <c r="AN21" s="1176"/>
      <c r="AO21" s="328">
        <v>4.09</v>
      </c>
      <c r="AP21" s="329">
        <v>6.05</v>
      </c>
      <c r="AQ21" s="330">
        <v>-1.96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4" t="s">
        <v>533</v>
      </c>
      <c r="AL22" s="1175"/>
      <c r="AM22" s="1175"/>
      <c r="AN22" s="1176"/>
      <c r="AO22" s="333">
        <v>100.1</v>
      </c>
      <c r="AP22" s="334">
        <v>99.6</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7"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8"/>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0" t="s">
        <v>537</v>
      </c>
      <c r="AL32" s="1191"/>
      <c r="AM32" s="1191"/>
      <c r="AN32" s="1192"/>
      <c r="AO32" s="343">
        <v>5474130</v>
      </c>
      <c r="AP32" s="343">
        <v>38045</v>
      </c>
      <c r="AQ32" s="344">
        <v>31767</v>
      </c>
      <c r="AR32" s="345">
        <v>19.8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0" t="s">
        <v>538</v>
      </c>
      <c r="AL33" s="1191"/>
      <c r="AM33" s="1191"/>
      <c r="AN33" s="1192"/>
      <c r="AO33" s="343" t="s">
        <v>524</v>
      </c>
      <c r="AP33" s="343" t="s">
        <v>524</v>
      </c>
      <c r="AQ33" s="344">
        <v>4</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0" t="s">
        <v>539</v>
      </c>
      <c r="AL34" s="1191"/>
      <c r="AM34" s="1191"/>
      <c r="AN34" s="1192"/>
      <c r="AO34" s="343">
        <v>7760</v>
      </c>
      <c r="AP34" s="343">
        <v>54</v>
      </c>
      <c r="AQ34" s="344">
        <v>33</v>
      </c>
      <c r="AR34" s="345">
        <v>63.6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0" t="s">
        <v>540</v>
      </c>
      <c r="AL35" s="1191"/>
      <c r="AM35" s="1191"/>
      <c r="AN35" s="1192"/>
      <c r="AO35" s="343">
        <v>815878</v>
      </c>
      <c r="AP35" s="343">
        <v>5670</v>
      </c>
      <c r="AQ35" s="344">
        <v>6427</v>
      </c>
      <c r="AR35" s="345">
        <v>-11.8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0" t="s">
        <v>541</v>
      </c>
      <c r="AL36" s="1191"/>
      <c r="AM36" s="1191"/>
      <c r="AN36" s="1192"/>
      <c r="AO36" s="343">
        <v>115307</v>
      </c>
      <c r="AP36" s="343">
        <v>801</v>
      </c>
      <c r="AQ36" s="344">
        <v>1122</v>
      </c>
      <c r="AR36" s="345">
        <v>-28.6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0" t="s">
        <v>542</v>
      </c>
      <c r="AL37" s="1191"/>
      <c r="AM37" s="1191"/>
      <c r="AN37" s="1192"/>
      <c r="AO37" s="343" t="s">
        <v>524</v>
      </c>
      <c r="AP37" s="343" t="s">
        <v>524</v>
      </c>
      <c r="AQ37" s="344">
        <v>1023</v>
      </c>
      <c r="AR37" s="345" t="s">
        <v>524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3" t="s">
        <v>543</v>
      </c>
      <c r="AL38" s="1194"/>
      <c r="AM38" s="1194"/>
      <c r="AN38" s="1195"/>
      <c r="AO38" s="346" t="s">
        <v>524</v>
      </c>
      <c r="AP38" s="346" t="s">
        <v>524</v>
      </c>
      <c r="AQ38" s="347">
        <v>2</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3" t="s">
        <v>544</v>
      </c>
      <c r="AL39" s="1194"/>
      <c r="AM39" s="1194"/>
      <c r="AN39" s="1195"/>
      <c r="AO39" s="343">
        <v>-1012272</v>
      </c>
      <c r="AP39" s="343">
        <v>-7035</v>
      </c>
      <c r="AQ39" s="344">
        <v>-6864</v>
      </c>
      <c r="AR39" s="345">
        <v>2.5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0" t="s">
        <v>545</v>
      </c>
      <c r="AL40" s="1191"/>
      <c r="AM40" s="1191"/>
      <c r="AN40" s="1192"/>
      <c r="AO40" s="343">
        <v>-3475659</v>
      </c>
      <c r="AP40" s="343">
        <v>-24156</v>
      </c>
      <c r="AQ40" s="344">
        <v>-26034</v>
      </c>
      <c r="AR40" s="345">
        <v>-7.2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6" t="s">
        <v>299</v>
      </c>
      <c r="AL41" s="1197"/>
      <c r="AM41" s="1197"/>
      <c r="AN41" s="1198"/>
      <c r="AO41" s="343">
        <v>1925144</v>
      </c>
      <c r="AP41" s="343">
        <v>13380</v>
      </c>
      <c r="AQ41" s="344">
        <v>7479</v>
      </c>
      <c r="AR41" s="345">
        <v>78.900000000000006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5" t="s">
        <v>514</v>
      </c>
      <c r="AN49" s="1187" t="s">
        <v>549</v>
      </c>
      <c r="AO49" s="1188"/>
      <c r="AP49" s="1188"/>
      <c r="AQ49" s="1188"/>
      <c r="AR49" s="118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6"/>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6952587</v>
      </c>
      <c r="AN51" s="365">
        <v>48077</v>
      </c>
      <c r="AO51" s="366">
        <v>-40.5</v>
      </c>
      <c r="AP51" s="367">
        <v>58051</v>
      </c>
      <c r="AQ51" s="368">
        <v>8.3000000000000007</v>
      </c>
      <c r="AR51" s="369">
        <v>-48.8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3206685</v>
      </c>
      <c r="AN52" s="373">
        <v>22174</v>
      </c>
      <c r="AO52" s="374">
        <v>-59.7</v>
      </c>
      <c r="AP52" s="375">
        <v>32143</v>
      </c>
      <c r="AQ52" s="376">
        <v>13.4</v>
      </c>
      <c r="AR52" s="377">
        <v>-73.099999999999994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5428800</v>
      </c>
      <c r="AN53" s="365">
        <v>37704</v>
      </c>
      <c r="AO53" s="366">
        <v>-21.6</v>
      </c>
      <c r="AP53" s="367">
        <v>40879</v>
      </c>
      <c r="AQ53" s="368">
        <v>-29.6</v>
      </c>
      <c r="AR53" s="369">
        <v>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3067154</v>
      </c>
      <c r="AN54" s="373">
        <v>21302</v>
      </c>
      <c r="AO54" s="374">
        <v>-3.9</v>
      </c>
      <c r="AP54" s="375">
        <v>24087</v>
      </c>
      <c r="AQ54" s="376">
        <v>-25.1</v>
      </c>
      <c r="AR54" s="377">
        <v>21.2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9899356</v>
      </c>
      <c r="AN55" s="365">
        <v>68697</v>
      </c>
      <c r="AO55" s="366">
        <v>82.2</v>
      </c>
      <c r="AP55" s="367">
        <v>42651</v>
      </c>
      <c r="AQ55" s="368">
        <v>4.3</v>
      </c>
      <c r="AR55" s="369">
        <v>77.900000000000006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5236744</v>
      </c>
      <c r="AN56" s="373">
        <v>36341</v>
      </c>
      <c r="AO56" s="374">
        <v>70.599999999999994</v>
      </c>
      <c r="AP56" s="375">
        <v>22675</v>
      </c>
      <c r="AQ56" s="376">
        <v>-5.9</v>
      </c>
      <c r="AR56" s="377">
        <v>76.5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3881007</v>
      </c>
      <c r="AN57" s="365">
        <v>27053</v>
      </c>
      <c r="AO57" s="366">
        <v>-60.6</v>
      </c>
      <c r="AP57" s="367">
        <v>43226</v>
      </c>
      <c r="AQ57" s="368">
        <v>1.3</v>
      </c>
      <c r="AR57" s="369">
        <v>-61.9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1357252</v>
      </c>
      <c r="AN58" s="373">
        <v>9461</v>
      </c>
      <c r="AO58" s="374">
        <v>-74</v>
      </c>
      <c r="AP58" s="375">
        <v>22622</v>
      </c>
      <c r="AQ58" s="376">
        <v>-0.2</v>
      </c>
      <c r="AR58" s="377">
        <v>-73.8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3833258</v>
      </c>
      <c r="AN59" s="365">
        <v>26641</v>
      </c>
      <c r="AO59" s="366">
        <v>-1.5</v>
      </c>
      <c r="AP59" s="367">
        <v>42836</v>
      </c>
      <c r="AQ59" s="368">
        <v>-0.9</v>
      </c>
      <c r="AR59" s="369">
        <v>-0.6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1553021</v>
      </c>
      <c r="AN60" s="373">
        <v>10794</v>
      </c>
      <c r="AO60" s="374">
        <v>14.1</v>
      </c>
      <c r="AP60" s="375">
        <v>22936</v>
      </c>
      <c r="AQ60" s="376">
        <v>1.4</v>
      </c>
      <c r="AR60" s="377">
        <v>12.7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5999002</v>
      </c>
      <c r="AN61" s="380">
        <v>41634</v>
      </c>
      <c r="AO61" s="381">
        <v>-8.4</v>
      </c>
      <c r="AP61" s="382">
        <v>45529</v>
      </c>
      <c r="AQ61" s="383">
        <v>-3.3</v>
      </c>
      <c r="AR61" s="369">
        <v>-5.0999999999999996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2884171</v>
      </c>
      <c r="AN62" s="373">
        <v>20014</v>
      </c>
      <c r="AO62" s="374">
        <v>-10.6</v>
      </c>
      <c r="AP62" s="375">
        <v>24893</v>
      </c>
      <c r="AQ62" s="376">
        <v>-3.3</v>
      </c>
      <c r="AR62" s="377">
        <v>-7.3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29H2d8GVyg8lviU7rg7FwNRXN/A55SpNaN8Um5jCpl9dT3bbe8oY8bqFg6rxiRcXe3QDuTbiUSRo0WWG9EGHQ==" saltValue="/T9QBfA/zkau3y0gcl9R2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Ye2A6v3ZouR1R6sbo/GzJNZa3ylsCMM/9Bo/vwLbpdQxCueRfnd8PTF8OVElyRdYV/WgEv/oDq0nEUetPJatbA==" saltValue="wZiIIxbmQVbj+8GBdegi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Y3qeUB7+q8ofK3GP4HyJzKltLhoLUOcxV46+VcE7H7QI3o1iY9YJJllpoTYAHxDek6ll9zk/n/85pBWgfackfw==" saltValue="D+L1eduMRYBvWdQg79q8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99" t="s">
        <v>3</v>
      </c>
      <c r="D47" s="1199"/>
      <c r="E47" s="1200"/>
      <c r="F47" s="11">
        <v>5.63</v>
      </c>
      <c r="G47" s="12">
        <v>6.7</v>
      </c>
      <c r="H47" s="12">
        <v>6.66</v>
      </c>
      <c r="I47" s="12">
        <v>8.36</v>
      </c>
      <c r="J47" s="13">
        <v>9.36</v>
      </c>
    </row>
    <row r="48" spans="2:10" ht="57.75" customHeight="1" x14ac:dyDescent="0.15">
      <c r="B48" s="14"/>
      <c r="C48" s="1201" t="s">
        <v>4</v>
      </c>
      <c r="D48" s="1201"/>
      <c r="E48" s="1202"/>
      <c r="F48" s="15">
        <v>6.15</v>
      </c>
      <c r="G48" s="16">
        <v>1.24</v>
      </c>
      <c r="H48" s="16">
        <v>2.72</v>
      </c>
      <c r="I48" s="16">
        <v>2.95</v>
      </c>
      <c r="J48" s="17">
        <v>5.73</v>
      </c>
    </row>
    <row r="49" spans="2:10" ht="57.75" customHeight="1" thickBot="1" x14ac:dyDescent="0.2">
      <c r="B49" s="18"/>
      <c r="C49" s="1203" t="s">
        <v>5</v>
      </c>
      <c r="D49" s="1203"/>
      <c r="E49" s="1204"/>
      <c r="F49" s="19">
        <v>2.83</v>
      </c>
      <c r="G49" s="20" t="s">
        <v>570</v>
      </c>
      <c r="H49" s="20">
        <v>1.53</v>
      </c>
      <c r="I49" s="20">
        <v>1.71</v>
      </c>
      <c r="J49" s="21">
        <v>2.84</v>
      </c>
    </row>
    <row r="50" spans="2:10" ht="13.5" customHeight="1" x14ac:dyDescent="0.15"/>
  </sheetData>
  <sheetProtection algorithmName="SHA-512" hashValue="vRhqxtcX3uvex7CXDnXmQS4opydVEr3WG+HTfxn5yyjtAD7h06j1Ddh3ZIwxp5c3RzLBfDFkX4KYzUf2lm4C1w==" saltValue="eEA+j25hDRZ/n+SRCRmN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2021-03-12T02:33:51Z</cp:lastPrinted>
  <dcterms:created xsi:type="dcterms:W3CDTF">2021-02-05T03:19:40Z</dcterms:created>
  <dcterms:modified xsi:type="dcterms:W3CDTF">2021-10-29T06:55:05Z</dcterms:modified>
  <cp:category/>
</cp:coreProperties>
</file>