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28290" windowHeight="117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<sst xmlns="http://schemas.openxmlformats.org/spreadsheetml/2006/main" count="1139" uniqueCount="616">
  <si>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</si>
  <si>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</si>
  <si>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</si>
  <si>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</si>
  <si>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</si>
  <si>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</si>
  <si>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</si>
  <si>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</si>
  <si>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</si>
  <si>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</si>
  <si>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</si>
  <si>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</si>
  <si>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</si>
  <si>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</si>
  <si>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</si>
  <si>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</si>
  <si>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</si>
  <si>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</si>
  <si>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</si>
  <si>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</si>
  <si>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</si>
  <si>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</si>
  <si>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</si>
  <si>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</si>
  <si>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</si>
  <si>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</si>
  <si>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</si>
  <si>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</si>
  <si>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</si>
  <si>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</si>
  <si>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</si>
  <si>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</si>
  <si>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</si>
  <si>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</si>
  <si>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</si>
  <si>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</si>
  <si>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</si>
  <si>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</si>
  <si>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</si>
  <si>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</si>
  <si>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</si>
  <si>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</si>
  <si>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</si>
  <si>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</si>
  <si>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</si>
  <si>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</si>
  <si>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</si>
  <si>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</si>
  <si>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</si>
  <si>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</si>
  <si>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</si>
  <si>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</si>
  <si>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</si>
  <si>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</si>
  <si>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</si>
  <si>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</si>
  <si>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</si>
  <si>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</si>
  <si>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</si>
  <si>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</si>
  <si>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</si>
  <si>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</si>
  <si>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</si>
  <si>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</si>
  <si>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</si>
  <si>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</si>
  <si>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</si>
  <si>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</si>
  <si>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</si>
  <si>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</si>
  <si>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</si>
  <si>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</si>
  <si>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</si>
  <si>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</si>
  <si>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</si>
  <si>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</si>
  <si>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</si>
  <si>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</si>
  <si>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</si>
  <si>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</si>
  <si>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</si>
  <si>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</si>
  <si>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</si>
  <si>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</si>
  <si>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</si>
  <si>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</si>
  <si>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</si>
  <si>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</si>
  <si>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</si>
  <si>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</si>
  <si>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</si>
  <si>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</si>
  <si>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</si>
  <si>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</si>
  <si>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</si>
  <si>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</si>
  <si>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</si>
  <si>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</si>
  <si>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豊中市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</si>
  <si>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</si>
  <si>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</si>
  <si>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</si>
  <si>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</si>
  <si>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</si>
  <si>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</si>
  <si>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</si>
  <si>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</si>
  <si>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</si>
  <si>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</si>
  <si>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</si>
  <si>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</si>
  <si>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</si>
  <si>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</si>
  <si>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</si>
  <si>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</si>
  <si>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</si>
  <si>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</si>
  <si>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</si>
  <si>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</si>
  <si>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</si>
  <si>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</si>
  <si>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</si>
  <si>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</si>
  <si>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</si>
  <si>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</si>
  <si>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</si>
  <si>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</si>
  <si>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</si>
  <si>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</si>
  <si>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</si>
  <si>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</si>
  <si>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</si>
  <si>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</si>
  <si>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</si>
  <si>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</si>
  <si>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</si>
  <si>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</si>
  <si>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</si>
  <si>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</si>
  <si>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</si>
  <si>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</si>
  <si>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</si>
  <si>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</si>
  <si>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</si>
  <si>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</si>
  <si>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</si>
  <si>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</si>
  <si>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</si>
  <si>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</si>
  <si>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</si>
  <si>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</si>
  <si>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</si>
  <si>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</si>
  <si>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</si>
  <si>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</si>
  <si>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</si>
  <si>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</si>
  <si>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</si>
  <si>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</si>
  <si>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</si>
  <si>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</si>
  <si>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</si>
  <si>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</si>
  <si>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</si>
  <si>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</si>
  <si>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</si>
  <si>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</si>
  <si>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</si>
  <si>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</si>
  <si>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</si>
  <si>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</si>
  <si>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</si>
  <si>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</si>
  <si>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</si>
  <si>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</si>
  <si>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</si>
  <si>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</si>
  <si>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</si>
  <si>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</si>
  <si>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</si>
  <si>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</si>
  <si>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</si>
  <si>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</si>
  <si>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</si>
  <si>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</si>
  <si>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</si>
  <si>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</si>
  <si>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</si>
  <si>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</si>
  <si>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</si>
  <si>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</si>
  <si>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</si>
  <si>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</si>
  <si>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</si>
  <si>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</si>
  <si>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</si>
  <si>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</si>
  <si>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</si>
  <si>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</si>
  <si>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</si>
  <si>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</si>
  <si>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</si>
  <si>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</si>
  <si>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</si>
  <si>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</si>
  <si>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</si>
  <si>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</si>
  <si>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</si>
  <si>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</si>
  <si>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</si>
  <si>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</si>
  <si>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</si>
  <si>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</si>
  <si>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大阪府豊中市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</si>
  <si>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</si>
  <si>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</si>
  <si>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</si>
  <si>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</si>
  <si>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</si>
  <si>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</si>
  <si>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</si>
  <si>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</si>
  <si>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</si>
  <si>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</si>
  <si>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</si>
  <si>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</si>
  <si>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</si>
  <si>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</si>
  <si>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</si>
  <si>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</si>
  <si>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</si>
  <si>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</si>
  <si>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</si>
  <si>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</si>
  <si>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</si>
  <si>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</si>
  <si>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</si>
  <si>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</si>
  <si>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</si>
  <si>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</si>
  <si>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</si>
  <si>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</si>
  <si>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</si>
  <si>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</si>
  <si>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</si>
  <si>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</si>
  <si>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</si>
  <si>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</si>
  <si>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</si>
  <si>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</si>
  <si>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</si>
  <si>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</si>
  <si>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</si>
  <si>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</si>
  <si>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</si>
  <si>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</si>
  <si>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</si>
  <si>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</si>
  <si>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</si>
  <si>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</si>
  <si>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</si>
  <si>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</si>
  <si>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</si>
  <si>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</si>
  <si>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</si>
  <si>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</si>
  <si>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</si>
  <si>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</si>
  <si>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</si>
  <si>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</si>
  <si>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</si>
  <si>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</si>
  <si>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</si>
  <si>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</si>
  <si>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</si>
  <si>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</si>
  <si>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</si>
  <si>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</si>
  <si>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</si>
  <si>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</si>
  <si>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</si>
  <si>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</si>
  <si>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</si>
  <si>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</si>
  <si>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</si>
  <si>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</si>
  <si>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</si>
  <si>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</si>
  <si>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</si>
  <si>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</si>
  <si>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</si>
  <si>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</si>
  <si>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</si>
  <si>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</si>
  <si>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</si>
  <si>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</si>
  <si>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</si>
  <si>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</si>
  <si>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</si>
  <si>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</si>
  <si>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</si>
  <si>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</si>
  <si>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</si>
  <si>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</si>
  <si>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</si>
  <si>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</si>
  <si>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</si>
  <si>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</si>
  <si>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</si>
  <si>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</si>
  <si>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</si>
  <si>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</si>
  <si>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</si>
  <si>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</si>
  <si>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</si>
  <si>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</si>
  <si>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</si>
  <si>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</si>
  <si>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</si>
  <si>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</si>
  <si>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</si>
  <si>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</si>
  <si>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</si>
  <si>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</si>
  <si>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</si>
  <si>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</si>
  <si>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</si>
  <si>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</si>
  <si>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</si>
  <si>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</si>
  <si>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</si>
  <si>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</si>
  <si>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</si>
  <si>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</si>
  <si>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</si>
  <si>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</si>
  <si>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</si>
  <si>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</si>
  <si>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</si>
  <si>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</si>
  <si>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</si>
  <si>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</si>
  <si>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</si>
  <si>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</si>
  <si>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</si>
  <si>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</si>
  <si>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</si>
  <si>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</si>
  <si>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</si>
  <si>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</si>
  <si>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</si>
  <si>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</si>
  <si>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</si>
  <si>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</si>
  <si>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</si>
  <si>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</si>
  <si>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</si>
  <si>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</si>
  <si>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</si>
  <si>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</si>
  <si>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</si>
  <si>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</si>
  <si>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</si>
  <si>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</si>
  <si>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</si>
  <si>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</si>
  <si>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</si>
  <si>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大阪府豊中市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</si>
  <si>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</si>
  <si>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</si>
  <si>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</si>
  <si>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</si>
  <si>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</si>
  <si>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</si>
  <si>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</si>
  <si>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</si>
  <si>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</si>
  <si>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</si>
  <si>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</si>
  <si>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</si>
  <si>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</si>
  <si>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</si>
  <si>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</si>
  <si>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</si>
  <si>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</si>
  <si>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</si>
  <si>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</si>
  <si>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</si>
  <si>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</si>
  <si>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</si>
  <si>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</si>
  <si>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</si>
  <si>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</si>
  <si>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</si>
  <si>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</si>
  <si>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</si>
  <si>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</si>
  <si>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</si>
  <si>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</si>
  <si>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</si>
  <si>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</si>
  <si>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</si>
  <si>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</si>
  <si>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</si>
  <si>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</si>
  <si>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</si>
  <si>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病院事業会計</t>
    <phoneticPr fontId="5"/>
  </si>
  <si>
    <t>法適用企業</t>
    <phoneticPr fontId="5"/>
  </si>
  <si>
    <t>水道事業会計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</si>
  <si>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</si>
  <si>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</si>
  <si>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</si>
  <si>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</si>
  <si>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</si>
  <si>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</si>
  <si>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</si>
  <si>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</si>
  <si>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</si>
  <si>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</si>
  <si>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</si>
  <si>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</si>
  <si>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</si>
  <si>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</si>
  <si>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</si>
  <si>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</si>
  <si>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</si>
  <si>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</si>
  <si>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</si>
  <si>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</si>
  <si>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</si>
  <si>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</si>
  <si>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</si>
  <si>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</si>
  <si>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</si>
  <si>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</si>
  <si>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</si>
  <si>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</si>
  <si>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</si>
  <si>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</si>
  <si>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</si>
  <si>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</si>
  <si>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</si>
  <si>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</si>
  <si>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</si>
  <si>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</si>
  <si>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</si>
  <si>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</si>
  <si>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</si>
  <si>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</si>
  <si>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</si>
  <si>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</si>
  <si>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</si>
  <si>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</si>
  <si>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</si>
  <si>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</si>
  <si>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</si>
  <si>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</si>
  <si>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</si>
  <si>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</si>
  <si>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</si>
  <si>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</si>
  <si>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</si>
  <si>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</si>
  <si>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</si>
  <si>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</si>
  <si>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</si>
  <si>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</si>
  <si>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</si>
  <si>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</si>
  <si>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</si>
  <si>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</si>
  <si>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</si>
  <si>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</si>
  <si>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</si>
  <si>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</si>
  <si>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</si>
  <si>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</si>
  <si>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</si>
  <si>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</si>
  <si>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</si>
  <si>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</si>
  <si>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</si>
  <si>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</si>
  <si>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</si>
  <si>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</si>
  <si>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</si>
  <si>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</si>
  <si>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</si>
  <si>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</si>
  <si>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</si>
  <si>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</si>
  <si>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</si>
  <si>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</si>
  <si>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</si>
  <si>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</si>
  <si>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</si>
  <si>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</si>
  <si>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</si>
  <si>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</si>
  <si>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</si>
  <si>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</si>
  <si>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</si>
  <si>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</si>
  <si>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</si>
  <si>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</si>
  <si>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</si>
  <si>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</si>
  <si>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</si>
  <si>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</si>
  <si>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</si>
  <si>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</si>
  <si>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</si>
  <si>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</si>
  <si>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</si>
  <si>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</si>
  <si>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</si>
  <si>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</si>
  <si>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</si>
  <si>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</si>
  <si>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</si>
  <si>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</si>
  <si>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</si>
  <si>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</si>
  <si>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</si>
  <si>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</si>
  <si>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</si>
  <si>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</si>
  <si>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</si>
  <si>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</si>
  <si>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</si>
  <si>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</si>
  <si>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</si>
  <si>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</si>
  <si>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</si>
  <si>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</si>
  <si>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</si>
  <si>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</si>
  <si>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</si>
  <si>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</si>
  <si>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</si>
  <si>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</si>
  <si>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</si>
  <si>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</si>
  <si>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</si>
  <si>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</si>
  <si>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</si>
  <si>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</si>
  <si>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</si>
  <si>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</si>
  <si>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</si>
  <si>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</si>
  <si>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</si>
  <si>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</si>
  <si>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</si>
  <si>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</si>
  <si>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</si>
  <si>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</si>
  <si>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</si>
  <si>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</si>
  <si>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</si>
  <si>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</si>
  <si>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</si>
  <si>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</si>
  <si>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</si>
  <si>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</si>
  <si>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</si>
  <si>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0.56</t>
  </si>
  <si>
    <t>病院事業会計</t>
  </si>
  <si>
    <t>一般会計</t>
  </si>
  <si>
    <t>公共下水道事業会計</t>
  </si>
  <si>
    <t>水道事業会計</t>
  </si>
  <si>
    <t>国民健康保険事業特別会計</t>
  </si>
  <si>
    <t>介護保険事業特別会計</t>
  </si>
  <si>
    <t>後期高齢者医療事業特別会計</t>
  </si>
  <si>
    <t>母子父子寡婦福祉資金貸付金特別会計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</si>
  <si>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</si>
  <si>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</si>
  <si>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</si>
  <si>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</si>
  <si>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</si>
  <si>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</si>
  <si>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</si>
  <si>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</si>
  <si>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豊中市住宅協会</t>
    <rPh sb="0" eb="3">
      <t>トヨナカシ</t>
    </rPh>
    <rPh sb="3" eb="5">
      <t>ジュウタク</t>
    </rPh>
    <rPh sb="5" eb="7">
      <t>キョウカイ</t>
    </rPh>
    <phoneticPr fontId="2"/>
  </si>
  <si>
    <t>豊中市医療保健センター</t>
    <rPh sb="0" eb="3">
      <t>トヨナカシ</t>
    </rPh>
    <rPh sb="3" eb="5">
      <t>イリョウ</t>
    </rPh>
    <rPh sb="5" eb="7">
      <t>ホケン</t>
    </rPh>
    <phoneticPr fontId="2"/>
  </si>
  <si>
    <t>豊中市スポーツ振興事業団</t>
    <rPh sb="0" eb="3">
      <t>トヨナカシ</t>
    </rPh>
    <rPh sb="7" eb="9">
      <t>シンコウ</t>
    </rPh>
    <rPh sb="9" eb="12">
      <t>ジギョウダン</t>
    </rPh>
    <phoneticPr fontId="2"/>
  </si>
  <si>
    <t>とよなか国際交流協会</t>
    <rPh sb="4" eb="6">
      <t>コクサイ</t>
    </rPh>
    <rPh sb="6" eb="8">
      <t>コウリュウ</t>
    </rPh>
    <rPh sb="8" eb="10">
      <t>キョウカイ</t>
    </rPh>
    <phoneticPr fontId="2"/>
  </si>
  <si>
    <t>とよなか男女共同参画推進財団</t>
    <rPh sb="4" eb="6">
      <t>ダンジョ</t>
    </rPh>
    <rPh sb="6" eb="8">
      <t>キョウドウ</t>
    </rPh>
    <rPh sb="8" eb="10">
      <t>サンカク</t>
    </rPh>
    <rPh sb="10" eb="12">
      <t>スイシン</t>
    </rPh>
    <rPh sb="12" eb="14">
      <t>ザイダン</t>
    </rPh>
    <phoneticPr fontId="2"/>
  </si>
  <si>
    <t>豊中都市管理</t>
    <rPh sb="0" eb="2">
      <t>トヨナカ</t>
    </rPh>
    <rPh sb="2" eb="4">
      <t>トシ</t>
    </rPh>
    <rPh sb="4" eb="6">
      <t>カンリ</t>
    </rPh>
    <phoneticPr fontId="2"/>
  </si>
  <si>
    <t>-</t>
    <phoneticPr fontId="2"/>
  </si>
  <si>
    <t>豊中市伊丹市クリーンランド</t>
    <rPh sb="0" eb="3">
      <t>トヨナカシ</t>
    </rPh>
    <rPh sb="3" eb="6">
      <t>イタミシ</t>
    </rPh>
    <phoneticPr fontId="2"/>
  </si>
  <si>
    <t>-</t>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</si>
  <si>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</si>
  <si>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</si>
  <si>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淀川右岸水防事務組合</t>
    <rPh sb="0" eb="2">
      <t>ヨドガワ</t>
    </rPh>
    <rPh sb="2" eb="4">
      <t>ウガン</t>
    </rPh>
    <rPh sb="4" eb="6">
      <t>スイボウ</t>
    </rPh>
    <rPh sb="6" eb="8">
      <t>ジム</t>
    </rPh>
    <rPh sb="8" eb="10">
      <t>クミアイ</t>
    </rPh>
    <phoneticPr fontId="2"/>
  </si>
  <si>
    <t>大阪府都市競艇企業団</t>
    <rPh sb="0" eb="3">
      <t>オオサカフ</t>
    </rPh>
    <rPh sb="3" eb="5">
      <t>トシ</t>
    </rPh>
    <rPh sb="5" eb="7">
      <t>キョウテイ</t>
    </rPh>
    <rPh sb="7" eb="9">
      <t>キギョウ</t>
    </rPh>
    <rPh sb="9" eb="10">
      <t>ダン</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</si>
  <si>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</si>
  <si>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4">
      <t>ヨウスイ</t>
    </rPh>
    <rPh sb="14" eb="15">
      <t>ドウ</t>
    </rPh>
    <rPh sb="15" eb="17">
      <t>ジギョウ</t>
    </rPh>
    <rPh sb="17" eb="19">
      <t>カイケイ</t>
    </rPh>
    <phoneticPr fontId="2"/>
  </si>
  <si>
    <t>-</t>
    <phoneticPr fontId="2"/>
  </si>
  <si>
    <t>公共施設等整備基金</t>
    <rPh sb="0" eb="2">
      <t>コウキョウ</t>
    </rPh>
    <rPh sb="2" eb="4">
      <t>シセツ</t>
    </rPh>
    <rPh sb="4" eb="5">
      <t>トウ</t>
    </rPh>
    <rPh sb="5" eb="7">
      <t>セイビ</t>
    </rPh>
    <rPh sb="7" eb="9">
      <t>キキン</t>
    </rPh>
    <phoneticPr fontId="5"/>
  </si>
  <si>
    <t>社会福祉事業基金</t>
    <rPh sb="0" eb="2">
      <t>シャカイ</t>
    </rPh>
    <rPh sb="2" eb="4">
      <t>フクシ</t>
    </rPh>
    <rPh sb="4" eb="6">
      <t>ジギョウ</t>
    </rPh>
    <rPh sb="6" eb="8">
      <t>キキン</t>
    </rPh>
    <phoneticPr fontId="5"/>
  </si>
  <si>
    <t>庁舎建設基金</t>
    <rPh sb="0" eb="2">
      <t>チョウシャ</t>
    </rPh>
    <rPh sb="2" eb="4">
      <t>ケンセツ</t>
    </rPh>
    <rPh sb="4" eb="6">
      <t>キキン</t>
    </rPh>
    <phoneticPr fontId="5"/>
  </si>
  <si>
    <t>文化芸術振興基金</t>
    <rPh sb="0" eb="2">
      <t>ブンカ</t>
    </rPh>
    <rPh sb="2" eb="4">
      <t>ゲイジュツ</t>
    </rPh>
    <rPh sb="4" eb="6">
      <t>シンコウ</t>
    </rPh>
    <rPh sb="6" eb="8">
      <t>キキン</t>
    </rPh>
    <phoneticPr fontId="5"/>
  </si>
  <si>
    <t>教育振興基金</t>
    <rPh sb="0" eb="2">
      <t>キョウイク</t>
    </rPh>
    <rPh sb="2" eb="4">
      <t>シンコウ</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</si>
  <si>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</si>
  <si>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</si>
  <si>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</si>
  <si>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残高が類似団体と比較して少ないため、将来負担比率は類似団体内平均値と比較して大幅に下回っている。一方で、有形固定資産減価償却率は類似団体内平均値よりも高く、主な理由としては多くの施設が昭和40年代に建設されており、老朽化が進んでいるためであると考えられる。
　今後については、公共施設等総合管理計画に基づき、老朽化対策への取り組みを行うため、有形固定資産減価償却率が下がり、将来負担比率が上昇すると推測される。
　なお、令和元年度決算に係る固定資産台帳については、令和2年3月31日時点で未整備であるため、令和元年度の当該団体値等は表示されていない。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</si>
  <si>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</si>
  <si>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</si>
  <si>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</si>
  <si>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</si>
  <si>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</si>
  <si>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</si>
  <si>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の残高が類似団体と比較して少ないため、将来負担比率は類似団体内平均値と比較して大幅に下回っている。実質公債費比率については、新規の起債を抑制し、市債残高を減らしてきたことから、改善が続いている。今後については、公共施設等総合管理計画等の各計画に基づいて事業を適切に実施していくことで、類似団体内平均値並みを維持する見込みである。
　今後については、老朽化への取組みを含めた施設整備を行うにあたり、一定の新規起債は避けられないため、比率は双方とも一定程度悪化に向かうことが予想される。</t>
    <rPh sb="69" eb="71">
      <t>キサイ</t>
    </rPh>
    <rPh sb="76" eb="78">
      <t>シサイ</t>
    </rPh>
    <rPh sb="78" eb="80">
      <t>ザンダカ</t>
    </rPh>
    <rPh sb="170" eb="172">
      <t>コンゴ</t>
    </rPh>
    <rPh sb="178" eb="181">
      <t>ロウキュウカ</t>
    </rPh>
    <rPh sb="183" eb="185">
      <t>トリク</t>
    </rPh>
    <rPh sb="187" eb="188">
      <t>フク</t>
    </rPh>
    <rPh sb="190" eb="192">
      <t>シセツ</t>
    </rPh>
    <rPh sb="192" eb="194">
      <t>セイビ</t>
    </rPh>
    <rPh sb="195" eb="196">
      <t>オコナ</t>
    </rPh>
    <rPh sb="202" eb="204">
      <t>イッテイ</t>
    </rPh>
    <rPh sb="205" eb="207">
      <t>シンキ</t>
    </rPh>
    <rPh sb="207" eb="209">
      <t>キサイ</t>
    </rPh>
    <rPh sb="210" eb="211">
      <t>サ</t>
    </rPh>
    <rPh sb="219" eb="221">
      <t>ヒリツ</t>
    </rPh>
    <rPh sb="222" eb="224">
      <t>ソウホウ</t>
    </rPh>
    <rPh sb="226" eb="228">
      <t>イッテイ</t>
    </rPh>
    <rPh sb="228" eb="230">
      <t>テイド</t>
    </rPh>
    <rPh sb="230" eb="232">
      <t>アッカ</t>
    </rPh>
    <rPh sb="233" eb="234">
      <t>ム</t>
    </rPh>
    <rPh sb="239" eb="241">
      <t>ヨソウ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</si>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</sst>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554C-427A-9BB0-4B353A11A6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38086</c:v>
                </c:pt>
                <c:pt idx="1">
                  <c:v>33091</c:v>
                </c:pt>
                <c:pt idx="2">
                  <c:v>28146</c:v>
                </c:pt>
                <c:pt idx="3">
                  <c:v>24939</c:v>
                </c:pt>
                <c:pt idx="4">
                  <c:v>22443</c:v>
                </c:pt>
              </c:numCache>
            </c:numRef>
          </c:val>
          <c:smooth val="0"/>
          <c:extLst>
            <c:ext xmlns:c16="http://schemas.microsoft.com/office/drawing/2014/chart" uri="{C3380CC4-5D6E-409C-BE32-E72D297353CC}">
              <c16:uniqueId val="{00000001-554C-427A-9BB0-4B353A11A6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2.46</c:v>
                </c:pt>
                <c:pt idx="1">
                  <c:v>0.02</c:v>
                </c:pt>
                <c:pt idx="2">
                  <c:v>1.55</c:v>
                </c:pt>
                <c:pt idx="3">
                  <c:v>3.6</c:v>
                </c:pt>
                <c:pt idx="4">
                  <c:v>5.76</c:v>
                </c:pt>
              </c:numCache>
            </c:numRef>
          </c:val>
          <c:extLst>
            <c:ext xmlns:c16="http://schemas.microsoft.com/office/drawing/2014/chart" uri="{C3380CC4-5D6E-409C-BE32-E72D297353CC}">
              <c16:uniqueId val="{00000000-8875-4951-9A83-12E8F30110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5.26</c:v>
                </c:pt>
                <c:pt idx="1">
                  <c:v>4.92</c:v>
                </c:pt>
                <c:pt idx="2">
                  <c:v>4.76</c:v>
                </c:pt>
                <c:pt idx="3">
                  <c:v>5.72</c:v>
                </c:pt>
                <c:pt idx="4">
                  <c:v>7.15</c:v>
                </c:pt>
              </c:numCache>
            </c:numRef>
          </c:val>
          <c:extLst>
            <c:ext xmlns:c16="http://schemas.microsoft.com/office/drawing/2014/chart" uri="{C3380CC4-5D6E-409C-BE32-E72D297353CC}">
              <c16:uniqueId val="{00000001-8875-4951-9A83-12E8F30110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2.2400000000000002</c:v>
                </c:pt>
                <c:pt idx="1">
                  <c:v>-0.56000000000000005</c:v>
                </c:pt>
                <c:pt idx="2">
                  <c:v>1.52</c:v>
                </c:pt>
                <c:pt idx="3">
                  <c:v>3.2</c:v>
                </c:pt>
                <c:pt idx="4">
                  <c:v>3.67</c:v>
                </c:pt>
              </c:numCache>
            </c:numRef>
          </c:val>
          <c:smooth val="0"/>
          <c:extLst>
            <c:ext xmlns:c16="http://schemas.microsoft.com/office/drawing/2014/chart" uri="{C3380CC4-5D6E-409C-BE32-E72D297353CC}">
              <c16:uniqueId val="{00000002-8875-4951-9A83-12E8F30110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CB0-4198-816F-D0B4EAD141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B0-4198-816F-D0B4EAD14154}"/>
            </c:ext>
          </c:extLst>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CB0-4198-816F-D0B4EAD1415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0.24</c:v>
                </c:pt>
                <c:pt idx="2">
                  <c:v>#N/A</c:v>
                </c:pt>
                <c:pt idx="3">
                  <c:v>0.24</c:v>
                </c:pt>
                <c:pt idx="4">
                  <c:v>#N/A</c:v>
                </c:pt>
                <c:pt idx="5">
                  <c:v>0.24</c:v>
                </c:pt>
                <c:pt idx="6">
                  <c:v>#N/A</c:v>
                </c:pt>
                <c:pt idx="7">
                  <c:v>0.28000000000000003</c:v>
                </c:pt>
                <c:pt idx="8">
                  <c:v>#N/A</c:v>
                </c:pt>
                <c:pt idx="9">
                  <c:v>0.26</c:v>
                </c:pt>
              </c:numCache>
            </c:numRef>
          </c:val>
          <c:extLst>
            <c:ext xmlns:c16="http://schemas.microsoft.com/office/drawing/2014/chart" uri="{C3380CC4-5D6E-409C-BE32-E72D297353CC}">
              <c16:uniqueId val="{00000003-5CB0-4198-816F-D0B4EAD14154}"/>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0.79</c:v>
                </c:pt>
                <c:pt idx="2">
                  <c:v>#N/A</c:v>
                </c:pt>
                <c:pt idx="3">
                  <c:v>0.8</c:v>
                </c:pt>
                <c:pt idx="4">
                  <c:v>#N/A</c:v>
                </c:pt>
                <c:pt idx="5">
                  <c:v>0.54</c:v>
                </c:pt>
                <c:pt idx="6">
                  <c:v>#N/A</c:v>
                </c:pt>
                <c:pt idx="7">
                  <c:v>1.05</c:v>
                </c:pt>
                <c:pt idx="8">
                  <c:v>#N/A</c:v>
                </c:pt>
                <c:pt idx="9">
                  <c:v>0.66</c:v>
                </c:pt>
              </c:numCache>
            </c:numRef>
          </c:val>
          <c:extLst>
            <c:ext xmlns:c16="http://schemas.microsoft.com/office/drawing/2014/chart" uri="{C3380CC4-5D6E-409C-BE32-E72D297353CC}">
              <c16:uniqueId val="{00000004-5CB0-4198-816F-D0B4EAD1415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1.26</c:v>
                </c:pt>
                <c:pt idx="2">
                  <c:v>#N/A</c:v>
                </c:pt>
                <c:pt idx="3">
                  <c:v>1.36</c:v>
                </c:pt>
                <c:pt idx="4">
                  <c:v>#N/A</c:v>
                </c:pt>
                <c:pt idx="5">
                  <c:v>1.58</c:v>
                </c:pt>
                <c:pt idx="6">
                  <c:v>#N/A</c:v>
                </c:pt>
                <c:pt idx="7">
                  <c:v>1.56</c:v>
                </c:pt>
                <c:pt idx="8">
                  <c:v>#N/A</c:v>
                </c:pt>
                <c:pt idx="9">
                  <c:v>1.7</c:v>
                </c:pt>
              </c:numCache>
            </c:numRef>
          </c:val>
          <c:extLst>
            <c:ext xmlns:c16="http://schemas.microsoft.com/office/drawing/2014/chart" uri="{C3380CC4-5D6E-409C-BE32-E72D297353CC}">
              <c16:uniqueId val="{00000005-5CB0-4198-816F-D0B4EAD14154}"/>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3.08</c:v>
                </c:pt>
                <c:pt idx="2">
                  <c:v>#N/A</c:v>
                </c:pt>
                <c:pt idx="3">
                  <c:v>3.51</c:v>
                </c:pt>
                <c:pt idx="4">
                  <c:v>#N/A</c:v>
                </c:pt>
                <c:pt idx="5">
                  <c:v>3.53</c:v>
                </c:pt>
                <c:pt idx="6">
                  <c:v>#N/A</c:v>
                </c:pt>
                <c:pt idx="7">
                  <c:v>3.86</c:v>
                </c:pt>
                <c:pt idx="8">
                  <c:v>#N/A</c:v>
                </c:pt>
                <c:pt idx="9">
                  <c:v>4.6100000000000003</c:v>
                </c:pt>
              </c:numCache>
            </c:numRef>
          </c:val>
          <c:extLst>
            <c:ext xmlns:c16="http://schemas.microsoft.com/office/drawing/2014/chart" uri="{C3380CC4-5D6E-409C-BE32-E72D297353CC}">
              <c16:uniqueId val="{00000006-5CB0-4198-816F-D0B4EAD14154}"/>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3.43</c:v>
                </c:pt>
                <c:pt idx="2">
                  <c:v>#N/A</c:v>
                </c:pt>
                <c:pt idx="3">
                  <c:v>4.01</c:v>
                </c:pt>
                <c:pt idx="4">
                  <c:v>#N/A</c:v>
                </c:pt>
                <c:pt idx="5">
                  <c:v>3.75</c:v>
                </c:pt>
                <c:pt idx="6">
                  <c:v>#N/A</c:v>
                </c:pt>
                <c:pt idx="7">
                  <c:v>4.21</c:v>
                </c:pt>
                <c:pt idx="8">
                  <c:v>#N/A</c:v>
                </c:pt>
                <c:pt idx="9">
                  <c:v>4.8499999999999996</c:v>
                </c:pt>
              </c:numCache>
            </c:numRef>
          </c:val>
          <c:extLst>
            <c:ext xmlns:c16="http://schemas.microsoft.com/office/drawing/2014/chart" uri="{C3380CC4-5D6E-409C-BE32-E72D297353CC}">
              <c16:uniqueId val="{00000007-5CB0-4198-816F-D0B4EAD1415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2.44</c:v>
                </c:pt>
                <c:pt idx="2">
                  <c:v>#N/A</c:v>
                </c:pt>
                <c:pt idx="3">
                  <c:v>0.01</c:v>
                </c:pt>
                <c:pt idx="4">
                  <c:v>#N/A</c:v>
                </c:pt>
                <c:pt idx="5">
                  <c:v>1.55</c:v>
                </c:pt>
                <c:pt idx="6">
                  <c:v>#N/A</c:v>
                </c:pt>
                <c:pt idx="7">
                  <c:v>3.59</c:v>
                </c:pt>
                <c:pt idx="8">
                  <c:v>#N/A</c:v>
                </c:pt>
                <c:pt idx="9">
                  <c:v>5.75</c:v>
                </c:pt>
              </c:numCache>
            </c:numRef>
          </c:val>
          <c:extLst>
            <c:ext xmlns:c16="http://schemas.microsoft.com/office/drawing/2014/chart" uri="{C3380CC4-5D6E-409C-BE32-E72D297353CC}">
              <c16:uniqueId val="{00000008-5CB0-4198-816F-D0B4EAD1415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8.4700000000000006</c:v>
                </c:pt>
                <c:pt idx="2">
                  <c:v>#N/A</c:v>
                </c:pt>
                <c:pt idx="3">
                  <c:v>8.3000000000000007</c:v>
                </c:pt>
                <c:pt idx="4">
                  <c:v>#N/A</c:v>
                </c:pt>
                <c:pt idx="5">
                  <c:v>7.66</c:v>
                </c:pt>
                <c:pt idx="6">
                  <c:v>#N/A</c:v>
                </c:pt>
                <c:pt idx="7">
                  <c:v>7.36</c:v>
                </c:pt>
                <c:pt idx="8">
                  <c:v>#N/A</c:v>
                </c:pt>
                <c:pt idx="9">
                  <c:v>6.73</c:v>
                </c:pt>
              </c:numCache>
            </c:numRef>
          </c:val>
          <c:extLst>
            <c:ext xmlns:c16="http://schemas.microsoft.com/office/drawing/2014/chart" uri="{C3380CC4-5D6E-409C-BE32-E72D297353CC}">
              <c16:uniqueId val="{00000009-5CB0-4198-816F-D0B4EAD141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11335</c:v>
                </c:pt>
                <c:pt idx="5">
                  <c:v>11334</c:v>
                </c:pt>
                <c:pt idx="8">
                  <c:v>11551</c:v>
                </c:pt>
                <c:pt idx="11">
                  <c:v>11801</c:v>
                </c:pt>
                <c:pt idx="14">
                  <c:v>11071</c:v>
                </c:pt>
              </c:numCache>
            </c:numRef>
          </c:val>
          <c:extLst>
            <c:ext xmlns:c16="http://schemas.microsoft.com/office/drawing/2014/chart" uri="{C3380CC4-5D6E-409C-BE32-E72D297353CC}">
              <c16:uniqueId val="{00000000-1F35-4D3B-98C5-A3B245CD70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35-4D3B-98C5-A3B245CD70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182</c:v>
                </c:pt>
                <c:pt idx="3">
                  <c:v>160</c:v>
                </c:pt>
                <c:pt idx="6">
                  <c:v>157</c:v>
                </c:pt>
                <c:pt idx="9">
                  <c:v>0</c:v>
                </c:pt>
                <c:pt idx="12">
                  <c:v>0</c:v>
                </c:pt>
              </c:numCache>
            </c:numRef>
          </c:val>
          <c:extLst>
            <c:ext xmlns:c16="http://schemas.microsoft.com/office/drawing/2014/chart" uri="{C3380CC4-5D6E-409C-BE32-E72D297353CC}">
              <c16:uniqueId val="{00000002-1F35-4D3B-98C5-A3B245CD70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178</c:v>
                </c:pt>
                <c:pt idx="3">
                  <c:v>443</c:v>
                </c:pt>
                <c:pt idx="6">
                  <c:v>397</c:v>
                </c:pt>
                <c:pt idx="9">
                  <c:v>375</c:v>
                </c:pt>
                <c:pt idx="12">
                  <c:v>443</c:v>
                </c:pt>
              </c:numCache>
            </c:numRef>
          </c:val>
          <c:extLst>
            <c:ext xmlns:c16="http://schemas.microsoft.com/office/drawing/2014/chart" uri="{C3380CC4-5D6E-409C-BE32-E72D297353CC}">
              <c16:uniqueId val="{00000003-1F35-4D3B-98C5-A3B245CD70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3236</c:v>
                </c:pt>
                <c:pt idx="3">
                  <c:v>3207</c:v>
                </c:pt>
                <c:pt idx="6">
                  <c:v>3275</c:v>
                </c:pt>
                <c:pt idx="9">
                  <c:v>3268</c:v>
                </c:pt>
                <c:pt idx="12">
                  <c:v>3229</c:v>
                </c:pt>
              </c:numCache>
            </c:numRef>
          </c:val>
          <c:extLst>
            <c:ext xmlns:c16="http://schemas.microsoft.com/office/drawing/2014/chart" uri="{C3380CC4-5D6E-409C-BE32-E72D297353CC}">
              <c16:uniqueId val="{00000004-1F35-4D3B-98C5-A3B245CD70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35-4D3B-98C5-A3B245CD70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35-4D3B-98C5-A3B245CD70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12222</c:v>
                </c:pt>
                <c:pt idx="3">
                  <c:v>11381</c:v>
                </c:pt>
                <c:pt idx="6">
                  <c:v>11008</c:v>
                </c:pt>
                <c:pt idx="9">
                  <c:v>10084</c:v>
                </c:pt>
                <c:pt idx="12">
                  <c:v>9337</c:v>
                </c:pt>
              </c:numCache>
            </c:numRef>
          </c:val>
          <c:extLst>
            <c:ext xmlns:c16="http://schemas.microsoft.com/office/drawing/2014/chart" uri="{C3380CC4-5D6E-409C-BE32-E72D297353CC}">
              <c16:uniqueId val="{00000007-1F35-4D3B-98C5-A3B245CD70A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4483</c:v>
                </c:pt>
                <c:pt idx="2">
                  <c:v>#N/A</c:v>
                </c:pt>
                <c:pt idx="3">
                  <c:v>#N/A</c:v>
                </c:pt>
                <c:pt idx="4">
                  <c:v>3857</c:v>
                </c:pt>
                <c:pt idx="5">
                  <c:v>#N/A</c:v>
                </c:pt>
                <c:pt idx="6">
                  <c:v>#N/A</c:v>
                </c:pt>
                <c:pt idx="7">
                  <c:v>3286</c:v>
                </c:pt>
                <c:pt idx="8">
                  <c:v>#N/A</c:v>
                </c:pt>
                <c:pt idx="9">
                  <c:v>#N/A</c:v>
                </c:pt>
                <c:pt idx="10">
                  <c:v>1926</c:v>
                </c:pt>
                <c:pt idx="11">
                  <c:v>#N/A</c:v>
                </c:pt>
                <c:pt idx="12">
                  <c:v>#N/A</c:v>
                </c:pt>
                <c:pt idx="13">
                  <c:v>1938</c:v>
                </c:pt>
                <c:pt idx="14">
                  <c:v>#N/A</c:v>
                </c:pt>
              </c:numCache>
            </c:numRef>
          </c:val>
          <c:smooth val="0"/>
          <c:extLst>
            <c:ext xmlns:c16="http://schemas.microsoft.com/office/drawing/2014/chart" uri="{C3380CC4-5D6E-409C-BE32-E72D297353CC}">
              <c16:uniqueId val="{00000008-1F35-4D3B-98C5-A3B245CD70A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94247</c:v>
                </c:pt>
                <c:pt idx="5">
                  <c:v>94638</c:v>
                </c:pt>
                <c:pt idx="8">
                  <c:v>95222</c:v>
                </c:pt>
                <c:pt idx="11">
                  <c:v>95330</c:v>
                </c:pt>
                <c:pt idx="14">
                  <c:v>95373</c:v>
                </c:pt>
              </c:numCache>
            </c:numRef>
          </c:val>
          <c:extLst>
            <c:ext xmlns:c16="http://schemas.microsoft.com/office/drawing/2014/chart" uri="{C3380CC4-5D6E-409C-BE32-E72D297353CC}">
              <c16:uniqueId val="{00000000-C2FB-40DF-BA32-C9F8192814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32602</c:v>
                </c:pt>
                <c:pt idx="5">
                  <c:v>33501</c:v>
                </c:pt>
                <c:pt idx="8">
                  <c:v>33865</c:v>
                </c:pt>
                <c:pt idx="11">
                  <c:v>33228</c:v>
                </c:pt>
                <c:pt idx="14">
                  <c:v>34067</c:v>
                </c:pt>
              </c:numCache>
            </c:numRef>
          </c:val>
          <c:extLst>
            <c:ext xmlns:c16="http://schemas.microsoft.com/office/drawing/2014/chart" uri="{C3380CC4-5D6E-409C-BE32-E72D297353CC}">
              <c16:uniqueId val="{00000001-C2FB-40DF-BA32-C9F8192814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14745</c:v>
                </c:pt>
                <c:pt idx="5">
                  <c:v>11732</c:v>
                </c:pt>
                <c:pt idx="8">
                  <c:v>12685</c:v>
                </c:pt>
                <c:pt idx="11">
                  <c:v>14759</c:v>
                </c:pt>
                <c:pt idx="14">
                  <c:v>18605</c:v>
                </c:pt>
              </c:numCache>
            </c:numRef>
          </c:val>
          <c:extLst>
            <c:ext xmlns:c16="http://schemas.microsoft.com/office/drawing/2014/chart" uri="{C3380CC4-5D6E-409C-BE32-E72D297353CC}">
              <c16:uniqueId val="{00000002-C2FB-40DF-BA32-C9F8192814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FB-40DF-BA32-C9F8192814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FB-40DF-BA32-C9F8192814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80</c:v>
                </c:pt>
                <c:pt idx="3">
                  <c:v>64</c:v>
                </c:pt>
                <c:pt idx="6">
                  <c:v>136</c:v>
                </c:pt>
                <c:pt idx="9">
                  <c:v>4</c:v>
                </c:pt>
                <c:pt idx="12">
                  <c:v>3</c:v>
                </c:pt>
              </c:numCache>
            </c:numRef>
          </c:val>
          <c:extLst>
            <c:ext xmlns:c16="http://schemas.microsoft.com/office/drawing/2014/chart" uri="{C3380CC4-5D6E-409C-BE32-E72D297353CC}">
              <c16:uniqueId val="{00000005-C2FB-40DF-BA32-C9F8192814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19347</c:v>
                </c:pt>
                <c:pt idx="3">
                  <c:v>19069</c:v>
                </c:pt>
                <c:pt idx="6">
                  <c:v>19052</c:v>
                </c:pt>
                <c:pt idx="9">
                  <c:v>18124</c:v>
                </c:pt>
                <c:pt idx="12">
                  <c:v>19044</c:v>
                </c:pt>
              </c:numCache>
            </c:numRef>
          </c:val>
          <c:extLst>
            <c:ext xmlns:c16="http://schemas.microsoft.com/office/drawing/2014/chart" uri="{C3380CC4-5D6E-409C-BE32-E72D297353CC}">
              <c16:uniqueId val="{00000006-C2FB-40DF-BA32-C9F8192814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9548</c:v>
                </c:pt>
                <c:pt idx="3">
                  <c:v>8818</c:v>
                </c:pt>
                <c:pt idx="6">
                  <c:v>8096</c:v>
                </c:pt>
                <c:pt idx="9">
                  <c:v>7492</c:v>
                </c:pt>
                <c:pt idx="12">
                  <c:v>6831</c:v>
                </c:pt>
              </c:numCache>
            </c:numRef>
          </c:val>
          <c:extLst>
            <c:ext xmlns:c16="http://schemas.microsoft.com/office/drawing/2014/chart" uri="{C3380CC4-5D6E-409C-BE32-E72D297353CC}">
              <c16:uniqueId val="{00000007-C2FB-40DF-BA32-C9F8192814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28176</c:v>
                </c:pt>
                <c:pt idx="3">
                  <c:v>28956</c:v>
                </c:pt>
                <c:pt idx="6">
                  <c:v>28648</c:v>
                </c:pt>
                <c:pt idx="9">
                  <c:v>29590</c:v>
                </c:pt>
                <c:pt idx="12">
                  <c:v>31010</c:v>
                </c:pt>
              </c:numCache>
            </c:numRef>
          </c:val>
          <c:extLst>
            <c:ext xmlns:c16="http://schemas.microsoft.com/office/drawing/2014/chart" uri="{C3380CC4-5D6E-409C-BE32-E72D297353CC}">
              <c16:uniqueId val="{00000008-C2FB-40DF-BA32-C9F8192814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1045</c:v>
                </c:pt>
                <c:pt idx="3">
                  <c:v>616</c:v>
                </c:pt>
                <c:pt idx="6">
                  <c:v>458</c:v>
                </c:pt>
                <c:pt idx="9">
                  <c:v>0</c:v>
                </c:pt>
                <c:pt idx="12">
                  <c:v>0</c:v>
                </c:pt>
              </c:numCache>
            </c:numRef>
          </c:val>
          <c:extLst>
            <c:ext xmlns:c16="http://schemas.microsoft.com/office/drawing/2014/chart" uri="{C3380CC4-5D6E-409C-BE32-E72D297353CC}">
              <c16:uniqueId val="{00000009-C2FB-40DF-BA32-C9F8192814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91351</c:v>
                </c:pt>
                <c:pt idx="3">
                  <c:v>88924</c:v>
                </c:pt>
                <c:pt idx="6">
                  <c:v>87358</c:v>
                </c:pt>
                <c:pt idx="9">
                  <c:v>89031</c:v>
                </c:pt>
                <c:pt idx="12">
                  <c:v>87944</c:v>
                </c:pt>
              </c:numCache>
            </c:numRef>
          </c:val>
          <c:extLst>
            <c:ext xmlns:c16="http://schemas.microsoft.com/office/drawing/2014/chart" uri="{C3380CC4-5D6E-409C-BE32-E72D297353CC}">
              <c16:uniqueId val="{0000000A-C2FB-40DF-BA32-C9F8192814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7953</c:v>
                </c:pt>
                <c:pt idx="2">
                  <c:v>#N/A</c:v>
                </c:pt>
                <c:pt idx="3">
                  <c:v>#N/A</c:v>
                </c:pt>
                <c:pt idx="4">
                  <c:v>6575</c:v>
                </c:pt>
                <c:pt idx="5">
                  <c:v>#N/A</c:v>
                </c:pt>
                <c:pt idx="6">
                  <c:v>#N/A</c:v>
                </c:pt>
                <c:pt idx="7">
                  <c:v>1976</c:v>
                </c:pt>
                <c:pt idx="8">
                  <c:v>#N/A</c:v>
                </c:pt>
                <c:pt idx="9">
                  <c:v>#N/A</c:v>
                </c:pt>
                <c:pt idx="10">
                  <c:v>924</c:v>
                </c:pt>
                <c:pt idx="11">
                  <c:v>#N/A</c:v>
                </c:pt>
                <c:pt idx="12">
                  <c:v>#N/A</c:v>
                </c:pt>
                <c:pt idx="13">
                  <c:v>0</c:v>
                </c:pt>
                <c:pt idx="14">
                  <c:v>#N/A</c:v>
                </c:pt>
              </c:numCache>
            </c:numRef>
          </c:val>
          <c:smooth val="0"/>
          <c:extLst>
            <c:ext xmlns:c16="http://schemas.microsoft.com/office/drawing/2014/chart" uri="{C3380CC4-5D6E-409C-BE32-E72D297353CC}">
              <c16:uniqueId val="{0000000B-C2FB-40DF-BA32-C9F8192814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3932</c:v>
                </c:pt>
                <c:pt idx="1">
                  <c:v>4788</c:v>
                </c:pt>
                <c:pt idx="2">
                  <c:v>6035</c:v>
                </c:pt>
              </c:numCache>
            </c:numRef>
          </c:val>
          <c:extLst>
            <c:ext xmlns:c16="http://schemas.microsoft.com/office/drawing/2014/chart" uri="{C3380CC4-5D6E-409C-BE32-E72D297353CC}">
              <c16:uniqueId val="{00000000-9918-4572-81D7-3DCC908B04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963</c:v>
                </c:pt>
                <c:pt idx="1">
                  <c:v>1436</c:v>
                </c:pt>
                <c:pt idx="2">
                  <c:v>1552</c:v>
                </c:pt>
              </c:numCache>
            </c:numRef>
          </c:val>
          <c:extLst>
            <c:ext xmlns:c16="http://schemas.microsoft.com/office/drawing/2014/chart" uri="{C3380CC4-5D6E-409C-BE32-E72D297353CC}">
              <c16:uniqueId val="{00000001-9918-4572-81D7-3DCC908B04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5390</c:v>
                </c:pt>
                <c:pt idx="1">
                  <c:v>5733</c:v>
                </c:pt>
                <c:pt idx="2">
                  <c:v>7919</c:v>
                </c:pt>
              </c:numCache>
            </c:numRef>
          </c:val>
          <c:extLst>
            <c:ext xmlns:c16="http://schemas.microsoft.com/office/drawing/2014/chart" uri="{C3380CC4-5D6E-409C-BE32-E72D297353CC}">
              <c16:uniqueId val="{00000002-9918-4572-81D7-3DCC908B04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{8CB489FF-4603-4F6E-A435-899F85B44627}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32C-4DB8-AA09-D9601A0618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{30214E61-545A-452C-996F-0E6FBA4B5B09}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2C-4DB8-AA09-D9601A0618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{FAB5A2D5-1E0B-4DD4-8CF3-5243CB8E86F8}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2C-4DB8-AA09-D9601A0618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{3F6D5239-6E5E-41C6-9D28-8A286911EECA}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2C-4DB8-AA09-D9601A0618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{E8B39CC0-3FD3-4C49-8C4C-0AF1FC11F19A}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2C-4DB8-AA09-D9601A0618D6}"/>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{2AE42A00-11C4-4A0D-A51C-6F98F497B831}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32C-4DB8-AA09-D9601A0618D6}"/>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{39B46A4D-159A-4B68-834E-C8B761C8CA46}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32C-4DB8-AA09-D9601A0618D6}"/>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{BF82D59B-E221-434D-8A02-A677D3EFA3B0}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32C-4DB8-AA09-D9601A0618D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{DF420B26-648C-4BC5-A1E5-8C865F19605C}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32C-4DB8-AA09-D9601A0618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68.400000000000006</c:v>
                </c:pt>
                <c:pt idx="16">
                  <c:v>68.400000000000006</c:v>
                </c:pt>
                <c:pt idx="24">
                  <c:v>69.2</c:v>
                </c:pt>
              </c:numCache>
            </c:numRef>
          </c:xVal>
          <c:yVal>
            <c:numRef>
              <c:f>公会計指標分析・財政指標組合せ分析表!$BP$51:$DC$51</c:f>
              <c:numCache>
                <c:formatCode>#,##0.0;"▲ "#,##0.0</c:formatCode>
                <c:ptCount val="40"/>
                <c:pt idx="8">
                  <c:v>8.8000000000000007</c:v>
                </c:pt>
                <c:pt idx="16">
                  <c:v>2.6</c:v>
                </c:pt>
                <c:pt idx="24">
                  <c:v>1.2</c:v>
                </c:pt>
              </c:numCache>
            </c:numRef>
          </c:yVal>
          <c:smooth val="0"/>
          <c:extLst>
            <c:ext xmlns:c16="http://schemas.microsoft.com/office/drawing/2014/chart" uri="{C3380CC4-5D6E-409C-BE32-E72D297353CC}">
              <c16:uniqueId val="{00000009-032C-4DB8-AA09-D9601A0618D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{154B8ADA-D17A-4761-B766-7146185670EA}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32C-4DB8-AA09-D9601A0618D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{BFFEC8DE-F827-4637-B803-D86459817B77}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2C-4DB8-AA09-D9601A0618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{A1AF1370-469A-405D-A192-DD9318C8E4EB}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2C-4DB8-AA09-D9601A0618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{35ADDEB9-AA61-465D-BE6D-AEEA22648FBF}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2C-4DB8-AA09-D9601A0618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{BA66F9F0-780F-495E-ACD9-8EA42FD62769}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2C-4DB8-AA09-D9601A0618D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{06633B8E-9246-4267-960D-64E5CDA61B9A}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32C-4DB8-AA09-D9601A0618D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{5696A496-B948-4040-A72C-BCEFF1BFF324}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32C-4DB8-AA09-D9601A0618D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{A3B852E3-CBD3-4398-8423-07A8FF6B5CF8}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32C-4DB8-AA09-D9601A0618D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{75882A71-8AB3-456E-96E9-D903F5A39A82}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32C-4DB8-AA09-D9601A0618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numCache>
            </c:numRef>
          </c:xVal>
          <c:yVal>
            <c:numRef>
              <c:f>公会計指標分析・財政指標組合せ分析表!$BP$55:$DC$55</c:f>
              <c:numCache>
                <c:formatCode>#,##0.0;"▲ "#,##0.0</c:formatCode>
                <c:ptCount val="40"/>
                <c:pt idx="8">
                  <c:v>38.9</c:v>
                </c:pt>
                <c:pt idx="16">
                  <c:v>37.6</c:v>
                </c:pt>
                <c:pt idx="24">
                  <c:v>34</c:v>
                </c:pt>
              </c:numCache>
            </c:numRef>
          </c:yVal>
          <c:smooth val="0"/>
          <c:extLst>
            <c:ext xmlns:c16="http://schemas.microsoft.com/office/drawing/2014/chart" uri="{C3380CC4-5D6E-409C-BE32-E72D297353CC}">
              <c16:uniqueId val="{00000013-032C-4DB8-AA09-D9601A0618D6}"/>
            </c:ext>
          </c:extLst>
        </c:ser>
        <c:dLbls>
          <c:showLegendKey val="0"/>
          <c:showVal val="1"/>
          <c:showCatName val="0"/>
          <c:showSerName val="0"/>
          <c:showPercent val="0"/>
          <c:showBubbleSize val="0"/>
        </c:dLbls>
        <c:axId val="46179840"/>
        <c:axId val="46181760"/>
      </c:scatterChart>
      <c:valAx>
        <c:axId val="46179840"/>
        <c:scaling>
          <c:orientation val="minMax"/>
          <c:max val="70.099999999999994"/>
          <c:min val="58.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{005E8C7F-0540-4B61-A77F-282827B31C2F}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BF0-4A37-BCA1-BA59980011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{BF23D4E5-62E0-4267-A3C1-9572CB8BB0CE}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F0-4A37-BCA1-BA59980011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{8DB57D4E-BEB7-4E2F-AB60-24EF97F293CE}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F0-4A37-BCA1-BA59980011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{08D41D06-6488-4BC4-8342-E489C3793FB7}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F0-4A37-BCA1-BA59980011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{DFEFA90A-8790-4AE7-9224-21F97C349986}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F0-4A37-BCA1-BA599800111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{F13621FF-A3E8-4454-A848-EE1FB35DC604}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BF0-4A37-BCA1-BA599800111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{F96D6ED2-B9A7-4277-BD2E-FAEF2B8E89D9}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BF0-4A37-BCA1-BA599800111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{04E57571-D0A3-4A9B-BF05-D136A79F46F3}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BF0-4A37-BCA1-BA599800111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{C43223AA-03A4-4CA4-8C66-0FE19BE5BC9C}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BF0-4A37-BCA1-BA59980011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6.4</c:v>
                </c:pt>
                <c:pt idx="16">
                  <c:v>5.0999999999999996</c:v>
                </c:pt>
                <c:pt idx="24">
                  <c:v>4</c:v>
                </c:pt>
                <c:pt idx="32">
                  <c:v>3.1</c:v>
                </c:pt>
              </c:numCache>
            </c:numRef>
          </c:xVal>
          <c:yVal>
            <c:numRef>
              <c:f>公会計指標分析・財政指標組合せ分析表!$BP$73:$DC$73</c:f>
              <c:numCache>
                <c:formatCode>#,##0.0;"▲ "#,##0.0</c:formatCode>
                <c:ptCount val="40"/>
                <c:pt idx="0">
                  <c:v>10.7</c:v>
                </c:pt>
                <c:pt idx="8">
                  <c:v>8.8000000000000007</c:v>
                </c:pt>
                <c:pt idx="16">
                  <c:v>2.6</c:v>
                </c:pt>
                <c:pt idx="24">
                  <c:v>1.2</c:v>
                </c:pt>
              </c:numCache>
            </c:numRef>
          </c:yVal>
          <c:smooth val="0"/>
          <c:extLst>
            <c:ext xmlns:c16="http://schemas.microsoft.com/office/drawing/2014/chart" uri="{C3380CC4-5D6E-409C-BE32-E72D297353CC}">
              <c16:uniqueId val="{00000009-1BF0-4A37-BCA1-BA59980011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{0BE89DF9-F9A7-4D2A-A611-0F3E2EA29DC4}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BF0-4A37-BCA1-BA59980011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{F05CF006-EAE9-4104-ADF2-3DFEB2195272}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F0-4A37-BCA1-BA59980011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{BBB5AB7F-3D50-497B-AD1F-CED966EAE04C}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F0-4A37-BCA1-BA59980011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{11234AE7-186E-46BA-8E5D-DDD6EF731E37}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F0-4A37-BCA1-BA59980011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{87B66F5A-7D54-457D-B9DB-F3763752572B}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F0-4A37-BCA1-BA599800111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{A1D924B6-455F-4E10-A5AE-F4C7CB06890D}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BF0-4A37-BCA1-BA599800111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{D7A767C8-5B34-4A5D-848C-A8DE31C3668F}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BF0-4A37-BCA1-BA599800111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{7E0C2397-9197-43BA-9B83-CE57F8CDBD14}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BF0-4A37-BCA1-BA599800111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{7FB56946-EA9B-43FA-A637-B429E7B79E4B}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BF0-4A37-BCA1-BA59980011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1BF0-4A37-BCA1-BA5998001114}"/>
            </c:ext>
          </c:extLst>
        </c:ser>
        <c:dLbls>
          <c:showLegendKey val="0"/>
          <c:showVal val="1"/>
          <c:showCatName val="0"/>
          <c:showSerName val="0"/>
          <c:showPercent val="0"/>
          <c:showBubbleSize val="0"/>
        </c:dLbls>
        <c:axId val="84219776"/>
        <c:axId val="84234240"/>
      </c:scatterChart>
      <c:valAx>
        <c:axId val="84219776"/>
        <c:scaling>
          <c:orientation val="minMax"/>
          <c:max val="7.6999999999999993"/>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元利償還金等（</a:t>
          </a:r>
          <a:r>
            <a:rPr kumimoji="1" lang="en-US" altLang="ja-JP" sz="1400">
              <a:solidFill>
                <a:srgbClr val="000000"/>
              </a:solidFill>
              <a:latin typeface="ＭＳ ゴシック" pitchFamily="49" charset="-128"/>
              <a:ea typeface="ＭＳ ゴシック" pitchFamily="49" charset="-128"/>
            </a:rPr>
            <a:t>A</a:t>
          </a:r>
          <a:r>
            <a:rPr kumimoji="1" lang="ja-JP" altLang="en-US" sz="1400">
              <a:solidFill>
                <a:srgbClr val="000000"/>
              </a:solidFill>
              <a:latin typeface="ＭＳ ゴシック" pitchFamily="49" charset="-128"/>
              <a:ea typeface="ＭＳ ゴシック" pitchFamily="49" charset="-128"/>
            </a:rPr>
            <a:t>）については、地方債の償還が進んでいることから減少傾向にある。また、算入公債費等（</a:t>
          </a:r>
          <a:r>
            <a:rPr kumimoji="1" lang="en-US" altLang="ja-JP" sz="1400">
              <a:solidFill>
                <a:srgbClr val="000000"/>
              </a:solidFill>
              <a:latin typeface="ＭＳ ゴシック" pitchFamily="49" charset="-128"/>
              <a:ea typeface="ＭＳ ゴシック" pitchFamily="49" charset="-128"/>
            </a:rPr>
            <a:t>B</a:t>
          </a:r>
          <a:r>
            <a:rPr kumimoji="1" lang="ja-JP" altLang="en-US" sz="1400">
              <a:solidFill>
                <a:srgbClr val="000000"/>
              </a:solidFill>
              <a:latin typeface="ＭＳ ゴシック" pitchFamily="49" charset="-128"/>
              <a:ea typeface="ＭＳ ゴシック" pitchFamily="49" charset="-128"/>
            </a:rPr>
            <a:t>）については災害復旧費等に係る基準財政需要額が減少したため減少傾向にある。結果として実質公債費比率の分子（</a:t>
          </a:r>
          <a:r>
            <a:rPr kumimoji="1" lang="en-US" altLang="ja-JP" sz="1400">
              <a:solidFill>
                <a:srgbClr val="000000"/>
              </a:solidFill>
              <a:latin typeface="ＭＳ ゴシック" pitchFamily="49" charset="-128"/>
              <a:ea typeface="ＭＳ ゴシック" pitchFamily="49" charset="-128"/>
            </a:rPr>
            <a:t>A-B</a:t>
          </a:r>
          <a:r>
            <a:rPr kumimoji="1" lang="ja-JP" altLang="en-US" sz="1400">
              <a:solidFill>
                <a:srgbClr val="000000"/>
              </a:solidFill>
              <a:latin typeface="ＭＳ ゴシック" pitchFamily="49" charset="-128"/>
              <a:ea typeface="ＭＳ ゴシック" pitchFamily="49" charset="-128"/>
            </a:rPr>
            <a:t>）は前年度に比べ横ばいで推移している。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将来負担額（</a:t>
          </a:r>
          <a:r>
            <a:rPr kumimoji="1" lang="en-US" altLang="ja-JP" sz="1400">
              <a:solidFill>
                <a:srgbClr val="000000"/>
              </a:solidFill>
              <a:latin typeface="ＭＳ ゴシック" pitchFamily="49" charset="-128"/>
              <a:ea typeface="ＭＳ ゴシック" pitchFamily="49" charset="-128"/>
            </a:rPr>
            <a:t>A</a:t>
          </a:r>
          <a:r>
            <a:rPr kumimoji="1" lang="ja-JP" altLang="en-US" sz="1400">
              <a:solidFill>
                <a:srgbClr val="000000"/>
              </a:solidFill>
              <a:latin typeface="ＭＳ ゴシック" pitchFamily="49" charset="-128"/>
              <a:ea typeface="ＭＳ ゴシック" pitchFamily="49" charset="-128"/>
            </a:rPr>
            <a:t>）は公営企業債等繰入見込額の増加もあり、前年度を上回った。充当可能財源等（</a:t>
          </a:r>
          <a:r>
            <a:rPr kumimoji="1" lang="en-US" altLang="ja-JP" sz="1400">
              <a:solidFill>
                <a:srgbClr val="000000"/>
              </a:solidFill>
              <a:latin typeface="ＭＳ ゴシック" pitchFamily="49" charset="-128"/>
              <a:ea typeface="ＭＳ ゴシック" pitchFamily="49" charset="-128"/>
            </a:rPr>
            <a:t>B</a:t>
          </a:r>
          <a:r>
            <a:rPr kumimoji="1" lang="ja-JP" altLang="en-US" sz="1400">
              <a:solidFill>
                <a:srgbClr val="000000"/>
              </a:solidFill>
              <a:latin typeface="ＭＳ ゴシック" pitchFamily="49" charset="-128"/>
              <a:ea typeface="ＭＳ ゴシック" pitchFamily="49" charset="-128"/>
            </a:rPr>
            <a:t>）は、財政調整基金や公共施設等整備基金の計画的な積立てもあり充当可能基金が増加しており、前年度を上回っている。将来負担額（</a:t>
          </a:r>
          <a:r>
            <a:rPr kumimoji="1" lang="en-US" altLang="ja-JP" sz="1400">
              <a:solidFill>
                <a:srgbClr val="000000"/>
              </a:solidFill>
              <a:latin typeface="ＭＳ ゴシック" pitchFamily="49" charset="-128"/>
              <a:ea typeface="ＭＳ ゴシック" pitchFamily="49" charset="-128"/>
            </a:rPr>
            <a:t>A</a:t>
          </a:r>
          <a:r>
            <a:rPr kumimoji="1" lang="ja-JP" altLang="en-US" sz="1400">
              <a:solidFill>
                <a:srgbClr val="000000"/>
              </a:solidFill>
              <a:latin typeface="ＭＳ ゴシック" pitchFamily="49" charset="-128"/>
              <a:ea typeface="ＭＳ ゴシック" pitchFamily="49" charset="-128"/>
            </a:rPr>
            <a:t>）の増加額よりも充当可能財源（</a:t>
          </a:r>
          <a:r>
            <a:rPr kumimoji="1" lang="en-US" altLang="ja-JP" sz="1400">
              <a:solidFill>
                <a:srgbClr val="000000"/>
              </a:solidFill>
              <a:latin typeface="ＭＳ ゴシック" pitchFamily="49" charset="-128"/>
              <a:ea typeface="ＭＳ ゴシック" pitchFamily="49" charset="-128"/>
            </a:rPr>
            <a:t>B</a:t>
          </a:r>
          <a:r>
            <a:rPr kumimoji="1" lang="ja-JP" altLang="en-US" sz="1400">
              <a:solidFill>
                <a:srgbClr val="000000"/>
              </a:solidFill>
              <a:latin typeface="ＭＳ ゴシック" pitchFamily="49" charset="-128"/>
              <a:ea typeface="ＭＳ ゴシック" pitchFamily="49" charset="-128"/>
            </a:rPr>
            <a:t>）の増加額が大きかったことから、将来負担比率の分子（</a:t>
          </a:r>
          <a:r>
            <a:rPr kumimoji="1" lang="en-US" altLang="ja-JP" sz="1400">
              <a:solidFill>
                <a:srgbClr val="000000"/>
              </a:solidFill>
              <a:latin typeface="ＭＳ ゴシック" pitchFamily="49" charset="-128"/>
              <a:ea typeface="ＭＳ ゴシック" pitchFamily="49" charset="-128"/>
            </a:rPr>
            <a:t>A-B</a:t>
          </a:r>
          <a:r>
            <a:rPr kumimoji="1" lang="ja-JP" altLang="en-US" sz="1400">
              <a:solidFill>
                <a:srgbClr val="000000"/>
              </a:solidFill>
              <a:latin typeface="ＭＳ ゴシック" pitchFamily="49" charset="-128"/>
              <a:ea typeface="ＭＳ ゴシック" pitchFamily="49" charset="-128"/>
            </a:rPr>
            <a:t>）は前年度に比べて減少している。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大阪府豊中市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平成３０年度は財政調整基金において、災害復旧事業の財源として２０億円取崩したものの、その後の国の財源措置により積戻しを行ったことや行財政運営方針に基づく積立などにより２９億円積立し、減債基金において、公共用地先行取得事業特別会計積立分として５億円積立てした事により基金全体で１７億円の増となっ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令和元年度は、財政調整基金において、後年度の財源として活用するため１２億円積立し、公共施設等整備基金において、「豊中市中期財政計画」に基づき２０億円積立を行ったことなどにより、基金全体で３５億円の増とな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財政計画を見直し、公共施設等の老朽化に伴う補修・修繕が将来的に大幅に必要となることが予想されるため、公共施設等整備基金に毎年１０億円を積立することを目標とした。財政調整基金においても災害等に備え５０億円程度を確保できるよう、財源対策を行っていきながら計画どおりの積立を行えるよう財政運営に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・公共施設等整備基金：豊中市の公園、道路などの公共施設、地区会館などの公共的施設の整備に活用する。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・社会福祉事業基金：高齢者福祉や障害者福祉、児童福祉事業の施設整備に活用する。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・庁舎建設基金：庁舎の建設、用地取得等の費用に充てるため活用する。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・文化芸術振興基金：アートの力を活かした人づくり・まちづくりに取り組み、市民文化の創造のため活用する。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・教育振興基金：子どもの教育や生涯学習に関する施設・備品の整備及び体験学習・理科展・科学教室等の事業に活用する。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・公共施設等整備基金：寄附金の増加に伴い積立額が増加した。また、減額補正による一時的な積立てにより増加した。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・社会福祉事業基金：寄附金の増加はあったものの、私立認定こども園の整備事業に充当したことにより減少した。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・庁舎建設基金：基金原資による預金収入により増加した。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・文化芸術振興基金：寄附金の増加はあったものの、ローズ文化ホール整備のために取崩ししたことにより減少した。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・教育振興基金：校内研究推進事業等へ充当したものの、寄附金の増加に伴い積立額が増加した。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・公共施設等整備基金：「豊中市中期財政計画」に基づき、公共施設等の老朽化に伴う補修・修繕のため、毎年１０億円の積立てを行っていく。</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・社会福祉事業基金：高齢者福祉や障害者福祉、児童福祉事業の施設整備を着実に実施するため、現有財産を維持しつつ運用を行っていく。</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・庁舎建設基金：庁舎の建替え予定がないため、引き続き利子運用のみ行っていく。</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・文化芸術振興基金：平成３０年度に作成したソフト事業・ハード事業の計画に基づき持続可能な基金運用を行っていく。</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・教育振興基金：寄附金や寄附者の意向に応じた事業に充当していき、持続可能な基金運用を行っていく。</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・経済事情の変動などによる財源不足に備えるための積立を行ったことに加え、取崩を行わなかったことによる増加。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・「豊中市中期財政計画」に基づき、災害への備え等も含め、毎年５０億円程度を確保できるよう努めていく。</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・公共用地先行取得事業特別会計積立分として積立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・地方債の償還計画や土地売払を考慮し、積立・取崩を行っていく。</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408,464
402,308
36.39
151,685,562
146,338,700
4,863,542
84,449,144
87,249,318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2" name="テキスト ボックス 31"/>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3" name="テキスト ボックス 32"/>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4" name="テキスト ボックス 33"/>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5" name="テキスト ボックス 34"/>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6" name="テキスト ボックス 35"/>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9" name="正方形/長方形 38"/>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本市では、平成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28</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年度に策定した公共施設等総合管理計画において、公共施設等の総延床面積を平成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26</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年度比で</a:t>
          </a:r>
          <a:r>
            <a:rPr kumimoji="1" lang="en-US" altLang="ja-JP" sz="1100">
              <a:solidFill>
                <a:srgbClr val="000000"/>
              </a:solidFill>
              <a:latin typeface="ＭＳ Ｐゴシック" panose="020B0600070205080204" pitchFamily="50" charset="-128"/>
              <a:ea typeface="ＭＳ Ｐゴシック" panose="020B0600070205080204" pitchFamily="50" charset="-128"/>
            </a:rPr>
            <a:t>80</a:t>
          </a:r>
          <a:r>
            <a:rPr kumimoji="1" lang="ja-JP" altLang="en-US" sz="1100">
              <a:solidFill>
                <a:srgbClr val="000000"/>
              </a:solidFill>
              <a:latin typeface="ＭＳ Ｐゴシック" panose="020B0600070205080204" pitchFamily="50" charset="-128"/>
              <a:ea typeface="ＭＳ Ｐゴシック" panose="020B0600070205080204" pitchFamily="50" charset="-128"/>
            </a:rPr>
            <a:t>％内の施設再編を行うことを目標として掲げ、老朽化した施設の集約化・複合化や除却を進めている。多くの施設が昭和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40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年代に建設されているため、有形固定資産減価償却率については類似団体内平均値より上回っているものと考えられる。なお、令和元年度決算に係る固定資産台帳については、令和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3</a:t>
          </a:r>
          <a:r>
            <a:rPr kumimoji="1" lang="ja-JP" altLang="en-US" sz="1100">
              <a:solidFill>
                <a:srgbClr val="000000"/>
              </a:solidFill>
              <a:latin typeface="ＭＳ Ｐゴシック" panose="020B0600070205080204" pitchFamily="50" charset="-128"/>
              <a:ea typeface="ＭＳ Ｐゴシック" panose="020B0600070205080204" pitchFamily="50" charset="-128"/>
            </a:rPr>
            <a:t>月</a:t>
          </a:r>
          <a:r>
            <a:rPr kumimoji="1" lang="en-US" altLang="ja-JP" sz="1100">
              <a:solidFill>
                <a:srgbClr val="000000"/>
              </a:solidFill>
              <a:latin typeface="ＭＳ Ｐゴシック" panose="020B0600070205080204" pitchFamily="50" charset="-128"/>
              <a:ea typeface="ＭＳ Ｐゴシック" panose="020B0600070205080204" pitchFamily="50" charset="-128"/>
            </a:rPr>
            <a:t>31</a:t>
          </a:r>
          <a:r>
            <a:rPr kumimoji="1" lang="ja-JP" altLang="en-US" sz="1100">
              <a:solidFill>
                <a:srgbClr val="000000"/>
              </a:solidFill>
              <a:latin typeface="ＭＳ Ｐゴシック" panose="020B0600070205080204" pitchFamily="50" charset="-128"/>
              <a:ea typeface="ＭＳ Ｐゴシック" panose="020B0600070205080204" pitchFamily="50" charset="-128"/>
            </a:rPr>
            <a:t>日時点で未整備であるため、令和元年度の当該団体値等は表示されていない。</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6" name="直線コネクタ 65"/>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7"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8" name="直線コネクタ 67"/>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9"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0" name="直線コネクタ 69"/>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1"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2" name="フローチャート: 判断 71"/>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3" name="フローチャート: 判断 72"/>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4" name="フローチャート: 判断 73"/>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5" name="フローチャート: 判断 74"/>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6" name="フローチャート: 判断 75"/>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54822</xdr:rowOff>
    </xdr:from>
    <xdr:to>
      <xdr:col>19</xdr:col>
      <xdr:colOff>187325</xdr:colOff>
      <xdr:row>32</xdr:row>
      <xdr:rowOff>156422</xdr:rowOff>
    </xdr:to>
    <xdr:sp macro="" textlink="">
      <xdr:nvSpPr>
        <xdr:cNvPr id="82" name="楕円 81"/>
        <xdr:cNvSpPr/>
      </xdr:nvSpPr>
      <xdr:spPr>
        <a:xfrm>
          <a:off x="4000500" y="63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26035</xdr:rowOff>
    </xdr:from>
    <xdr:to>
      <xdr:col>15</xdr:col>
      <xdr:colOff>187325</xdr:colOff>
      <xdr:row>32</xdr:row>
      <xdr:rowOff>127635</xdr:rowOff>
    </xdr:to>
    <xdr:sp macro="" textlink="">
      <xdr:nvSpPr>
        <xdr:cNvPr id="83" name="楕円 82"/>
        <xdr:cNvSpPr/>
      </xdr:nvSpPr>
      <xdr:spPr>
        <a:xfrm>
          <a:off x="323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76835</xdr:rowOff>
    </xdr:from>
    <xdr:to>
      <xdr:col>19</xdr:col>
      <xdr:colOff>136525</xdr:colOff>
      <xdr:row>32</xdr:row>
      <xdr:rowOff>105622</xdr:rowOff>
    </xdr:to>
    <xdr:cxnSp macro="">
      <xdr:nvCxnSpPr>
        <xdr:cNvPr id="84" name="直線コネクタ 83"/>
        <xdr:cNvCxnSpPr/>
      </xdr:nvCxnSpPr>
      <xdr:spPr>
        <a:xfrm>
          <a:off x="3289300" y="633476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26035</xdr:rowOff>
    </xdr:from>
    <xdr:to>
      <xdr:col>11</xdr:col>
      <xdr:colOff>187325</xdr:colOff>
      <xdr:row>32</xdr:row>
      <xdr:rowOff>127635</xdr:rowOff>
    </xdr:to>
    <xdr:sp macro="" textlink="">
      <xdr:nvSpPr>
        <xdr:cNvPr id="85" name="楕円 84"/>
        <xdr:cNvSpPr/>
      </xdr:nvSpPr>
      <xdr:spPr>
        <a:xfrm>
          <a:off x="2476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76835</xdr:rowOff>
    </xdr:from>
    <xdr:to>
      <xdr:col>15</xdr:col>
      <xdr:colOff>136525</xdr:colOff>
      <xdr:row>32</xdr:row>
      <xdr:rowOff>76835</xdr:rowOff>
    </xdr:to>
    <xdr:cxnSp macro="">
      <xdr:nvCxnSpPr>
        <xdr:cNvPr id="86" name="直線コネクタ 85"/>
        <xdr:cNvCxnSpPr/>
      </xdr:nvCxnSpPr>
      <xdr:spPr>
        <a:xfrm>
          <a:off x="2527300" y="633476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7"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88" name="n_2aveValue有形固定資産減価償却率"/>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89"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0"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147549</xdr:rowOff>
    </xdr:from>
    <xdr:ext cx="405111" cy="259045"/>
    <xdr:sp macro="" textlink="">
      <xdr:nvSpPr>
        <xdr:cNvPr id="91" name="n_1mainValue有形固定資産減価償却率"/>
        <xdr:cNvSpPr txBox="1"/>
      </xdr:nvSpPr>
      <xdr:spPr>
        <a:xfrm>
          <a:off x="3836044" y="640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118762</xdr:rowOff>
    </xdr:from>
    <xdr:ext cx="405111" cy="259045"/>
    <xdr:sp macro="" textlink="">
      <xdr:nvSpPr>
        <xdr:cNvPr id="92" name="n_2mainValue有形固定資産減価償却率"/>
        <xdr:cNvSpPr txBox="1"/>
      </xdr:nvSpPr>
      <xdr:spPr>
        <a:xfrm>
          <a:off x="3086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118762</xdr:rowOff>
    </xdr:from>
    <xdr:ext cx="405111" cy="259045"/>
    <xdr:sp macro="" textlink="">
      <xdr:nvSpPr>
        <xdr:cNvPr id="93" name="n_3mainValue有形固定資産減価償却率"/>
        <xdr:cNvSpPr txBox="1"/>
      </xdr:nvSpPr>
      <xdr:spPr>
        <a:xfrm>
          <a:off x="2324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債務償還比率は類似団体内平均値を下回っている。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主な要因としては、平成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15</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年度以降地方債残高を減少させてきたこと、また平成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28</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年度に中期行財政運営方針を策定し、財政調整基金の積立残高目標を設定し目標に向けて着実に積み立てなどを行ってきたためである。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今後も引き続き、持続可能な財政基盤の構築に資する取り組みを行っていく。</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9" name="テキスト ボックス 118"/>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2" name="直線コネクタ 121"/>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3"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4" name="直線コネクタ 123"/>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5"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6" name="直線コネクタ 125"/>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121267</xdr:rowOff>
    </xdr:from>
    <xdr:ext cx="469744" cy="259045"/>
    <xdr:sp macro="" textlink="">
      <xdr:nvSpPr>
        <xdr:cNvPr id="127" name="債務償還比率平均値テキスト"/>
        <xdr:cNvSpPr txBox="1"/>
      </xdr:nvSpPr>
      <xdr:spPr>
        <a:xfrm>
          <a:off x="14846300" y="6036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28" name="フローチャート: 判断 127"/>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29" name="フローチャート: 判断 128"/>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0" name="フローチャート: 判断 129"/>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1" name="フローチャート: 判断 130"/>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2" name="フローチャート: 判断 131"/>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61447</xdr:rowOff>
    </xdr:from>
    <xdr:to>
      <xdr:col>76</xdr:col>
      <xdr:colOff>73025</xdr:colOff>
      <xdr:row>29</xdr:row>
      <xdr:rowOff>163047</xdr:rowOff>
    </xdr:to>
    <xdr:sp macro="" textlink="">
      <xdr:nvSpPr>
        <xdr:cNvPr id="138" name="楕円 137"/>
        <xdr:cNvSpPr/>
      </xdr:nvSpPr>
      <xdr:spPr>
        <a:xfrm>
          <a:off x="14744700" y="58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84324</xdr:rowOff>
    </xdr:from>
    <xdr:ext cx="469744" cy="259045"/>
    <xdr:sp macro="" textlink="">
      <xdr:nvSpPr>
        <xdr:cNvPr id="139" name="債務償還比率該当値テキスト"/>
        <xdr:cNvSpPr txBox="1"/>
      </xdr:nvSpPr>
      <xdr:spPr>
        <a:xfrm>
          <a:off x="14846300" y="565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102228</xdr:rowOff>
    </xdr:from>
    <xdr:to>
      <xdr:col>72</xdr:col>
      <xdr:colOff>123825</xdr:colOff>
      <xdr:row>30</xdr:row>
      <xdr:rowOff>32378</xdr:rowOff>
    </xdr:to>
    <xdr:sp macro="" textlink="">
      <xdr:nvSpPr>
        <xdr:cNvPr id="140" name="楕円 139"/>
        <xdr:cNvSpPr/>
      </xdr:nvSpPr>
      <xdr:spPr>
        <a:xfrm>
          <a:off x="14033500" y="584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112247</xdr:rowOff>
    </xdr:from>
    <xdr:to>
      <xdr:col>76</xdr:col>
      <xdr:colOff>22225</xdr:colOff>
      <xdr:row>29</xdr:row>
      <xdr:rowOff>153028</xdr:rowOff>
    </xdr:to>
    <xdr:cxnSp macro="">
      <xdr:nvCxnSpPr>
        <xdr:cNvPr id="141" name="直線コネクタ 140"/>
        <xdr:cNvCxnSpPr/>
      </xdr:nvCxnSpPr>
      <xdr:spPr>
        <a:xfrm flipV="1">
          <a:off x="14084300" y="5855822"/>
          <a:ext cx="711200" cy="4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120579</xdr:rowOff>
    </xdr:from>
    <xdr:to>
      <xdr:col>68</xdr:col>
      <xdr:colOff>123825</xdr:colOff>
      <xdr:row>30</xdr:row>
      <xdr:rowOff>50729</xdr:rowOff>
    </xdr:to>
    <xdr:sp macro="" textlink="">
      <xdr:nvSpPr>
        <xdr:cNvPr id="142" name="楕円 141"/>
        <xdr:cNvSpPr/>
      </xdr:nvSpPr>
      <xdr:spPr>
        <a:xfrm>
          <a:off x="13271500" y="58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153028</xdr:rowOff>
    </xdr:from>
    <xdr:to>
      <xdr:col>72</xdr:col>
      <xdr:colOff>73025</xdr:colOff>
      <xdr:row>29</xdr:row>
      <xdr:rowOff>171379</xdr:rowOff>
    </xdr:to>
    <xdr:cxnSp macro="">
      <xdr:nvCxnSpPr>
        <xdr:cNvPr id="143" name="直線コネクタ 142"/>
        <xdr:cNvCxnSpPr/>
      </xdr:nvCxnSpPr>
      <xdr:spPr>
        <a:xfrm flipV="1">
          <a:off x="13322300" y="5896603"/>
          <a:ext cx="762000" cy="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9461</xdr:rowOff>
    </xdr:from>
    <xdr:to>
      <xdr:col>64</xdr:col>
      <xdr:colOff>123825</xdr:colOff>
      <xdr:row>30</xdr:row>
      <xdr:rowOff>111061</xdr:rowOff>
    </xdr:to>
    <xdr:sp macro="" textlink="">
      <xdr:nvSpPr>
        <xdr:cNvPr id="144" name="楕円 143"/>
        <xdr:cNvSpPr/>
      </xdr:nvSpPr>
      <xdr:spPr>
        <a:xfrm>
          <a:off x="12509500" y="59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171379</xdr:rowOff>
    </xdr:from>
    <xdr:to>
      <xdr:col>68</xdr:col>
      <xdr:colOff>73025</xdr:colOff>
      <xdr:row>30</xdr:row>
      <xdr:rowOff>60261</xdr:rowOff>
    </xdr:to>
    <xdr:cxnSp macro="">
      <xdr:nvCxnSpPr>
        <xdr:cNvPr id="145" name="直線コネクタ 144"/>
        <xdr:cNvCxnSpPr/>
      </xdr:nvCxnSpPr>
      <xdr:spPr>
        <a:xfrm flipV="1">
          <a:off x="12560300" y="5914954"/>
          <a:ext cx="762000" cy="6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71522</xdr:rowOff>
    </xdr:from>
    <xdr:to>
      <xdr:col>60</xdr:col>
      <xdr:colOff>123825</xdr:colOff>
      <xdr:row>30</xdr:row>
      <xdr:rowOff>1672</xdr:rowOff>
    </xdr:to>
    <xdr:sp macro="" textlink="">
      <xdr:nvSpPr>
        <xdr:cNvPr id="146" name="楕円 145"/>
        <xdr:cNvSpPr/>
      </xdr:nvSpPr>
      <xdr:spPr>
        <a:xfrm>
          <a:off x="11747500" y="58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122322</xdr:rowOff>
    </xdr:from>
    <xdr:to>
      <xdr:col>64</xdr:col>
      <xdr:colOff>73025</xdr:colOff>
      <xdr:row>30</xdr:row>
      <xdr:rowOff>60261</xdr:rowOff>
    </xdr:to>
    <xdr:cxnSp macro="">
      <xdr:nvCxnSpPr>
        <xdr:cNvPr id="147" name="直線コネクタ 146"/>
        <xdr:cNvCxnSpPr/>
      </xdr:nvCxnSpPr>
      <xdr:spPr>
        <a:xfrm>
          <a:off x="11798300" y="5865897"/>
          <a:ext cx="762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48"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53562</xdr:rowOff>
    </xdr:from>
    <xdr:ext cx="469744" cy="259045"/>
    <xdr:sp macro="" textlink="">
      <xdr:nvSpPr>
        <xdr:cNvPr id="149" name="n_2aveValue債務償還比率"/>
        <xdr:cNvSpPr txBox="1"/>
      </xdr:nvSpPr>
      <xdr:spPr>
        <a:xfrm>
          <a:off x="13087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55121</xdr:rowOff>
    </xdr:from>
    <xdr:ext cx="469744" cy="259045"/>
    <xdr:sp macro="" textlink="">
      <xdr:nvSpPr>
        <xdr:cNvPr id="150" name="n_3aveValue債務償還比率"/>
        <xdr:cNvSpPr txBox="1"/>
      </xdr:nvSpPr>
      <xdr:spPr>
        <a:xfrm>
          <a:off x="12325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160002</xdr:rowOff>
    </xdr:from>
    <xdr:ext cx="469744" cy="259045"/>
    <xdr:sp macro="" textlink="">
      <xdr:nvSpPr>
        <xdr:cNvPr id="151" name="n_4aveValue債務償還比率"/>
        <xdr:cNvSpPr txBox="1"/>
      </xdr:nvSpPr>
      <xdr:spPr>
        <a:xfrm>
          <a:off x="11563427" y="60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48905</xdr:rowOff>
    </xdr:from>
    <xdr:ext cx="469744" cy="259045"/>
    <xdr:sp macro="" textlink="">
      <xdr:nvSpPr>
        <xdr:cNvPr id="152" name="n_1mainValue債務償還比率"/>
        <xdr:cNvSpPr txBox="1"/>
      </xdr:nvSpPr>
      <xdr:spPr>
        <a:xfrm>
          <a:off x="13836727" y="562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67256</xdr:rowOff>
    </xdr:from>
    <xdr:ext cx="469744" cy="259045"/>
    <xdr:sp macro="" textlink="">
      <xdr:nvSpPr>
        <xdr:cNvPr id="153" name="n_2mainValue債務償還比率"/>
        <xdr:cNvSpPr txBox="1"/>
      </xdr:nvSpPr>
      <xdr:spPr>
        <a:xfrm>
          <a:off x="13087427" y="563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127588</xdr:rowOff>
    </xdr:from>
    <xdr:ext cx="469744" cy="259045"/>
    <xdr:sp macro="" textlink="">
      <xdr:nvSpPr>
        <xdr:cNvPr id="154" name="n_3mainValue債務償還比率"/>
        <xdr:cNvSpPr txBox="1"/>
      </xdr:nvSpPr>
      <xdr:spPr>
        <a:xfrm>
          <a:off x="12325427" y="569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18199</xdr:rowOff>
    </xdr:from>
    <xdr:ext cx="469744" cy="259045"/>
    <xdr:sp macro="" textlink="">
      <xdr:nvSpPr>
        <xdr:cNvPr id="155" name="n_4mainValue債務償還比率"/>
        <xdr:cNvSpPr txBox="1"/>
      </xdr:nvSpPr>
      <xdr:spPr>
        <a:xfrm>
          <a:off x="11563427" y="55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408,464
402,308
36.39
151,685,562
146,338,700
4,863,542
84,449,144
87,249,318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10160</xdr:rowOff>
    </xdr:from>
    <xdr:to>
      <xdr:col>20</xdr:col>
      <xdr:colOff>38100</xdr:colOff>
      <xdr:row>39</xdr:row>
      <xdr:rowOff>111760</xdr:rowOff>
    </xdr:to>
    <xdr:sp macro="" textlink="">
      <xdr:nvSpPr>
        <xdr:cNvPr id="73" name="楕円 72"/>
        <xdr:cNvSpPr/>
      </xdr:nvSpPr>
      <xdr:spPr>
        <a:xfrm>
          <a:off x="3746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156845</xdr:rowOff>
    </xdr:from>
    <xdr:to>
      <xdr:col>15</xdr:col>
      <xdr:colOff>101600</xdr:colOff>
      <xdr:row>39</xdr:row>
      <xdr:rowOff>86995</xdr:rowOff>
    </xdr:to>
    <xdr:sp macro="" textlink="">
      <xdr:nvSpPr>
        <xdr:cNvPr id="74" name="楕円 73"/>
        <xdr:cNvSpPr/>
      </xdr:nvSpPr>
      <xdr:spPr>
        <a:xfrm>
          <a:off x="2857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36195</xdr:rowOff>
    </xdr:from>
    <xdr:to>
      <xdr:col>19</xdr:col>
      <xdr:colOff>177800</xdr:colOff>
      <xdr:row>39</xdr:row>
      <xdr:rowOff>60960</xdr:rowOff>
    </xdr:to>
    <xdr:cxnSp macro="">
      <xdr:nvCxnSpPr>
        <xdr:cNvPr id="75" name="直線コネクタ 74"/>
        <xdr:cNvCxnSpPr/>
      </xdr:nvCxnSpPr>
      <xdr:spPr>
        <a:xfrm>
          <a:off x="2908300" y="67227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132080</xdr:rowOff>
    </xdr:from>
    <xdr:to>
      <xdr:col>10</xdr:col>
      <xdr:colOff>165100</xdr:colOff>
      <xdr:row>39</xdr:row>
      <xdr:rowOff>62230</xdr:rowOff>
    </xdr:to>
    <xdr:sp macro="" textlink="">
      <xdr:nvSpPr>
        <xdr:cNvPr id="76" name="楕円 75"/>
        <xdr:cNvSpPr/>
      </xdr:nvSpPr>
      <xdr:spPr>
        <a:xfrm>
          <a:off x="1968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11430</xdr:rowOff>
    </xdr:from>
    <xdr:to>
      <xdr:col>15</xdr:col>
      <xdr:colOff>50800</xdr:colOff>
      <xdr:row>39</xdr:row>
      <xdr:rowOff>36195</xdr:rowOff>
    </xdr:to>
    <xdr:cxnSp macro="">
      <xdr:nvCxnSpPr>
        <xdr:cNvPr id="77" name="直線コネクタ 76"/>
        <xdr:cNvCxnSpPr/>
      </xdr:nvCxnSpPr>
      <xdr:spPr>
        <a:xfrm>
          <a:off x="2019300" y="66979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8"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79" name="n_2aveValue【道路】&#10;有形固定資産減価償却率"/>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0" name="n_3aveValue【道路】&#10;有形固定資産減価償却率"/>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1" name="n_4aveValue【道路】&#10;有形固定資産減価償却率"/>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102887</xdr:rowOff>
    </xdr:from>
    <xdr:ext cx="405111" cy="259045"/>
    <xdr:sp macro="" textlink="">
      <xdr:nvSpPr>
        <xdr:cNvPr id="82" name="n_1mainValue【道路】&#10;有形固定資産減価償却率"/>
        <xdr:cNvSpPr txBox="1"/>
      </xdr:nvSpPr>
      <xdr:spPr>
        <a:xfrm>
          <a:off x="35820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78122</xdr:rowOff>
    </xdr:from>
    <xdr:ext cx="405111" cy="259045"/>
    <xdr:sp macro="" textlink="">
      <xdr:nvSpPr>
        <xdr:cNvPr id="83" name="n_2mainValue【道路】&#10;有形固定資産減価償却率"/>
        <xdr:cNvSpPr txBox="1"/>
      </xdr:nvSpPr>
      <xdr:spPr>
        <a:xfrm>
          <a:off x="2705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53357</xdr:rowOff>
    </xdr:from>
    <xdr:ext cx="405111" cy="259045"/>
    <xdr:sp macro="" textlink="">
      <xdr:nvSpPr>
        <xdr:cNvPr id="84" name="n_3mainValue【道路】&#10;有形固定資産減価償却率"/>
        <xdr:cNvSpPr txBox="1"/>
      </xdr:nvSpPr>
      <xdr:spPr>
        <a:xfrm>
          <a:off x="1816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6" name="直線コネクタ 105"/>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07"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08" name="直線コネクタ 107"/>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09"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0" name="直線コネクタ 109"/>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84843</xdr:rowOff>
    </xdr:from>
    <xdr:ext cx="469744" cy="259045"/>
    <xdr:sp macro="" textlink="">
      <xdr:nvSpPr>
        <xdr:cNvPr id="111" name="【道路】&#10;一人当たり延長平均値テキスト"/>
        <xdr:cNvSpPr txBox="1"/>
      </xdr:nvSpPr>
      <xdr:spPr>
        <a:xfrm>
          <a:off x="10515600" y="6942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2" name="フローチャート: 判断 111"/>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3" name="フローチャート: 判断 112"/>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4" name="フローチャート: 判断 113"/>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5" name="フローチャート: 判断 114"/>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6" name="フローチャート: 判断 115"/>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47414</xdr:rowOff>
    </xdr:from>
    <xdr:to>
      <xdr:col>50</xdr:col>
      <xdr:colOff>165100</xdr:colOff>
      <xdr:row>41</xdr:row>
      <xdr:rowOff>149014</xdr:rowOff>
    </xdr:to>
    <xdr:sp macro="" textlink="">
      <xdr:nvSpPr>
        <xdr:cNvPr id="122" name="楕円 121"/>
        <xdr:cNvSpPr/>
      </xdr:nvSpPr>
      <xdr:spPr>
        <a:xfrm>
          <a:off x="9588500" y="70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47414</xdr:rowOff>
    </xdr:from>
    <xdr:to>
      <xdr:col>46</xdr:col>
      <xdr:colOff>38100</xdr:colOff>
      <xdr:row>41</xdr:row>
      <xdr:rowOff>149014</xdr:rowOff>
    </xdr:to>
    <xdr:sp macro="" textlink="">
      <xdr:nvSpPr>
        <xdr:cNvPr id="123" name="楕円 122"/>
        <xdr:cNvSpPr/>
      </xdr:nvSpPr>
      <xdr:spPr>
        <a:xfrm>
          <a:off x="8699500" y="70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98214</xdr:rowOff>
    </xdr:from>
    <xdr:to>
      <xdr:col>50</xdr:col>
      <xdr:colOff>114300</xdr:colOff>
      <xdr:row>41</xdr:row>
      <xdr:rowOff>98214</xdr:rowOff>
    </xdr:to>
    <xdr:cxnSp macro="">
      <xdr:nvCxnSpPr>
        <xdr:cNvPr id="124" name="直線コネクタ 123"/>
        <xdr:cNvCxnSpPr/>
      </xdr:nvCxnSpPr>
      <xdr:spPr>
        <a:xfrm>
          <a:off x="8750300" y="71276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47346</xdr:rowOff>
    </xdr:from>
    <xdr:to>
      <xdr:col>41</xdr:col>
      <xdr:colOff>101600</xdr:colOff>
      <xdr:row>41</xdr:row>
      <xdr:rowOff>148946</xdr:rowOff>
    </xdr:to>
    <xdr:sp macro="" textlink="">
      <xdr:nvSpPr>
        <xdr:cNvPr id="125" name="楕円 124"/>
        <xdr:cNvSpPr/>
      </xdr:nvSpPr>
      <xdr:spPr>
        <a:xfrm>
          <a:off x="7810500" y="70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98146</xdr:rowOff>
    </xdr:from>
    <xdr:to>
      <xdr:col>45</xdr:col>
      <xdr:colOff>177800</xdr:colOff>
      <xdr:row>41</xdr:row>
      <xdr:rowOff>98214</xdr:rowOff>
    </xdr:to>
    <xdr:cxnSp macro="">
      <xdr:nvCxnSpPr>
        <xdr:cNvPr id="126" name="直線コネクタ 125"/>
        <xdr:cNvCxnSpPr/>
      </xdr:nvCxnSpPr>
      <xdr:spPr>
        <a:xfrm>
          <a:off x="7861300" y="7127596"/>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27" name="n_1aveValue【道路】&#10;一人当たり延長"/>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28" name="n_2aveValue【道路】&#10;一人当たり延長"/>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29" name="n_3aveValue【道路】&#10;一人当たり延長"/>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0"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140141</xdr:rowOff>
    </xdr:from>
    <xdr:ext cx="469744" cy="259045"/>
    <xdr:sp macro="" textlink="">
      <xdr:nvSpPr>
        <xdr:cNvPr id="131" name="n_1mainValue【道路】&#10;一人当たり延長"/>
        <xdr:cNvSpPr txBox="1"/>
      </xdr:nvSpPr>
      <xdr:spPr>
        <a:xfrm>
          <a:off x="9391727" y="716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140141</xdr:rowOff>
    </xdr:from>
    <xdr:ext cx="469744" cy="259045"/>
    <xdr:sp macro="" textlink="">
      <xdr:nvSpPr>
        <xdr:cNvPr id="132" name="n_2mainValue【道路】&#10;一人当たり延長"/>
        <xdr:cNvSpPr txBox="1"/>
      </xdr:nvSpPr>
      <xdr:spPr>
        <a:xfrm>
          <a:off x="8515427" y="716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140073</xdr:rowOff>
    </xdr:from>
    <xdr:ext cx="469744" cy="259045"/>
    <xdr:sp macro="" textlink="">
      <xdr:nvSpPr>
        <xdr:cNvPr id="133" name="n_3mainValue【道路】&#10;一人当たり延長"/>
        <xdr:cNvSpPr txBox="1"/>
      </xdr:nvSpPr>
      <xdr:spPr>
        <a:xfrm>
          <a:off x="7626427" y="716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59" name="直線コネクタ 158"/>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0"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1" name="直線コネクタ 160"/>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2"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3" name="直線コネクタ 162"/>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64"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65" name="フローチャート: 判断 164"/>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66" name="フローチャート: 判断 165"/>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67" name="フローチャート: 判断 166"/>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68" name="フローチャート: 判断 167"/>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69" name="フローチャート: 判断 168"/>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12881</xdr:rowOff>
    </xdr:from>
    <xdr:to>
      <xdr:col>20</xdr:col>
      <xdr:colOff>38100</xdr:colOff>
      <xdr:row>62</xdr:row>
      <xdr:rowOff>114481</xdr:rowOff>
    </xdr:to>
    <xdr:sp macro="" textlink="">
      <xdr:nvSpPr>
        <xdr:cNvPr id="175" name="楕円 174"/>
        <xdr:cNvSpPr/>
      </xdr:nvSpPr>
      <xdr:spPr>
        <a:xfrm>
          <a:off x="3746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1451</xdr:rowOff>
    </xdr:from>
    <xdr:to>
      <xdr:col>15</xdr:col>
      <xdr:colOff>101600</xdr:colOff>
      <xdr:row>62</xdr:row>
      <xdr:rowOff>103051</xdr:rowOff>
    </xdr:to>
    <xdr:sp macro="" textlink="">
      <xdr:nvSpPr>
        <xdr:cNvPr id="176" name="楕円 175"/>
        <xdr:cNvSpPr/>
      </xdr:nvSpPr>
      <xdr:spPr>
        <a:xfrm>
          <a:off x="2857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52251</xdr:rowOff>
    </xdr:from>
    <xdr:to>
      <xdr:col>19</xdr:col>
      <xdr:colOff>177800</xdr:colOff>
      <xdr:row>62</xdr:row>
      <xdr:rowOff>63681</xdr:rowOff>
    </xdr:to>
    <xdr:cxnSp macro="">
      <xdr:nvCxnSpPr>
        <xdr:cNvPr id="177" name="直線コネクタ 176"/>
        <xdr:cNvCxnSpPr/>
      </xdr:nvCxnSpPr>
      <xdr:spPr>
        <a:xfrm>
          <a:off x="2908300" y="1068215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159838</xdr:rowOff>
    </xdr:from>
    <xdr:to>
      <xdr:col>10</xdr:col>
      <xdr:colOff>165100</xdr:colOff>
      <xdr:row>62</xdr:row>
      <xdr:rowOff>89988</xdr:rowOff>
    </xdr:to>
    <xdr:sp macro="" textlink="">
      <xdr:nvSpPr>
        <xdr:cNvPr id="178" name="楕円 177"/>
        <xdr:cNvSpPr/>
      </xdr:nvSpPr>
      <xdr:spPr>
        <a:xfrm>
          <a:off x="1968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39188</xdr:rowOff>
    </xdr:from>
    <xdr:to>
      <xdr:col>15</xdr:col>
      <xdr:colOff>50800</xdr:colOff>
      <xdr:row>62</xdr:row>
      <xdr:rowOff>52251</xdr:rowOff>
    </xdr:to>
    <xdr:cxnSp macro="">
      <xdr:nvCxnSpPr>
        <xdr:cNvPr id="179" name="直線コネクタ 178"/>
        <xdr:cNvCxnSpPr/>
      </xdr:nvCxnSpPr>
      <xdr:spPr>
        <a:xfrm>
          <a:off x="2019300" y="106690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80" name="n_1aveValue【橋りょう・トンネ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81" name="n_2aveValue【橋りょう・トンネ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82" name="n_3aveValue【橋りょう・トンネル】&#10;有形固定資産減価償却率"/>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83"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105608</xdr:rowOff>
    </xdr:from>
    <xdr:ext cx="405111" cy="259045"/>
    <xdr:sp macro="" textlink="">
      <xdr:nvSpPr>
        <xdr:cNvPr id="184" name="n_1mainValue【橋りょう・トンネル】&#10;有形固定資産減価償却率"/>
        <xdr:cNvSpPr txBox="1"/>
      </xdr:nvSpPr>
      <xdr:spPr>
        <a:xfrm>
          <a:off x="35820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94178</xdr:rowOff>
    </xdr:from>
    <xdr:ext cx="405111" cy="259045"/>
    <xdr:sp macro="" textlink="">
      <xdr:nvSpPr>
        <xdr:cNvPr id="185" name="n_2mainValue【橋りょう・トンネル】&#10;有形固定資産減価償却率"/>
        <xdr:cNvSpPr txBox="1"/>
      </xdr:nvSpPr>
      <xdr:spPr>
        <a:xfrm>
          <a:off x="2705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81115</xdr:rowOff>
    </xdr:from>
    <xdr:ext cx="405111" cy="259045"/>
    <xdr:sp macro="" textlink="">
      <xdr:nvSpPr>
        <xdr:cNvPr id="186" name="n_3mainValue【橋りょう・トンネル】&#10;有形固定資産減価償却率"/>
        <xdr:cNvSpPr txBox="1"/>
      </xdr:nvSpPr>
      <xdr:spPr>
        <a:xfrm>
          <a:off x="18167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0" name="テキスト ボックス 19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2" name="テキスト ボックス 20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4" name="テキスト ボックス 20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6" name="テキスト ボックス 20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0" name="直線コネクタ 209"/>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11"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12" name="直線コネクタ 211"/>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13"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372,366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14" name="直線コネクタ 213"/>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15" name="【橋りょう・トンネル】&#10;一人当たり有形固定資産（償却資産）額平均値テキスト"/>
        <xdr:cNvSpPr txBox="1"/>
      </xdr:nvSpPr>
      <xdr:spPr>
        <a:xfrm>
          <a:off x="10515600" y="1060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16" name="フローチャート: 判断 215"/>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17" name="フローチャート: 判断 216"/>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18" name="フローチャート: 判断 217"/>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19" name="フローチャート: 判断 218"/>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0" name="フローチャート: 判断 219"/>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102819</xdr:rowOff>
    </xdr:from>
    <xdr:to>
      <xdr:col>50</xdr:col>
      <xdr:colOff>165100</xdr:colOff>
      <xdr:row>63</xdr:row>
      <xdr:rowOff>32969</xdr:rowOff>
    </xdr:to>
    <xdr:sp macro="" textlink="">
      <xdr:nvSpPr>
        <xdr:cNvPr id="226" name="楕円 225"/>
        <xdr:cNvSpPr/>
      </xdr:nvSpPr>
      <xdr:spPr>
        <a:xfrm>
          <a:off x="9588500" y="1073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102598</xdr:rowOff>
    </xdr:from>
    <xdr:to>
      <xdr:col>46</xdr:col>
      <xdr:colOff>38100</xdr:colOff>
      <xdr:row>63</xdr:row>
      <xdr:rowOff>32748</xdr:rowOff>
    </xdr:to>
    <xdr:sp macro="" textlink="">
      <xdr:nvSpPr>
        <xdr:cNvPr id="227" name="楕円 226"/>
        <xdr:cNvSpPr/>
      </xdr:nvSpPr>
      <xdr:spPr>
        <a:xfrm>
          <a:off x="8699500" y="1073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153398</xdr:rowOff>
    </xdr:from>
    <xdr:to>
      <xdr:col>50</xdr:col>
      <xdr:colOff>114300</xdr:colOff>
      <xdr:row>62</xdr:row>
      <xdr:rowOff>153619</xdr:rowOff>
    </xdr:to>
    <xdr:cxnSp macro="">
      <xdr:nvCxnSpPr>
        <xdr:cNvPr id="228" name="直線コネクタ 227"/>
        <xdr:cNvCxnSpPr/>
      </xdr:nvCxnSpPr>
      <xdr:spPr>
        <a:xfrm>
          <a:off x="8750300" y="10783298"/>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100709</xdr:rowOff>
    </xdr:from>
    <xdr:to>
      <xdr:col>41</xdr:col>
      <xdr:colOff>101600</xdr:colOff>
      <xdr:row>63</xdr:row>
      <xdr:rowOff>30859</xdr:rowOff>
    </xdr:to>
    <xdr:sp macro="" textlink="">
      <xdr:nvSpPr>
        <xdr:cNvPr id="229" name="楕円 228"/>
        <xdr:cNvSpPr/>
      </xdr:nvSpPr>
      <xdr:spPr>
        <a:xfrm>
          <a:off x="7810500" y="107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151509</xdr:rowOff>
    </xdr:from>
    <xdr:to>
      <xdr:col>45</xdr:col>
      <xdr:colOff>177800</xdr:colOff>
      <xdr:row>62</xdr:row>
      <xdr:rowOff>153398</xdr:rowOff>
    </xdr:to>
    <xdr:cxnSp macro="">
      <xdr:nvCxnSpPr>
        <xdr:cNvPr id="230" name="直線コネクタ 229"/>
        <xdr:cNvCxnSpPr/>
      </xdr:nvCxnSpPr>
      <xdr:spPr>
        <a:xfrm>
          <a:off x="7861300" y="10781409"/>
          <a:ext cx="889000" cy="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31" name="n_1aveValue【橋りょう・トンネル】&#10;一人当たり有形固定資産（償却資産）額"/>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32" name="n_2aveValue【橋りょう・トンネル】&#10;一人当たり有形固定資産（償却資産）額"/>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33" name="n_3aveValue【橋りょう・トンネル】&#10;一人当たり有形固定資産（償却資産）額"/>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34"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24096</xdr:rowOff>
    </xdr:from>
    <xdr:ext cx="534377" cy="259045"/>
    <xdr:sp macro="" textlink="">
      <xdr:nvSpPr>
        <xdr:cNvPr id="235" name="n_1mainValue【橋りょう・トンネル】&#10;一人当たり有形固定資産（償却資産）額"/>
        <xdr:cNvSpPr txBox="1"/>
      </xdr:nvSpPr>
      <xdr:spPr>
        <a:xfrm>
          <a:off x="9359411" y="1082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23875</xdr:rowOff>
    </xdr:from>
    <xdr:ext cx="534377" cy="259045"/>
    <xdr:sp macro="" textlink="">
      <xdr:nvSpPr>
        <xdr:cNvPr id="236" name="n_2mainValue【橋りょう・トンネル】&#10;一人当たり有形固定資産（償却資産）額"/>
        <xdr:cNvSpPr txBox="1"/>
      </xdr:nvSpPr>
      <xdr:spPr>
        <a:xfrm>
          <a:off x="8483111" y="1082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21986</xdr:rowOff>
    </xdr:from>
    <xdr:ext cx="534377" cy="259045"/>
    <xdr:sp macro="" textlink="">
      <xdr:nvSpPr>
        <xdr:cNvPr id="237" name="n_3mainValue【橋りょう・トンネル】&#10;一人当たり有形固定資産（償却資産）額"/>
        <xdr:cNvSpPr txBox="1"/>
      </xdr:nvSpPr>
      <xdr:spPr>
        <a:xfrm>
          <a:off x="7594111" y="1082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8" name="テキスト ボックス 24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9" name="直線コネクタ 24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0" name="テキスト ボックス 24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1" name="直線コネクタ 25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2" name="テキスト ボックス 25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3" name="直線コネクタ 25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4" name="テキスト ボックス 25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5" name="直線コネクタ 25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6" name="テキスト ボックス 25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7" name="直線コネクタ 25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8" name="テキスト ボックス 25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0" name="テキスト ボックス 25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62" name="直線コネクタ 261"/>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63"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64" name="直線コネクタ 263"/>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65"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66" name="直線コネクタ 265"/>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67" name="【公営住宅】&#10;有形固定資産減価償却率平均値テキスト"/>
        <xdr:cNvSpPr txBox="1"/>
      </xdr:nvSpPr>
      <xdr:spPr>
        <a:xfrm>
          <a:off x="4673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68" name="フローチャート: 判断 267"/>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69" name="フローチャート: 判断 268"/>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70" name="フローチャート: 判断 269"/>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71" name="フローチャート: 判断 270"/>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72" name="フローチャート: 判断 271"/>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63500</xdr:rowOff>
    </xdr:from>
    <xdr:to>
      <xdr:col>20</xdr:col>
      <xdr:colOff>38100</xdr:colOff>
      <xdr:row>83</xdr:row>
      <xdr:rowOff>165100</xdr:rowOff>
    </xdr:to>
    <xdr:sp macro="" textlink="">
      <xdr:nvSpPr>
        <xdr:cNvPr id="278" name="楕円 277"/>
        <xdr:cNvSpPr/>
      </xdr:nvSpPr>
      <xdr:spPr>
        <a:xfrm>
          <a:off x="3746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21589</xdr:rowOff>
    </xdr:from>
    <xdr:to>
      <xdr:col>15</xdr:col>
      <xdr:colOff>101600</xdr:colOff>
      <xdr:row>83</xdr:row>
      <xdr:rowOff>123189</xdr:rowOff>
    </xdr:to>
    <xdr:sp macro="" textlink="">
      <xdr:nvSpPr>
        <xdr:cNvPr id="279" name="楕円 278"/>
        <xdr:cNvSpPr/>
      </xdr:nvSpPr>
      <xdr:spPr>
        <a:xfrm>
          <a:off x="2857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72389</xdr:rowOff>
    </xdr:from>
    <xdr:to>
      <xdr:col>19</xdr:col>
      <xdr:colOff>177800</xdr:colOff>
      <xdr:row>83</xdr:row>
      <xdr:rowOff>114300</xdr:rowOff>
    </xdr:to>
    <xdr:cxnSp macro="">
      <xdr:nvCxnSpPr>
        <xdr:cNvPr id="280" name="直線コネクタ 279"/>
        <xdr:cNvCxnSpPr/>
      </xdr:nvCxnSpPr>
      <xdr:spPr>
        <a:xfrm>
          <a:off x="2908300" y="14302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81" name="楕円 280"/>
        <xdr:cNvSpPr/>
      </xdr:nvSpPr>
      <xdr:spPr>
        <a:xfrm>
          <a:off x="1968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15239</xdr:rowOff>
    </xdr:from>
    <xdr:to>
      <xdr:col>15</xdr:col>
      <xdr:colOff>50800</xdr:colOff>
      <xdr:row>83</xdr:row>
      <xdr:rowOff>72389</xdr:rowOff>
    </xdr:to>
    <xdr:cxnSp macro="">
      <xdr:nvCxnSpPr>
        <xdr:cNvPr id="282" name="直線コネクタ 281"/>
        <xdr:cNvCxnSpPr/>
      </xdr:nvCxnSpPr>
      <xdr:spPr>
        <a:xfrm>
          <a:off x="2019300" y="142455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283"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284" name="n_2aveValue【公営住宅】&#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285"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286"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156227</xdr:rowOff>
    </xdr:from>
    <xdr:ext cx="405111" cy="259045"/>
    <xdr:sp macro="" textlink="">
      <xdr:nvSpPr>
        <xdr:cNvPr id="287" name="n_1mainValue【公営住宅】&#10;有形固定資産減価償却率"/>
        <xdr:cNvSpPr txBox="1"/>
      </xdr:nvSpPr>
      <xdr:spPr>
        <a:xfrm>
          <a:off x="35820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114316</xdr:rowOff>
    </xdr:from>
    <xdr:ext cx="405111" cy="259045"/>
    <xdr:sp macro="" textlink="">
      <xdr:nvSpPr>
        <xdr:cNvPr id="288" name="n_2mainValue【公営住宅】&#10;有形固定資産減価償却率"/>
        <xdr:cNvSpPr txBox="1"/>
      </xdr:nvSpPr>
      <xdr:spPr>
        <a:xfrm>
          <a:off x="2705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289" name="n_3mainValue【公営住宅】&#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13" name="直線コネクタ 312"/>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16"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17" name="直線コネクタ 316"/>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18" name="【公営住宅】&#10;一人当たり面積平均値テキスト"/>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19" name="フローチャート: 判断 318"/>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20" name="フローチャート: 判断 319"/>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21" name="フローチャート: 判断 320"/>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22" name="フローチャート: 判断 321"/>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23" name="フローチャート: 判断 322"/>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139700</xdr:rowOff>
    </xdr:from>
    <xdr:to>
      <xdr:col>50</xdr:col>
      <xdr:colOff>165100</xdr:colOff>
      <xdr:row>85</xdr:row>
      <xdr:rowOff>69850</xdr:rowOff>
    </xdr:to>
    <xdr:sp macro="" textlink="">
      <xdr:nvSpPr>
        <xdr:cNvPr id="329" name="楕円 328"/>
        <xdr:cNvSpPr/>
      </xdr:nvSpPr>
      <xdr:spPr>
        <a:xfrm>
          <a:off x="9588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139700</xdr:rowOff>
    </xdr:from>
    <xdr:to>
      <xdr:col>46</xdr:col>
      <xdr:colOff>38100</xdr:colOff>
      <xdr:row>85</xdr:row>
      <xdr:rowOff>69850</xdr:rowOff>
    </xdr:to>
    <xdr:sp macro="" textlink="">
      <xdr:nvSpPr>
        <xdr:cNvPr id="330" name="楕円 329"/>
        <xdr:cNvSpPr/>
      </xdr:nvSpPr>
      <xdr:spPr>
        <a:xfrm>
          <a:off x="8699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19050</xdr:rowOff>
    </xdr:from>
    <xdr:to>
      <xdr:col>50</xdr:col>
      <xdr:colOff>114300</xdr:colOff>
      <xdr:row>85</xdr:row>
      <xdr:rowOff>19050</xdr:rowOff>
    </xdr:to>
    <xdr:cxnSp macro="">
      <xdr:nvCxnSpPr>
        <xdr:cNvPr id="331" name="直線コネクタ 330"/>
        <xdr:cNvCxnSpPr/>
      </xdr:nvCxnSpPr>
      <xdr:spPr>
        <a:xfrm>
          <a:off x="8750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138176</xdr:rowOff>
    </xdr:from>
    <xdr:to>
      <xdr:col>41</xdr:col>
      <xdr:colOff>101600</xdr:colOff>
      <xdr:row>85</xdr:row>
      <xdr:rowOff>68326</xdr:rowOff>
    </xdr:to>
    <xdr:sp macro="" textlink="">
      <xdr:nvSpPr>
        <xdr:cNvPr id="332" name="楕円 331"/>
        <xdr:cNvSpPr/>
      </xdr:nvSpPr>
      <xdr:spPr>
        <a:xfrm>
          <a:off x="7810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17526</xdr:rowOff>
    </xdr:from>
    <xdr:to>
      <xdr:col>45</xdr:col>
      <xdr:colOff>177800</xdr:colOff>
      <xdr:row>85</xdr:row>
      <xdr:rowOff>19050</xdr:rowOff>
    </xdr:to>
    <xdr:cxnSp macro="">
      <xdr:nvCxnSpPr>
        <xdr:cNvPr id="333" name="直線コネクタ 332"/>
        <xdr:cNvCxnSpPr/>
      </xdr:nvCxnSpPr>
      <xdr:spPr>
        <a:xfrm>
          <a:off x="7861300" y="145907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34" name="n_1aveValue【公営住宅】&#10;一人当たり面積"/>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35" name="n_2aveValue【公営住宅】&#10;一人当たり面積"/>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36" name="n_3aveValue【公営住宅】&#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37"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60977</xdr:rowOff>
    </xdr:from>
    <xdr:ext cx="469744" cy="259045"/>
    <xdr:sp macro="" textlink="">
      <xdr:nvSpPr>
        <xdr:cNvPr id="338" name="n_1mainValue【公営住宅】&#10;一人当たり面積"/>
        <xdr:cNvSpPr txBox="1"/>
      </xdr:nvSpPr>
      <xdr:spPr>
        <a:xfrm>
          <a:off x="9391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60977</xdr:rowOff>
    </xdr:from>
    <xdr:ext cx="469744" cy="259045"/>
    <xdr:sp macro="" textlink="">
      <xdr:nvSpPr>
        <xdr:cNvPr id="339" name="n_2mainValue【公営住宅】&#10;一人当たり面積"/>
        <xdr:cNvSpPr txBox="1"/>
      </xdr:nvSpPr>
      <xdr:spPr>
        <a:xfrm>
          <a:off x="8515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59453</xdr:rowOff>
    </xdr:from>
    <xdr:ext cx="469744" cy="259045"/>
    <xdr:sp macro="" textlink="">
      <xdr:nvSpPr>
        <xdr:cNvPr id="340" name="n_3mainValue【公営住宅】&#10;一人当たり面積"/>
        <xdr:cNvSpPr txBox="1"/>
      </xdr:nvSpPr>
      <xdr:spPr>
        <a:xfrm>
          <a:off x="7626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7" name="テキスト ボックス 36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8" name="直線コネクタ 36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9" name="テキスト ボックス 36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0" name="直線コネクタ 36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1" name="テキスト ボックス 37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2" name="直線コネクタ 3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3" name="テキスト ボックス 3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4" name="直線コネクタ 37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5" name="テキスト ボックス 37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6" name="直線コネクタ 37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7" name="テキスト ボックス 37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9" name="テキスト ボックス 37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381" name="直線コネクタ 380"/>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382"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383" name="直線コネクタ 382"/>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384"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385" name="直線コネクタ 384"/>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386"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387" name="フローチャート: 判断 386"/>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388" name="フローチャート: 判断 387"/>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389" name="フローチャート: 判断 388"/>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390" name="フローチャート: 判断 389"/>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391" name="フローチャート: 判断 390"/>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397" name="楕円 396"/>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158750</xdr:rowOff>
    </xdr:from>
    <xdr:to>
      <xdr:col>76</xdr:col>
      <xdr:colOff>165100</xdr:colOff>
      <xdr:row>40</xdr:row>
      <xdr:rowOff>88900</xdr:rowOff>
    </xdr:to>
    <xdr:sp macro="" textlink="">
      <xdr:nvSpPr>
        <xdr:cNvPr id="398" name="楕円 397"/>
        <xdr:cNvSpPr/>
      </xdr:nvSpPr>
      <xdr:spPr>
        <a:xfrm>
          <a:off x="14541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38100</xdr:rowOff>
    </xdr:from>
    <xdr:to>
      <xdr:col>81</xdr:col>
      <xdr:colOff>50800</xdr:colOff>
      <xdr:row>40</xdr:row>
      <xdr:rowOff>76200</xdr:rowOff>
    </xdr:to>
    <xdr:cxnSp macro="">
      <xdr:nvCxnSpPr>
        <xdr:cNvPr id="399" name="直線コネクタ 398"/>
        <xdr:cNvCxnSpPr/>
      </xdr:nvCxnSpPr>
      <xdr:spPr>
        <a:xfrm>
          <a:off x="14592300" y="689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27305</xdr:rowOff>
    </xdr:from>
    <xdr:to>
      <xdr:col>72</xdr:col>
      <xdr:colOff>38100</xdr:colOff>
      <xdr:row>40</xdr:row>
      <xdr:rowOff>128905</xdr:rowOff>
    </xdr:to>
    <xdr:sp macro="" textlink="">
      <xdr:nvSpPr>
        <xdr:cNvPr id="400" name="楕円 399"/>
        <xdr:cNvSpPr/>
      </xdr:nvSpPr>
      <xdr:spPr>
        <a:xfrm>
          <a:off x="13652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38100</xdr:rowOff>
    </xdr:from>
    <xdr:to>
      <xdr:col>76</xdr:col>
      <xdr:colOff>114300</xdr:colOff>
      <xdr:row>40</xdr:row>
      <xdr:rowOff>78105</xdr:rowOff>
    </xdr:to>
    <xdr:cxnSp macro="">
      <xdr:nvCxnSpPr>
        <xdr:cNvPr id="401" name="直線コネクタ 400"/>
        <xdr:cNvCxnSpPr/>
      </xdr:nvCxnSpPr>
      <xdr:spPr>
        <a:xfrm flipV="1">
          <a:off x="13703300" y="68961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02" name="n_1aveValue【認定こども園・幼稚園・保育所】&#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03" name="n_2aveValue【認定こども園・幼稚園・保育所】&#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404" name="n_3aveValue【認定こども園・幼稚園・保育所】&#10;有形固定資産減価償却率"/>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405" name="n_4aveValue【認定こども園・幼稚園・保育所】&#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118127</xdr:rowOff>
    </xdr:from>
    <xdr:ext cx="405111" cy="259045"/>
    <xdr:sp macro="" textlink="">
      <xdr:nvSpPr>
        <xdr:cNvPr id="406" name="n_1mainValue【認定こども園・幼稚園・保育所】&#10;有形固定資産減価償却率"/>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80027</xdr:rowOff>
    </xdr:from>
    <xdr:ext cx="405111" cy="259045"/>
    <xdr:sp macro="" textlink="">
      <xdr:nvSpPr>
        <xdr:cNvPr id="407" name="n_2mainValue【認定こども園・幼稚園・保育所】&#10;有形固定資産減価償却率"/>
        <xdr:cNvSpPr txBox="1"/>
      </xdr:nvSpPr>
      <xdr:spPr>
        <a:xfrm>
          <a:off x="14389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120032</xdr:rowOff>
    </xdr:from>
    <xdr:ext cx="405111" cy="259045"/>
    <xdr:sp macro="" textlink="">
      <xdr:nvSpPr>
        <xdr:cNvPr id="408" name="n_3mainValue【認定こども園・幼稚園・保育所】&#10;有形固定資産減価償却率"/>
        <xdr:cNvSpPr txBox="1"/>
      </xdr:nvSpPr>
      <xdr:spPr>
        <a:xfrm>
          <a:off x="13500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9" name="直線コネクタ 41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0" name="テキスト ボックス 41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1" name="直線コネクタ 42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2" name="テキスト ボックス 42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3" name="直線コネクタ 42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4" name="テキスト ボックス 42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5" name="直線コネクタ 42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6" name="テキスト ボックス 42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7" name="直線コネクタ 42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8" name="テキスト ボックス 42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32" name="直線コネクタ 431"/>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33"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34" name="直線コネクタ 433"/>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35"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36" name="直線コネクタ 435"/>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437" name="【認定こども園・幼稚園・保育所】&#10;一人当たり面積平均値テキスト"/>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38" name="フローチャート: 判断 437"/>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39" name="フローチャート: 判断 438"/>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40" name="フローチャート: 判断 43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41" name="フローチャート: 判断 440"/>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42" name="フローチャート: 判断 441"/>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448" name="楕円 447"/>
        <xdr:cNvSpPr/>
      </xdr:nvSpPr>
      <xdr:spPr>
        <a:xfrm>
          <a:off x="2127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101600</xdr:rowOff>
    </xdr:from>
    <xdr:to>
      <xdr:col>107</xdr:col>
      <xdr:colOff>101600</xdr:colOff>
      <xdr:row>39</xdr:row>
      <xdr:rowOff>31750</xdr:rowOff>
    </xdr:to>
    <xdr:sp macro="" textlink="">
      <xdr:nvSpPr>
        <xdr:cNvPr id="449" name="楕円 448"/>
        <xdr:cNvSpPr/>
      </xdr:nvSpPr>
      <xdr:spPr>
        <a:xfrm>
          <a:off x="20383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152400</xdr:rowOff>
    </xdr:from>
    <xdr:to>
      <xdr:col>111</xdr:col>
      <xdr:colOff>177800</xdr:colOff>
      <xdr:row>38</xdr:row>
      <xdr:rowOff>167640</xdr:rowOff>
    </xdr:to>
    <xdr:cxnSp macro="">
      <xdr:nvCxnSpPr>
        <xdr:cNvPr id="450" name="直線コネクタ 449"/>
        <xdr:cNvCxnSpPr/>
      </xdr:nvCxnSpPr>
      <xdr:spPr>
        <a:xfrm>
          <a:off x="20434300" y="6667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51" name="楕円 450"/>
        <xdr:cNvSpPr/>
      </xdr:nvSpPr>
      <xdr:spPr>
        <a:xfrm>
          <a:off x="19494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152400</xdr:rowOff>
    </xdr:from>
    <xdr:to>
      <xdr:col>107</xdr:col>
      <xdr:colOff>50800</xdr:colOff>
      <xdr:row>38</xdr:row>
      <xdr:rowOff>167640</xdr:rowOff>
    </xdr:to>
    <xdr:cxnSp macro="">
      <xdr:nvCxnSpPr>
        <xdr:cNvPr id="452" name="直線コネクタ 451"/>
        <xdr:cNvCxnSpPr/>
      </xdr:nvCxnSpPr>
      <xdr:spPr>
        <a:xfrm flipV="1">
          <a:off x="19545300" y="6667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453"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54"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455" name="n_3ave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456"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63517</xdr:rowOff>
    </xdr:from>
    <xdr:ext cx="469744" cy="259045"/>
    <xdr:sp macro="" textlink="">
      <xdr:nvSpPr>
        <xdr:cNvPr id="457" name="n_1mainValue【認定こども園・幼稚園・保育所】&#10;一人当たり面積"/>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22877</xdr:rowOff>
    </xdr:from>
    <xdr:ext cx="469744" cy="259045"/>
    <xdr:sp macro="" textlink="">
      <xdr:nvSpPr>
        <xdr:cNvPr id="458" name="n_2mainValue【認定こども園・幼稚園・保育所】&#10;一人当たり面積"/>
        <xdr:cNvSpPr txBox="1"/>
      </xdr:nvSpPr>
      <xdr:spPr>
        <a:xfrm>
          <a:off x="20199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459" name="n_3mainValue【認定こども園・幼稚園・保育所】&#10;一人当たり面積"/>
        <xdr:cNvSpPr txBox="1"/>
      </xdr:nvSpPr>
      <xdr:spPr>
        <a:xfrm>
          <a:off x="19310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0" name="テキスト ボックス 46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1" name="直線コネクタ 4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2" name="テキスト ボックス 47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3" name="直線コネクタ 4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4" name="テキスト ボックス 4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5" name="直線コネクタ 4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6" name="テキスト ボックス 4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7" name="直線コネクタ 4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8" name="テキスト ボックス 4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9" name="直線コネクタ 4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0" name="テキスト ボックス 4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1" name="直線コネクタ 4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2" name="テキスト ボックス 48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4" name="テキスト ボックス 4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21227</xdr:rowOff>
    </xdr:from>
    <xdr:to>
      <xdr:col>85</xdr:col>
      <xdr:colOff>126364</xdr:colOff>
      <xdr:row>62</xdr:row>
      <xdr:rowOff>114300</xdr:rowOff>
    </xdr:to>
    <xdr:cxnSp macro="">
      <xdr:nvCxnSpPr>
        <xdr:cNvPr id="486" name="直線コネクタ 485"/>
        <xdr:cNvCxnSpPr/>
      </xdr:nvCxnSpPr>
      <xdr:spPr>
        <a:xfrm flipV="1">
          <a:off x="16318864" y="94509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118127</xdr:rowOff>
    </xdr:from>
    <xdr:ext cx="405111" cy="259045"/>
    <xdr:sp macro="" textlink="">
      <xdr:nvSpPr>
        <xdr:cNvPr id="487" name="【学校施設】&#10;有形固定資産減価償却率最小値テキスト"/>
        <xdr:cNvSpPr txBox="1"/>
      </xdr:nvSpPr>
      <xdr:spPr>
        <a:xfrm>
          <a:off x="163576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114300</xdr:rowOff>
    </xdr:from>
    <xdr:to>
      <xdr:col>86</xdr:col>
      <xdr:colOff>25400</xdr:colOff>
      <xdr:row>62</xdr:row>
      <xdr:rowOff>114300</xdr:rowOff>
    </xdr:to>
    <xdr:cxnSp macro="">
      <xdr:nvCxnSpPr>
        <xdr:cNvPr id="488" name="直線コネクタ 487"/>
        <xdr:cNvCxnSpPr/>
      </xdr:nvCxnSpPr>
      <xdr:spPr>
        <a:xfrm>
          <a:off x="16230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139354</xdr:rowOff>
    </xdr:from>
    <xdr:ext cx="405111" cy="259045"/>
    <xdr:sp macro="" textlink="">
      <xdr:nvSpPr>
        <xdr:cNvPr id="489" name="【学校施設】&#10;有形固定資産減価償却率最大値テキスト"/>
        <xdr:cNvSpPr txBox="1"/>
      </xdr:nvSpPr>
      <xdr:spPr>
        <a:xfrm>
          <a:off x="16357600" y="9226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21227</xdr:rowOff>
    </xdr:from>
    <xdr:to>
      <xdr:col>86</xdr:col>
      <xdr:colOff>25400</xdr:colOff>
      <xdr:row>55</xdr:row>
      <xdr:rowOff>21227</xdr:rowOff>
    </xdr:to>
    <xdr:cxnSp macro="">
      <xdr:nvCxnSpPr>
        <xdr:cNvPr id="490" name="直線コネクタ 489"/>
        <xdr:cNvCxnSpPr/>
      </xdr:nvCxnSpPr>
      <xdr:spPr>
        <a:xfrm>
          <a:off x="16230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491"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492" name="フローチャート: 判断 491"/>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93" name="フローチャート: 判断 492"/>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494" name="フローチャート: 判断 493"/>
        <xdr:cNvSpPr/>
      </xdr:nvSpPr>
      <xdr:spPr>
        <a:xfrm>
          <a:off x="14541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91259</xdr:rowOff>
    </xdr:from>
    <xdr:to>
      <xdr:col>72</xdr:col>
      <xdr:colOff>38100</xdr:colOff>
      <xdr:row>60</xdr:row>
      <xdr:rowOff>21409</xdr:rowOff>
    </xdr:to>
    <xdr:sp macro="" textlink="">
      <xdr:nvSpPr>
        <xdr:cNvPr id="495" name="フローチャート: 判断 494"/>
        <xdr:cNvSpPr/>
      </xdr:nvSpPr>
      <xdr:spPr>
        <a:xfrm>
          <a:off x="13652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114119</xdr:rowOff>
    </xdr:from>
    <xdr:to>
      <xdr:col>67</xdr:col>
      <xdr:colOff>101600</xdr:colOff>
      <xdr:row>60</xdr:row>
      <xdr:rowOff>44269</xdr:rowOff>
    </xdr:to>
    <xdr:sp macro="" textlink="">
      <xdr:nvSpPr>
        <xdr:cNvPr id="496" name="フローチャート: 判断 495"/>
        <xdr:cNvSpPr/>
      </xdr:nvSpPr>
      <xdr:spPr>
        <a:xfrm>
          <a:off x="12763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7" name="テキスト ボックス 4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8" name="テキスト ボックス 4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9" name="テキスト ボックス 4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0" name="テキスト ボックス 4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1" name="テキスト ボックス 5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92891</xdr:rowOff>
    </xdr:from>
    <xdr:to>
      <xdr:col>81</xdr:col>
      <xdr:colOff>101600</xdr:colOff>
      <xdr:row>63</xdr:row>
      <xdr:rowOff>23041</xdr:rowOff>
    </xdr:to>
    <xdr:sp macro="" textlink="">
      <xdr:nvSpPr>
        <xdr:cNvPr id="502" name="楕円 501"/>
        <xdr:cNvSpPr/>
      </xdr:nvSpPr>
      <xdr:spPr>
        <a:xfrm>
          <a:off x="15430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86360</xdr:rowOff>
    </xdr:from>
    <xdr:to>
      <xdr:col>76</xdr:col>
      <xdr:colOff>165100</xdr:colOff>
      <xdr:row>63</xdr:row>
      <xdr:rowOff>16510</xdr:rowOff>
    </xdr:to>
    <xdr:sp macro="" textlink="">
      <xdr:nvSpPr>
        <xdr:cNvPr id="503" name="楕円 502"/>
        <xdr:cNvSpPr/>
      </xdr:nvSpPr>
      <xdr:spPr>
        <a:xfrm>
          <a:off x="14541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137160</xdr:rowOff>
    </xdr:from>
    <xdr:to>
      <xdr:col>81</xdr:col>
      <xdr:colOff>50800</xdr:colOff>
      <xdr:row>62</xdr:row>
      <xdr:rowOff>143691</xdr:rowOff>
    </xdr:to>
    <xdr:cxnSp macro="">
      <xdr:nvCxnSpPr>
        <xdr:cNvPr id="504" name="直線コネクタ 503"/>
        <xdr:cNvCxnSpPr/>
      </xdr:nvCxnSpPr>
      <xdr:spPr>
        <a:xfrm>
          <a:off x="14592300" y="107670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25944</xdr:rowOff>
    </xdr:from>
    <xdr:to>
      <xdr:col>72</xdr:col>
      <xdr:colOff>38100</xdr:colOff>
      <xdr:row>63</xdr:row>
      <xdr:rowOff>127544</xdr:rowOff>
    </xdr:to>
    <xdr:sp macro="" textlink="">
      <xdr:nvSpPr>
        <xdr:cNvPr id="505" name="楕円 504"/>
        <xdr:cNvSpPr/>
      </xdr:nvSpPr>
      <xdr:spPr>
        <a:xfrm>
          <a:off x="13652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137160</xdr:rowOff>
    </xdr:from>
    <xdr:to>
      <xdr:col>76</xdr:col>
      <xdr:colOff>114300</xdr:colOff>
      <xdr:row>63</xdr:row>
      <xdr:rowOff>76744</xdr:rowOff>
    </xdr:to>
    <xdr:cxnSp macro="">
      <xdr:nvCxnSpPr>
        <xdr:cNvPr id="506" name="直線コネクタ 505"/>
        <xdr:cNvCxnSpPr/>
      </xdr:nvCxnSpPr>
      <xdr:spPr>
        <a:xfrm flipV="1">
          <a:off x="13703300" y="1076706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07"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508" name="n_2aveValue【学校施設】&#10;有形固定資産減価償却率"/>
        <xdr:cNvSpPr txBox="1"/>
      </xdr:nvSpPr>
      <xdr:spPr>
        <a:xfrm>
          <a:off x="14389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37936</xdr:rowOff>
    </xdr:from>
    <xdr:ext cx="405111" cy="259045"/>
    <xdr:sp macro="" textlink="">
      <xdr:nvSpPr>
        <xdr:cNvPr id="509" name="n_3aveValue【学校施設】&#10;有形固定資産減価償却率"/>
        <xdr:cNvSpPr txBox="1"/>
      </xdr:nvSpPr>
      <xdr:spPr>
        <a:xfrm>
          <a:off x="13500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60796</xdr:rowOff>
    </xdr:from>
    <xdr:ext cx="405111" cy="259045"/>
    <xdr:sp macro="" textlink="">
      <xdr:nvSpPr>
        <xdr:cNvPr id="510" name="n_4aveValue【学校施設】&#10;有形固定資産減価償却率"/>
        <xdr:cNvSpPr txBox="1"/>
      </xdr:nvSpPr>
      <xdr:spPr>
        <a:xfrm>
          <a:off x="12611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14168</xdr:rowOff>
    </xdr:from>
    <xdr:ext cx="405111" cy="259045"/>
    <xdr:sp macro="" textlink="">
      <xdr:nvSpPr>
        <xdr:cNvPr id="511" name="n_1mainValue【学校施設】&#10;有形固定資産減価償却率"/>
        <xdr:cNvSpPr txBox="1"/>
      </xdr:nvSpPr>
      <xdr:spPr>
        <a:xfrm>
          <a:off x="152660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7637</xdr:rowOff>
    </xdr:from>
    <xdr:ext cx="405111" cy="259045"/>
    <xdr:sp macro="" textlink="">
      <xdr:nvSpPr>
        <xdr:cNvPr id="512" name="n_2mainValue【学校施設】&#10;有形固定資産減価償却率"/>
        <xdr:cNvSpPr txBox="1"/>
      </xdr:nvSpPr>
      <xdr:spPr>
        <a:xfrm>
          <a:off x="14389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118671</xdr:rowOff>
    </xdr:from>
    <xdr:ext cx="405111" cy="259045"/>
    <xdr:sp macro="" textlink="">
      <xdr:nvSpPr>
        <xdr:cNvPr id="513" name="n_3mainValue【学校施設】&#10;有形固定資産減価償却率"/>
        <xdr:cNvSpPr txBox="1"/>
      </xdr:nvSpPr>
      <xdr:spPr>
        <a:xfrm>
          <a:off x="135007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40" name="直線コネクタ 539"/>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41"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42" name="直線コネクタ 541"/>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43"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44" name="直線コネクタ 543"/>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545" name="【学校施設】&#10;一人当たり面積平均値テキスト"/>
        <xdr:cNvSpPr txBox="1"/>
      </xdr:nvSpPr>
      <xdr:spPr>
        <a:xfrm>
          <a:off x="22199600" y="10178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46" name="フローチャート: 判断 545"/>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47" name="フローチャート: 判断 546"/>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548" name="フローチャート: 判断 547"/>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549" name="フローチャート: 判断 548"/>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550" name="フローチャート: 判断 549"/>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153307</xdr:rowOff>
    </xdr:from>
    <xdr:to>
      <xdr:col>112</xdr:col>
      <xdr:colOff>38100</xdr:colOff>
      <xdr:row>61</xdr:row>
      <xdr:rowOff>83457</xdr:rowOff>
    </xdr:to>
    <xdr:sp macro="" textlink="">
      <xdr:nvSpPr>
        <xdr:cNvPr id="556" name="楕円 555"/>
        <xdr:cNvSpPr/>
      </xdr:nvSpPr>
      <xdr:spPr>
        <a:xfrm>
          <a:off x="21272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159838</xdr:rowOff>
    </xdr:from>
    <xdr:to>
      <xdr:col>107</xdr:col>
      <xdr:colOff>101600</xdr:colOff>
      <xdr:row>61</xdr:row>
      <xdr:rowOff>89988</xdr:rowOff>
    </xdr:to>
    <xdr:sp macro="" textlink="">
      <xdr:nvSpPr>
        <xdr:cNvPr id="557" name="楕円 556"/>
        <xdr:cNvSpPr/>
      </xdr:nvSpPr>
      <xdr:spPr>
        <a:xfrm>
          <a:off x="20383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32657</xdr:rowOff>
    </xdr:from>
    <xdr:to>
      <xdr:col>111</xdr:col>
      <xdr:colOff>177800</xdr:colOff>
      <xdr:row>61</xdr:row>
      <xdr:rowOff>39188</xdr:rowOff>
    </xdr:to>
    <xdr:cxnSp macro="">
      <xdr:nvCxnSpPr>
        <xdr:cNvPr id="558" name="直線コネクタ 557"/>
        <xdr:cNvCxnSpPr/>
      </xdr:nvCxnSpPr>
      <xdr:spPr>
        <a:xfrm flipV="1">
          <a:off x="20434300" y="1049110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16147</xdr:rowOff>
    </xdr:from>
    <xdr:to>
      <xdr:col>102</xdr:col>
      <xdr:colOff>165100</xdr:colOff>
      <xdr:row>61</xdr:row>
      <xdr:rowOff>117747</xdr:rowOff>
    </xdr:to>
    <xdr:sp macro="" textlink="">
      <xdr:nvSpPr>
        <xdr:cNvPr id="559" name="楕円 558"/>
        <xdr:cNvSpPr/>
      </xdr:nvSpPr>
      <xdr:spPr>
        <a:xfrm>
          <a:off x="19494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39188</xdr:rowOff>
    </xdr:from>
    <xdr:to>
      <xdr:col>107</xdr:col>
      <xdr:colOff>50800</xdr:colOff>
      <xdr:row>61</xdr:row>
      <xdr:rowOff>66947</xdr:rowOff>
    </xdr:to>
    <xdr:cxnSp macro="">
      <xdr:nvCxnSpPr>
        <xdr:cNvPr id="560" name="直線コネクタ 559"/>
        <xdr:cNvCxnSpPr/>
      </xdr:nvCxnSpPr>
      <xdr:spPr>
        <a:xfrm flipV="1">
          <a:off x="19545300" y="1049763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561" name="n_1aveValue【学校施設】&#10;一人当たり面積"/>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562" name="n_2aveValue【学校施設】&#10;一人当たり面積"/>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563" name="n_3aveValue【学校施設】&#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564" name="n_4aveValue【学校施設】&#10;一人当たり面積"/>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74584</xdr:rowOff>
    </xdr:from>
    <xdr:ext cx="469744" cy="259045"/>
    <xdr:sp macro="" textlink="">
      <xdr:nvSpPr>
        <xdr:cNvPr id="565" name="n_1mainValue【学校施設】&#10;一人当たり面積"/>
        <xdr:cNvSpPr txBox="1"/>
      </xdr:nvSpPr>
      <xdr:spPr>
        <a:xfrm>
          <a:off x="21075727" y="1053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81115</xdr:rowOff>
    </xdr:from>
    <xdr:ext cx="469744" cy="259045"/>
    <xdr:sp macro="" textlink="">
      <xdr:nvSpPr>
        <xdr:cNvPr id="566" name="n_2mainValue【学校施設】&#10;一人当たり面積"/>
        <xdr:cNvSpPr txBox="1"/>
      </xdr:nvSpPr>
      <xdr:spPr>
        <a:xfrm>
          <a:off x="20199427" y="105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108874</xdr:rowOff>
    </xdr:from>
    <xdr:ext cx="469744" cy="259045"/>
    <xdr:sp macro="" textlink="">
      <xdr:nvSpPr>
        <xdr:cNvPr id="567" name="n_3mainValue【学校施設】&#10;一人当たり面積"/>
        <xdr:cNvSpPr txBox="1"/>
      </xdr:nvSpPr>
      <xdr:spPr>
        <a:xfrm>
          <a:off x="19310427" y="105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8" name="テキスト ボックス 57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0" name="テキスト ボックス 57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88" name="テキスト ボックス 58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0" name="テキスト ボックス 58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592" name="直線コネクタ 591"/>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593"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594" name="直線コネクタ 593"/>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595"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596" name="直線コネクタ 595"/>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597" name="【児童館】&#10;有形固定資産減価償却率平均値テキスト"/>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598" name="フローチャート: 判断 597"/>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599" name="フローチャート: 判断 598"/>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00" name="フローチャート: 判断 599"/>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01" name="フローチャート: 判断 600"/>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02" name="フローチャート: 判断 601"/>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124461</xdr:rowOff>
    </xdr:from>
    <xdr:to>
      <xdr:col>81</xdr:col>
      <xdr:colOff>101600</xdr:colOff>
      <xdr:row>85</xdr:row>
      <xdr:rowOff>54611</xdr:rowOff>
    </xdr:to>
    <xdr:sp macro="" textlink="">
      <xdr:nvSpPr>
        <xdr:cNvPr id="608" name="楕円 607"/>
        <xdr:cNvSpPr/>
      </xdr:nvSpPr>
      <xdr:spPr>
        <a:xfrm>
          <a:off x="15430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93980</xdr:rowOff>
    </xdr:from>
    <xdr:to>
      <xdr:col>76</xdr:col>
      <xdr:colOff>165100</xdr:colOff>
      <xdr:row>85</xdr:row>
      <xdr:rowOff>24130</xdr:rowOff>
    </xdr:to>
    <xdr:sp macro="" textlink="">
      <xdr:nvSpPr>
        <xdr:cNvPr id="609" name="楕円 608"/>
        <xdr:cNvSpPr/>
      </xdr:nvSpPr>
      <xdr:spPr>
        <a:xfrm>
          <a:off x="14541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144780</xdr:rowOff>
    </xdr:from>
    <xdr:to>
      <xdr:col>81</xdr:col>
      <xdr:colOff>50800</xdr:colOff>
      <xdr:row>85</xdr:row>
      <xdr:rowOff>3811</xdr:rowOff>
    </xdr:to>
    <xdr:cxnSp macro="">
      <xdr:nvCxnSpPr>
        <xdr:cNvPr id="610" name="直線コネクタ 609"/>
        <xdr:cNvCxnSpPr/>
      </xdr:nvCxnSpPr>
      <xdr:spPr>
        <a:xfrm>
          <a:off x="14592300" y="145465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59689</xdr:rowOff>
    </xdr:from>
    <xdr:to>
      <xdr:col>72</xdr:col>
      <xdr:colOff>38100</xdr:colOff>
      <xdr:row>84</xdr:row>
      <xdr:rowOff>161289</xdr:rowOff>
    </xdr:to>
    <xdr:sp macro="" textlink="">
      <xdr:nvSpPr>
        <xdr:cNvPr id="611" name="楕円 610"/>
        <xdr:cNvSpPr/>
      </xdr:nvSpPr>
      <xdr:spPr>
        <a:xfrm>
          <a:off x="13652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110489</xdr:rowOff>
    </xdr:from>
    <xdr:to>
      <xdr:col>76</xdr:col>
      <xdr:colOff>114300</xdr:colOff>
      <xdr:row>84</xdr:row>
      <xdr:rowOff>144780</xdr:rowOff>
    </xdr:to>
    <xdr:cxnSp macro="">
      <xdr:nvCxnSpPr>
        <xdr:cNvPr id="612" name="直線コネクタ 611"/>
        <xdr:cNvCxnSpPr/>
      </xdr:nvCxnSpPr>
      <xdr:spPr>
        <a:xfrm>
          <a:off x="13703300" y="14512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13" name="n_1aveValue【児童館】&#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14" name="n_2aveValue【児童館】&#10;有形固定資産減価償却率"/>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78757</xdr:rowOff>
    </xdr:from>
    <xdr:ext cx="405111" cy="259045"/>
    <xdr:sp macro="" textlink="">
      <xdr:nvSpPr>
        <xdr:cNvPr id="615" name="n_3aveValue【児童館】&#10;有形固定資産減価償却率"/>
        <xdr:cNvSpPr txBox="1"/>
      </xdr:nvSpPr>
      <xdr:spPr>
        <a:xfrm>
          <a:off x="13500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616" name="n_4aveValue【児童館】&#10;有形固定資産減価償却率"/>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45738</xdr:rowOff>
    </xdr:from>
    <xdr:ext cx="405111" cy="259045"/>
    <xdr:sp macro="" textlink="">
      <xdr:nvSpPr>
        <xdr:cNvPr id="617" name="n_1mainValue【児童館】&#10;有形固定資産減価償却率"/>
        <xdr:cNvSpPr txBox="1"/>
      </xdr:nvSpPr>
      <xdr:spPr>
        <a:xfrm>
          <a:off x="15266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15257</xdr:rowOff>
    </xdr:from>
    <xdr:ext cx="405111" cy="259045"/>
    <xdr:sp macro="" textlink="">
      <xdr:nvSpPr>
        <xdr:cNvPr id="618" name="n_2mainValue【児童館】&#10;有形固定資産減価償却率"/>
        <xdr:cNvSpPr txBox="1"/>
      </xdr:nvSpPr>
      <xdr:spPr>
        <a:xfrm>
          <a:off x="14389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152416</xdr:rowOff>
    </xdr:from>
    <xdr:ext cx="405111" cy="259045"/>
    <xdr:sp macro="" textlink="">
      <xdr:nvSpPr>
        <xdr:cNvPr id="619" name="n_3mainValue【児童館】&#10;有形固定資産減価償却率"/>
        <xdr:cNvSpPr txBox="1"/>
      </xdr:nvSpPr>
      <xdr:spPr>
        <a:xfrm>
          <a:off x="13500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0" name="直線コネクタ 62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1" name="テキスト ボックス 63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2" name="直線コネクタ 63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3" name="テキスト ボックス 63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4" name="直線コネクタ 63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5" name="テキスト ボックス 63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6" name="直線コネクタ 63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7" name="テキスト ボックス 63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8" name="直線コネクタ 6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9" name="テキスト ボックス 6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641" name="直線コネクタ 640"/>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42"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43" name="直線コネクタ 642"/>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644"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645" name="直線コネクタ 644"/>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xdr:rowOff>
    </xdr:from>
    <xdr:ext cx="469744" cy="259045"/>
    <xdr:sp macro="" textlink="">
      <xdr:nvSpPr>
        <xdr:cNvPr id="646" name="【児童館】&#10;一人当たり面積平均値テキスト"/>
        <xdr:cNvSpPr txBox="1"/>
      </xdr:nvSpPr>
      <xdr:spPr>
        <a:xfrm>
          <a:off x="22199600" y="1457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47" name="フローチャート: 判断 646"/>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648" name="フローチャート: 判断 647"/>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649" name="フローチャート: 判断 648"/>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650" name="フローチャート: 判断 649"/>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651" name="フローチャート: 判断 650"/>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657" name="楕円 656"/>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58165</xdr:rowOff>
    </xdr:from>
    <xdr:to>
      <xdr:col>107</xdr:col>
      <xdr:colOff>101600</xdr:colOff>
      <xdr:row>85</xdr:row>
      <xdr:rowOff>159765</xdr:rowOff>
    </xdr:to>
    <xdr:sp macro="" textlink="">
      <xdr:nvSpPr>
        <xdr:cNvPr id="658" name="楕円 657"/>
        <xdr:cNvSpPr/>
      </xdr:nvSpPr>
      <xdr:spPr>
        <a:xfrm>
          <a:off x="20383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108965</xdr:rowOff>
    </xdr:to>
    <xdr:cxnSp macro="">
      <xdr:nvCxnSpPr>
        <xdr:cNvPr id="659" name="直線コネクタ 658"/>
        <xdr:cNvCxnSpPr/>
      </xdr:nvCxnSpPr>
      <xdr:spPr>
        <a:xfrm>
          <a:off x="20434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58165</xdr:rowOff>
    </xdr:from>
    <xdr:to>
      <xdr:col>102</xdr:col>
      <xdr:colOff>165100</xdr:colOff>
      <xdr:row>85</xdr:row>
      <xdr:rowOff>159765</xdr:rowOff>
    </xdr:to>
    <xdr:sp macro="" textlink="">
      <xdr:nvSpPr>
        <xdr:cNvPr id="660" name="楕円 659"/>
        <xdr:cNvSpPr/>
      </xdr:nvSpPr>
      <xdr:spPr>
        <a:xfrm>
          <a:off x="19494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108965</xdr:rowOff>
    </xdr:from>
    <xdr:to>
      <xdr:col>107</xdr:col>
      <xdr:colOff>50800</xdr:colOff>
      <xdr:row>85</xdr:row>
      <xdr:rowOff>108965</xdr:rowOff>
    </xdr:to>
    <xdr:cxnSp macro="">
      <xdr:nvCxnSpPr>
        <xdr:cNvPr id="661" name="直線コネクタ 660"/>
        <xdr:cNvCxnSpPr/>
      </xdr:nvCxnSpPr>
      <xdr:spPr>
        <a:xfrm>
          <a:off x="19545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662" name="n_1aveValue【児童館】&#10;一人当たり面積"/>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663" name="n_2aveValue【児童館】&#10;一人当たり面積"/>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664" name="n_3aveValue【児童館】&#10;一人当たり面積"/>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665" name="n_4aveValue【児童館】&#10;一人当たり面積"/>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666" name="n_1mainValue【児童館】&#10;一人当たり面積"/>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667" name="n_2mainValue【児童館】&#10;一人当たり面積"/>
        <xdr:cNvSpPr txBox="1"/>
      </xdr:nvSpPr>
      <xdr:spPr>
        <a:xfrm>
          <a:off x="20199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150892</xdr:rowOff>
    </xdr:from>
    <xdr:ext cx="469744" cy="259045"/>
    <xdr:sp macro="" textlink="">
      <xdr:nvSpPr>
        <xdr:cNvPr id="668" name="n_3mainValue【児童館】&#10;一人当たり面積"/>
        <xdr:cNvSpPr txBox="1"/>
      </xdr:nvSpPr>
      <xdr:spPr>
        <a:xfrm>
          <a:off x="19310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9" name="正方形/長方形 6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0" name="正方形/長方形 6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1" name="正方形/長方形 6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2" name="正方形/長方形 6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3" name="正方形/長方形 6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4" name="正方形/長方形 6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5" name="正方形/長方形 6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6" name="正方形/長方形 6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7" name="テキスト ボックス 6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8" name="直線コネクタ 6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9" name="テキスト ボックス 67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0" name="直線コネクタ 67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81" name="テキスト ボックス 68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2" name="直線コネクタ 68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3" name="テキスト ボックス 68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4" name="直線コネクタ 68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85" name="テキスト ボックス 68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86" name="直線コネクタ 68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87" name="テキスト ボックス 68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8" name="直線コネクタ 6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89" name="テキスト ボックス 68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691" name="直線コネクタ 690"/>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92"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93" name="直線コネクタ 692"/>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694"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695" name="直線コネクタ 694"/>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696" name="【公民館】&#10;有形固定資産減価償却率平均値テキスト"/>
        <xdr:cNvSpPr txBox="1"/>
      </xdr:nvSpPr>
      <xdr:spPr>
        <a:xfrm>
          <a:off x="16357600" y="1750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697" name="フローチャート: 判断 696"/>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698" name="フローチャート: 判断 697"/>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699" name="フローチャート: 判断 698"/>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700" name="フローチャート: 判断 699"/>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701" name="フローチャート: 判断 700"/>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2" name="テキスト ボックス 7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3" name="テキスト ボックス 7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4" name="テキスト ボックス 7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5" name="テキスト ボックス 7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6" name="テキスト ボックス 7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141987</xdr:rowOff>
    </xdr:from>
    <xdr:to>
      <xdr:col>81</xdr:col>
      <xdr:colOff>101600</xdr:colOff>
      <xdr:row>102</xdr:row>
      <xdr:rowOff>72137</xdr:rowOff>
    </xdr:to>
    <xdr:sp macro="" textlink="">
      <xdr:nvSpPr>
        <xdr:cNvPr id="707" name="楕円 706"/>
        <xdr:cNvSpPr/>
      </xdr:nvSpPr>
      <xdr:spPr>
        <a:xfrm>
          <a:off x="15430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93980</xdr:rowOff>
    </xdr:from>
    <xdr:to>
      <xdr:col>76</xdr:col>
      <xdr:colOff>165100</xdr:colOff>
      <xdr:row>102</xdr:row>
      <xdr:rowOff>24130</xdr:rowOff>
    </xdr:to>
    <xdr:sp macro="" textlink="">
      <xdr:nvSpPr>
        <xdr:cNvPr id="708" name="楕円 707"/>
        <xdr:cNvSpPr/>
      </xdr:nvSpPr>
      <xdr:spPr>
        <a:xfrm>
          <a:off x="14541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144780</xdr:rowOff>
    </xdr:from>
    <xdr:to>
      <xdr:col>81</xdr:col>
      <xdr:colOff>50800</xdr:colOff>
      <xdr:row>102</xdr:row>
      <xdr:rowOff>21337</xdr:rowOff>
    </xdr:to>
    <xdr:cxnSp macro="">
      <xdr:nvCxnSpPr>
        <xdr:cNvPr id="709" name="直線コネクタ 708"/>
        <xdr:cNvCxnSpPr/>
      </xdr:nvCxnSpPr>
      <xdr:spPr>
        <a:xfrm>
          <a:off x="14592300" y="1746123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43687</xdr:rowOff>
    </xdr:from>
    <xdr:to>
      <xdr:col>72</xdr:col>
      <xdr:colOff>38100</xdr:colOff>
      <xdr:row>101</xdr:row>
      <xdr:rowOff>145287</xdr:rowOff>
    </xdr:to>
    <xdr:sp macro="" textlink="">
      <xdr:nvSpPr>
        <xdr:cNvPr id="710" name="楕円 709"/>
        <xdr:cNvSpPr/>
      </xdr:nvSpPr>
      <xdr:spPr>
        <a:xfrm>
          <a:off x="13652500" y="1736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94487</xdr:rowOff>
    </xdr:from>
    <xdr:to>
      <xdr:col>76</xdr:col>
      <xdr:colOff>114300</xdr:colOff>
      <xdr:row>101</xdr:row>
      <xdr:rowOff>144780</xdr:rowOff>
    </xdr:to>
    <xdr:cxnSp macro="">
      <xdr:nvCxnSpPr>
        <xdr:cNvPr id="711" name="直線コネクタ 710"/>
        <xdr:cNvCxnSpPr/>
      </xdr:nvCxnSpPr>
      <xdr:spPr>
        <a:xfrm>
          <a:off x="13703300" y="1741093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120414</xdr:rowOff>
    </xdr:from>
    <xdr:ext cx="405111" cy="259045"/>
    <xdr:sp macro="" textlink="">
      <xdr:nvSpPr>
        <xdr:cNvPr id="712" name="n_1aveValue【公民館】&#10;有形固定資産減価償却率"/>
        <xdr:cNvSpPr txBox="1"/>
      </xdr:nvSpPr>
      <xdr:spPr>
        <a:xfrm>
          <a:off x="15266044"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90695</xdr:rowOff>
    </xdr:from>
    <xdr:ext cx="405111" cy="259045"/>
    <xdr:sp macro="" textlink="">
      <xdr:nvSpPr>
        <xdr:cNvPr id="713" name="n_2aveValue【公民館】&#10;有形固定資産減価償却率"/>
        <xdr:cNvSpPr txBox="1"/>
      </xdr:nvSpPr>
      <xdr:spPr>
        <a:xfrm>
          <a:off x="14389744" y="1757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79264</xdr:rowOff>
    </xdr:from>
    <xdr:ext cx="405111" cy="259045"/>
    <xdr:sp macro="" textlink="">
      <xdr:nvSpPr>
        <xdr:cNvPr id="714" name="n_3aveValue【公民館】&#10;有形固定資産減価償却率"/>
        <xdr:cNvSpPr txBox="1"/>
      </xdr:nvSpPr>
      <xdr:spPr>
        <a:xfrm>
          <a:off x="13500744" y="1756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715" name="n_4aveValue【公民館】&#10;有形固定資産減価償却率"/>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88664</xdr:rowOff>
    </xdr:from>
    <xdr:ext cx="405111" cy="259045"/>
    <xdr:sp macro="" textlink="">
      <xdr:nvSpPr>
        <xdr:cNvPr id="716" name="n_1mainValue【公民館】&#10;有形固定資産減価償却率"/>
        <xdr:cNvSpPr txBox="1"/>
      </xdr:nvSpPr>
      <xdr:spPr>
        <a:xfrm>
          <a:off x="15266044" y="1723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40657</xdr:rowOff>
    </xdr:from>
    <xdr:ext cx="405111" cy="259045"/>
    <xdr:sp macro="" textlink="">
      <xdr:nvSpPr>
        <xdr:cNvPr id="717" name="n_2mainValue【公民館】&#10;有形固定資産減価償却率"/>
        <xdr:cNvSpPr txBox="1"/>
      </xdr:nvSpPr>
      <xdr:spPr>
        <a:xfrm>
          <a:off x="14389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161814</xdr:rowOff>
    </xdr:from>
    <xdr:ext cx="405111" cy="259045"/>
    <xdr:sp macro="" textlink="">
      <xdr:nvSpPr>
        <xdr:cNvPr id="718" name="n_3mainValue【公民館】&#10;有形固定資産減価償却率"/>
        <xdr:cNvSpPr txBox="1"/>
      </xdr:nvSpPr>
      <xdr:spPr>
        <a:xfrm>
          <a:off x="13500744" y="17135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9" name="正方形/長方形 7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0" name="正方形/長方形 7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1" name="正方形/長方形 7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2" name="正方形/長方形 7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3" name="正方形/長方形 7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4" name="正方形/長方形 7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5" name="正方形/長方形 7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6" name="正方形/長方形 7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7" name="テキスト ボックス 7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8" name="直線コネクタ 7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9" name="直線コネクタ 7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0" name="テキスト ボックス 7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1" name="直線コネクタ 7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2" name="テキスト ボックス 7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3" name="直線コネクタ 7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4" name="テキスト ボックス 7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5" name="直線コネクタ 7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6" name="テキスト ボックス 7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7" name="直線コネクタ 7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8" name="テキスト ボックス 7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9" name="直線コネクタ 7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0" name="テキスト ボックス 7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742" name="直線コネクタ 741"/>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4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44" name="直線コネクタ 74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745"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746" name="直線コネクタ 745"/>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47"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48" name="フローチャート: 判断 747"/>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49" name="フローチャート: 判断 748"/>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50" name="フローチャート: 判断 749"/>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51" name="フローチャート: 判断 750"/>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752" name="フローチャート: 判断 751"/>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3" name="テキスト ボックス 7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4" name="テキスト ボックス 7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5" name="テキスト ボックス 7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6" name="テキスト ボックス 7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7" name="テキスト ボックス 7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135889</xdr:rowOff>
    </xdr:from>
    <xdr:to>
      <xdr:col>112</xdr:col>
      <xdr:colOff>38100</xdr:colOff>
      <xdr:row>108</xdr:row>
      <xdr:rowOff>66039</xdr:rowOff>
    </xdr:to>
    <xdr:sp macro="" textlink="">
      <xdr:nvSpPr>
        <xdr:cNvPr id="758" name="楕円 757"/>
        <xdr:cNvSpPr/>
      </xdr:nvSpPr>
      <xdr:spPr>
        <a:xfrm>
          <a:off x="21272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135889</xdr:rowOff>
    </xdr:from>
    <xdr:to>
      <xdr:col>107</xdr:col>
      <xdr:colOff>101600</xdr:colOff>
      <xdr:row>108</xdr:row>
      <xdr:rowOff>66039</xdr:rowOff>
    </xdr:to>
    <xdr:sp macro="" textlink="">
      <xdr:nvSpPr>
        <xdr:cNvPr id="759" name="楕円 758"/>
        <xdr:cNvSpPr/>
      </xdr:nvSpPr>
      <xdr:spPr>
        <a:xfrm>
          <a:off x="20383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15239</xdr:rowOff>
    </xdr:from>
    <xdr:to>
      <xdr:col>111</xdr:col>
      <xdr:colOff>177800</xdr:colOff>
      <xdr:row>108</xdr:row>
      <xdr:rowOff>15239</xdr:rowOff>
    </xdr:to>
    <xdr:cxnSp macro="">
      <xdr:nvCxnSpPr>
        <xdr:cNvPr id="760" name="直線コネクタ 759"/>
        <xdr:cNvCxnSpPr/>
      </xdr:nvCxnSpPr>
      <xdr:spPr>
        <a:xfrm>
          <a:off x="20434300" y="18531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128270</xdr:rowOff>
    </xdr:from>
    <xdr:to>
      <xdr:col>102</xdr:col>
      <xdr:colOff>165100</xdr:colOff>
      <xdr:row>108</xdr:row>
      <xdr:rowOff>58420</xdr:rowOff>
    </xdr:to>
    <xdr:sp macro="" textlink="">
      <xdr:nvSpPr>
        <xdr:cNvPr id="761" name="楕円 760"/>
        <xdr:cNvSpPr/>
      </xdr:nvSpPr>
      <xdr:spPr>
        <a:xfrm>
          <a:off x="19494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xdr:rowOff>
    </xdr:from>
    <xdr:to>
      <xdr:col>107</xdr:col>
      <xdr:colOff>50800</xdr:colOff>
      <xdr:row>108</xdr:row>
      <xdr:rowOff>15239</xdr:rowOff>
    </xdr:to>
    <xdr:cxnSp macro="">
      <xdr:nvCxnSpPr>
        <xdr:cNvPr id="762" name="直線コネクタ 761"/>
        <xdr:cNvCxnSpPr/>
      </xdr:nvCxnSpPr>
      <xdr:spPr>
        <a:xfrm>
          <a:off x="19545300" y="18524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763"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764"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765"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766" name="n_4aveValue【公民館】&#10;一人当たり面積"/>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57166</xdr:rowOff>
    </xdr:from>
    <xdr:ext cx="469744" cy="259045"/>
    <xdr:sp macro="" textlink="">
      <xdr:nvSpPr>
        <xdr:cNvPr id="767" name="n_1mainValue【公民館】&#10;一人当たり面積"/>
        <xdr:cNvSpPr txBox="1"/>
      </xdr:nvSpPr>
      <xdr:spPr>
        <a:xfrm>
          <a:off x="210757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57166</xdr:rowOff>
    </xdr:from>
    <xdr:ext cx="469744" cy="259045"/>
    <xdr:sp macro="" textlink="">
      <xdr:nvSpPr>
        <xdr:cNvPr id="768" name="n_2mainValue【公民館】&#10;一人当たり面積"/>
        <xdr:cNvSpPr txBox="1"/>
      </xdr:nvSpPr>
      <xdr:spPr>
        <a:xfrm>
          <a:off x="20199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49547</xdr:rowOff>
    </xdr:from>
    <xdr:ext cx="469744" cy="259045"/>
    <xdr:sp macro="" textlink="">
      <xdr:nvSpPr>
        <xdr:cNvPr id="769" name="n_3mainValue【公民館】&#10;一人当たり面積"/>
        <xdr:cNvSpPr txBox="1"/>
      </xdr:nvSpPr>
      <xdr:spPr>
        <a:xfrm>
          <a:off x="19310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有形固定資産減価償却率が平成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84.0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％と類似団体内平均値に比べ高くなっている。平成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年度に「公立こども園の適正配置に向けた基本方針」を策定し、将来の児童数の減少にあわせた適正な施設数、配置について検討を進めている。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学校施設</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小中学校等の施設の昭和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40</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50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年代の整備面積が多くなっていることから、有形固定資産減価償却率が平成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79.9</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％と類似団体内平均値と比べ高くなっている。市南部地域において教育環境の充実を図るため、学校再編による小中一貫校の建築などを進めている。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ほとんどの類型において有形固定資産減価償却率は類似団体内平均値を上回っており、特に認定こども園・幼稚園・保育所や学校施設については類似団体内平均値を大きく上回っている。これは、昭和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40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代に整備された施設が最も多く、老朽化が進行していることが原因である。今後はこれらの施設が次々に大規模改修や建て替えが必要な時期を迎え、多大な経費がかかる予定である。今後は、公共施設等総合管理計画に基づき、財政負担の平準化や維持管理費の縮減など、限られた資源の効果的な活用を図っていく必要が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なお、令和元年度決算に係る固定資産台帳については、令和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日時点で未整備であるため、令和元年度の当該団体値等は表示されていない。</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408,464
402,308
36.39
151,685,562
146,338,700
4,863,542
84,449,144
87,249,318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xdr:cNvSpPr txBox="1"/>
      </xdr:nvSpPr>
      <xdr:spPr>
        <a:xfrm>
          <a:off x="4673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66222</xdr:rowOff>
    </xdr:from>
    <xdr:to>
      <xdr:col>20</xdr:col>
      <xdr:colOff>38100</xdr:colOff>
      <xdr:row>37</xdr:row>
      <xdr:rowOff>167822</xdr:rowOff>
    </xdr:to>
    <xdr:sp macro="" textlink="">
      <xdr:nvSpPr>
        <xdr:cNvPr id="74" name="楕円 73"/>
        <xdr:cNvSpPr/>
      </xdr:nvSpPr>
      <xdr:spPr>
        <a:xfrm>
          <a:off x="3746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75" name="楕円 74"/>
        <xdr:cNvSpPr/>
      </xdr:nvSpPr>
      <xdr:spPr>
        <a:xfrm>
          <a:off x="2857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85997</xdr:rowOff>
    </xdr:from>
    <xdr:to>
      <xdr:col>19</xdr:col>
      <xdr:colOff>177800</xdr:colOff>
      <xdr:row>37</xdr:row>
      <xdr:rowOff>117022</xdr:rowOff>
    </xdr:to>
    <xdr:cxnSp macro="">
      <xdr:nvCxnSpPr>
        <xdr:cNvPr id="76" name="直線コネクタ 75"/>
        <xdr:cNvCxnSpPr/>
      </xdr:nvCxnSpPr>
      <xdr:spPr>
        <a:xfrm>
          <a:off x="2908300" y="64296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12337</xdr:rowOff>
    </xdr:from>
    <xdr:to>
      <xdr:col>10</xdr:col>
      <xdr:colOff>165100</xdr:colOff>
      <xdr:row>37</xdr:row>
      <xdr:rowOff>113937</xdr:rowOff>
    </xdr:to>
    <xdr:sp macro="" textlink="">
      <xdr:nvSpPr>
        <xdr:cNvPr id="77" name="楕円 76"/>
        <xdr:cNvSpPr/>
      </xdr:nvSpPr>
      <xdr:spPr>
        <a:xfrm>
          <a:off x="1968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63137</xdr:rowOff>
    </xdr:from>
    <xdr:to>
      <xdr:col>15</xdr:col>
      <xdr:colOff>50800</xdr:colOff>
      <xdr:row>37</xdr:row>
      <xdr:rowOff>85997</xdr:rowOff>
    </xdr:to>
    <xdr:cxnSp macro="">
      <xdr:nvCxnSpPr>
        <xdr:cNvPr id="78" name="直線コネクタ 77"/>
        <xdr:cNvCxnSpPr/>
      </xdr:nvCxnSpPr>
      <xdr:spPr>
        <a:xfrm>
          <a:off x="2019300" y="640678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79"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0" name="n_2aveValue【図書館】&#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1" name="n_3aveValue【図書館】&#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2"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158949</xdr:rowOff>
    </xdr:from>
    <xdr:ext cx="405111" cy="259045"/>
    <xdr:sp macro="" textlink="">
      <xdr:nvSpPr>
        <xdr:cNvPr id="83" name="n_1mainValue【図書館】&#10;有形固定資産減価償却率"/>
        <xdr:cNvSpPr txBox="1"/>
      </xdr:nvSpPr>
      <xdr:spPr>
        <a:xfrm>
          <a:off x="3582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84" name="n_2mainValue【図書館】&#10;有形固定資産減価償却率"/>
        <xdr:cNvSpPr txBox="1"/>
      </xdr:nvSpPr>
      <xdr:spPr>
        <a:xfrm>
          <a:off x="2705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105064</xdr:rowOff>
    </xdr:from>
    <xdr:ext cx="405111" cy="259045"/>
    <xdr:sp macro="" textlink="">
      <xdr:nvSpPr>
        <xdr:cNvPr id="85" name="n_3mainValue【図書館】&#10;有形固定資産減価償却率"/>
        <xdr:cNvSpPr txBox="1"/>
      </xdr:nvSpPr>
      <xdr:spPr>
        <a:xfrm>
          <a:off x="1816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07" name="直線コネクタ 106"/>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08"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09" name="直線コネクタ 108"/>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0"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1" name="直線コネクタ 110"/>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2"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3" name="フローチャート: 判断 11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4" name="フローチャート: 判断 113"/>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5" name="フローチャート: 判断 114"/>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6" name="フローチャート: 判断 115"/>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17" name="フローチャート: 判断 116"/>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116840</xdr:rowOff>
    </xdr:from>
    <xdr:to>
      <xdr:col>50</xdr:col>
      <xdr:colOff>165100</xdr:colOff>
      <xdr:row>37</xdr:row>
      <xdr:rowOff>46990</xdr:rowOff>
    </xdr:to>
    <xdr:sp macro="" textlink="">
      <xdr:nvSpPr>
        <xdr:cNvPr id="123" name="楕円 122"/>
        <xdr:cNvSpPr/>
      </xdr:nvSpPr>
      <xdr:spPr>
        <a:xfrm>
          <a:off x="958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24" name="楕円 123"/>
        <xdr:cNvSpPr/>
      </xdr:nvSpPr>
      <xdr:spPr>
        <a:xfrm>
          <a:off x="869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167640</xdr:rowOff>
    </xdr:from>
    <xdr:to>
      <xdr:col>50</xdr:col>
      <xdr:colOff>114300</xdr:colOff>
      <xdr:row>36</xdr:row>
      <xdr:rowOff>167640</xdr:rowOff>
    </xdr:to>
    <xdr:cxnSp macro="">
      <xdr:nvCxnSpPr>
        <xdr:cNvPr id="125" name="直線コネクタ 124"/>
        <xdr:cNvCxnSpPr/>
      </xdr:nvCxnSpPr>
      <xdr:spPr>
        <a:xfrm>
          <a:off x="8750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71120</xdr:rowOff>
    </xdr:from>
    <xdr:to>
      <xdr:col>41</xdr:col>
      <xdr:colOff>101600</xdr:colOff>
      <xdr:row>37</xdr:row>
      <xdr:rowOff>1270</xdr:rowOff>
    </xdr:to>
    <xdr:sp macro="" textlink="">
      <xdr:nvSpPr>
        <xdr:cNvPr id="126" name="楕円 125"/>
        <xdr:cNvSpPr/>
      </xdr:nvSpPr>
      <xdr:spPr>
        <a:xfrm>
          <a:off x="781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121920</xdr:rowOff>
    </xdr:from>
    <xdr:to>
      <xdr:col>45</xdr:col>
      <xdr:colOff>177800</xdr:colOff>
      <xdr:row>36</xdr:row>
      <xdr:rowOff>167640</xdr:rowOff>
    </xdr:to>
    <xdr:cxnSp macro="">
      <xdr:nvCxnSpPr>
        <xdr:cNvPr id="127" name="直線コネクタ 126"/>
        <xdr:cNvCxnSpPr/>
      </xdr:nvCxnSpPr>
      <xdr:spPr>
        <a:xfrm>
          <a:off x="7861300" y="6294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28"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29"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30" name="n_3aveValue【図書館】&#10;一人当たり面積"/>
        <xdr:cNvSpPr txBox="1"/>
      </xdr:nvSpPr>
      <xdr:spPr>
        <a:xfrm>
          <a:off x="7626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1"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63517</xdr:rowOff>
    </xdr:from>
    <xdr:ext cx="469744" cy="259045"/>
    <xdr:sp macro="" textlink="">
      <xdr:nvSpPr>
        <xdr:cNvPr id="132" name="n_1mainValue【図書館】&#10;一人当たり面積"/>
        <xdr:cNvSpPr txBox="1"/>
      </xdr:nvSpPr>
      <xdr:spPr>
        <a:xfrm>
          <a:off x="9391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63517</xdr:rowOff>
    </xdr:from>
    <xdr:ext cx="469744" cy="259045"/>
    <xdr:sp macro="" textlink="">
      <xdr:nvSpPr>
        <xdr:cNvPr id="133" name="n_2mainValue【図書館】&#10;一人当たり面積"/>
        <xdr:cNvSpPr txBox="1"/>
      </xdr:nvSpPr>
      <xdr:spPr>
        <a:xfrm>
          <a:off x="8515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17797</xdr:rowOff>
    </xdr:from>
    <xdr:ext cx="469744" cy="259045"/>
    <xdr:sp macro="" textlink="">
      <xdr:nvSpPr>
        <xdr:cNvPr id="134" name="n_3mainValue【図書館】&#10;一人当たり面積"/>
        <xdr:cNvSpPr txBox="1"/>
      </xdr:nvSpPr>
      <xdr:spPr>
        <a:xfrm>
          <a:off x="7626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7" name="テキスト ボックス 14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7" name="テキスト ボックス 15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59" name="直線コネクタ 158"/>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0"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1" name="直線コネクタ 160"/>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2"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3" name="直線コネクタ 162"/>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64" name="【体育館・プール】&#10;有形固定資産減価償却率平均値テキスト"/>
        <xdr:cNvSpPr txBox="1"/>
      </xdr:nvSpPr>
      <xdr:spPr>
        <a:xfrm>
          <a:off x="4673600" y="1006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65" name="フローチャート: 判断 164"/>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66" name="フローチャート: 判断 165"/>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67" name="フローチャート: 判断 166"/>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68" name="フローチャート: 判断 167"/>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69" name="フローチャート: 判断 168"/>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133985</xdr:rowOff>
    </xdr:from>
    <xdr:to>
      <xdr:col>20</xdr:col>
      <xdr:colOff>38100</xdr:colOff>
      <xdr:row>60</xdr:row>
      <xdr:rowOff>64135</xdr:rowOff>
    </xdr:to>
    <xdr:sp macro="" textlink="">
      <xdr:nvSpPr>
        <xdr:cNvPr id="175" name="楕円 174"/>
        <xdr:cNvSpPr/>
      </xdr:nvSpPr>
      <xdr:spPr>
        <a:xfrm>
          <a:off x="3746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6" name="楕円 175"/>
        <xdr:cNvSpPr/>
      </xdr:nvSpPr>
      <xdr:spPr>
        <a:xfrm>
          <a:off x="2857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60</xdr:row>
      <xdr:rowOff>30480</xdr:rowOff>
    </xdr:to>
    <xdr:cxnSp macro="">
      <xdr:nvCxnSpPr>
        <xdr:cNvPr id="177" name="直線コネクタ 176"/>
        <xdr:cNvCxnSpPr/>
      </xdr:nvCxnSpPr>
      <xdr:spPr>
        <a:xfrm flipV="1">
          <a:off x="2908300" y="103003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78740</xdr:rowOff>
    </xdr:from>
    <xdr:to>
      <xdr:col>10</xdr:col>
      <xdr:colOff>165100</xdr:colOff>
      <xdr:row>60</xdr:row>
      <xdr:rowOff>8890</xdr:rowOff>
    </xdr:to>
    <xdr:sp macro="" textlink="">
      <xdr:nvSpPr>
        <xdr:cNvPr id="178" name="楕円 177"/>
        <xdr:cNvSpPr/>
      </xdr:nvSpPr>
      <xdr:spPr>
        <a:xfrm>
          <a:off x="1968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129540</xdr:rowOff>
    </xdr:from>
    <xdr:to>
      <xdr:col>15</xdr:col>
      <xdr:colOff>50800</xdr:colOff>
      <xdr:row>60</xdr:row>
      <xdr:rowOff>30480</xdr:rowOff>
    </xdr:to>
    <xdr:cxnSp macro="">
      <xdr:nvCxnSpPr>
        <xdr:cNvPr id="179" name="直線コネクタ 178"/>
        <xdr:cNvCxnSpPr/>
      </xdr:nvCxnSpPr>
      <xdr:spPr>
        <a:xfrm>
          <a:off x="2019300" y="10245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80" name="n_1aveValue【体育館・プー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81" name="n_2aveValue【体育館・プール】&#10;有形固定資産減価償却率"/>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82" name="n_3aveValue【体育館・プール】&#10;有形固定資産減価償却率"/>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83"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55262</xdr:rowOff>
    </xdr:from>
    <xdr:ext cx="405111" cy="259045"/>
    <xdr:sp macro="" textlink="">
      <xdr:nvSpPr>
        <xdr:cNvPr id="184" name="n_1mainValue【体育館・プール】&#10;有形固定資産減価償却率"/>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5" name="n_2main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17</xdr:rowOff>
    </xdr:from>
    <xdr:ext cx="405111" cy="259045"/>
    <xdr:sp macro="" textlink="">
      <xdr:nvSpPr>
        <xdr:cNvPr id="186" name="n_3mainValue【体育館・プール】&#10;有形固定資産減価償却率"/>
        <xdr:cNvSpPr txBox="1"/>
      </xdr:nvSpPr>
      <xdr:spPr>
        <a:xfrm>
          <a:off x="18167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8" name="テキスト ボックス 19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0" name="テキスト ボックス 19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2" name="テキスト ボックス 20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4" name="テキスト ボックス 20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08" name="直線コネクタ 207"/>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09"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0" name="直線コネクタ 209"/>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11"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12" name="直線コネクタ 211"/>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13"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14" name="フローチャート: 判断 213"/>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15" name="フローチャート: 判断 214"/>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16" name="フローチャート: 判断 215"/>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17" name="フローチャート: 判断 216"/>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18" name="フローチャート: 判断 217"/>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74930</xdr:rowOff>
    </xdr:from>
    <xdr:to>
      <xdr:col>50</xdr:col>
      <xdr:colOff>165100</xdr:colOff>
      <xdr:row>63</xdr:row>
      <xdr:rowOff>5080</xdr:rowOff>
    </xdr:to>
    <xdr:sp macro="" textlink="">
      <xdr:nvSpPr>
        <xdr:cNvPr id="224" name="楕円 223"/>
        <xdr:cNvSpPr/>
      </xdr:nvSpPr>
      <xdr:spPr>
        <a:xfrm>
          <a:off x="958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72644</xdr:rowOff>
    </xdr:from>
    <xdr:to>
      <xdr:col>46</xdr:col>
      <xdr:colOff>38100</xdr:colOff>
      <xdr:row>63</xdr:row>
      <xdr:rowOff>2794</xdr:rowOff>
    </xdr:to>
    <xdr:sp macro="" textlink="">
      <xdr:nvSpPr>
        <xdr:cNvPr id="225" name="楕円 224"/>
        <xdr:cNvSpPr/>
      </xdr:nvSpPr>
      <xdr:spPr>
        <a:xfrm>
          <a:off x="8699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123444</xdr:rowOff>
    </xdr:from>
    <xdr:to>
      <xdr:col>50</xdr:col>
      <xdr:colOff>114300</xdr:colOff>
      <xdr:row>62</xdr:row>
      <xdr:rowOff>125730</xdr:rowOff>
    </xdr:to>
    <xdr:cxnSp macro="">
      <xdr:nvCxnSpPr>
        <xdr:cNvPr id="226" name="直線コネクタ 225"/>
        <xdr:cNvCxnSpPr/>
      </xdr:nvCxnSpPr>
      <xdr:spPr>
        <a:xfrm>
          <a:off x="8750300" y="107533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72644</xdr:rowOff>
    </xdr:from>
    <xdr:to>
      <xdr:col>41</xdr:col>
      <xdr:colOff>101600</xdr:colOff>
      <xdr:row>63</xdr:row>
      <xdr:rowOff>2794</xdr:rowOff>
    </xdr:to>
    <xdr:sp macro="" textlink="">
      <xdr:nvSpPr>
        <xdr:cNvPr id="227" name="楕円 226"/>
        <xdr:cNvSpPr/>
      </xdr:nvSpPr>
      <xdr:spPr>
        <a:xfrm>
          <a:off x="7810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123444</xdr:rowOff>
    </xdr:from>
    <xdr:to>
      <xdr:col>45</xdr:col>
      <xdr:colOff>177800</xdr:colOff>
      <xdr:row>62</xdr:row>
      <xdr:rowOff>123444</xdr:rowOff>
    </xdr:to>
    <xdr:cxnSp macro="">
      <xdr:nvCxnSpPr>
        <xdr:cNvPr id="228" name="直線コネクタ 227"/>
        <xdr:cNvCxnSpPr/>
      </xdr:nvCxnSpPr>
      <xdr:spPr>
        <a:xfrm>
          <a:off x="7861300" y="1075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29"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30"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31" name="n_3aveValue【体育館・プール】&#10;一人当たり面積"/>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32"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167657</xdr:rowOff>
    </xdr:from>
    <xdr:ext cx="469744" cy="259045"/>
    <xdr:sp macro="" textlink="">
      <xdr:nvSpPr>
        <xdr:cNvPr id="233" name="n_1mainValue【体育館・プール】&#10;一人当たり面積"/>
        <xdr:cNvSpPr txBox="1"/>
      </xdr:nvSpPr>
      <xdr:spPr>
        <a:xfrm>
          <a:off x="9391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165371</xdr:rowOff>
    </xdr:from>
    <xdr:ext cx="469744" cy="259045"/>
    <xdr:sp macro="" textlink="">
      <xdr:nvSpPr>
        <xdr:cNvPr id="234" name="n_2mainValue【体育館・プール】&#10;一人当たり面積"/>
        <xdr:cNvSpPr txBox="1"/>
      </xdr:nvSpPr>
      <xdr:spPr>
        <a:xfrm>
          <a:off x="8515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165371</xdr:rowOff>
    </xdr:from>
    <xdr:ext cx="469744" cy="259045"/>
    <xdr:sp macro="" textlink="">
      <xdr:nvSpPr>
        <xdr:cNvPr id="235" name="n_3mainValue【体育館・プール】&#10;一人当たり面積"/>
        <xdr:cNvSpPr txBox="1"/>
      </xdr:nvSpPr>
      <xdr:spPr>
        <a:xfrm>
          <a:off x="7626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7" name="直線コネクタ 24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8" name="テキスト ボックス 247"/>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9" name="直線コネクタ 24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0" name="テキスト ボックス 24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1" name="直線コネクタ 25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2" name="テキスト ボックス 25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3" name="直線コネクタ 25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4" name="テキスト ボックス 25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6" name="テキスト ボックス 25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58" name="直線コネクタ 257"/>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59"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60" name="直線コネクタ 259"/>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61"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62" name="直線コネクタ 261"/>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63" name="【福祉施設】&#10;有形固定資産減価償却率平均値テキスト"/>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64" name="フローチャート: 判断 263"/>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65" name="フローチャート: 判断 264"/>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66" name="フローチャート: 判断 265"/>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67" name="フローチャート: 判断 266"/>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68" name="フローチャート: 判断 267"/>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69596</xdr:rowOff>
    </xdr:from>
    <xdr:to>
      <xdr:col>20</xdr:col>
      <xdr:colOff>38100</xdr:colOff>
      <xdr:row>79</xdr:row>
      <xdr:rowOff>171196</xdr:rowOff>
    </xdr:to>
    <xdr:sp macro="" textlink="">
      <xdr:nvSpPr>
        <xdr:cNvPr id="274" name="楕円 273"/>
        <xdr:cNvSpPr/>
      </xdr:nvSpPr>
      <xdr:spPr>
        <a:xfrm>
          <a:off x="3746500" y="13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97028</xdr:rowOff>
    </xdr:from>
    <xdr:to>
      <xdr:col>15</xdr:col>
      <xdr:colOff>101600</xdr:colOff>
      <xdr:row>80</xdr:row>
      <xdr:rowOff>27178</xdr:rowOff>
    </xdr:to>
    <xdr:sp macro="" textlink="">
      <xdr:nvSpPr>
        <xdr:cNvPr id="275" name="楕円 274"/>
        <xdr:cNvSpPr/>
      </xdr:nvSpPr>
      <xdr:spPr>
        <a:xfrm>
          <a:off x="2857500" y="136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120396</xdr:rowOff>
    </xdr:from>
    <xdr:to>
      <xdr:col>19</xdr:col>
      <xdr:colOff>177800</xdr:colOff>
      <xdr:row>79</xdr:row>
      <xdr:rowOff>147828</xdr:rowOff>
    </xdr:to>
    <xdr:cxnSp macro="">
      <xdr:nvCxnSpPr>
        <xdr:cNvPr id="276" name="直線コネクタ 275"/>
        <xdr:cNvCxnSpPr/>
      </xdr:nvCxnSpPr>
      <xdr:spPr>
        <a:xfrm flipV="1">
          <a:off x="2908300" y="1366494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53594</xdr:rowOff>
    </xdr:from>
    <xdr:to>
      <xdr:col>10</xdr:col>
      <xdr:colOff>165100</xdr:colOff>
      <xdr:row>79</xdr:row>
      <xdr:rowOff>155194</xdr:rowOff>
    </xdr:to>
    <xdr:sp macro="" textlink="">
      <xdr:nvSpPr>
        <xdr:cNvPr id="277" name="楕円 276"/>
        <xdr:cNvSpPr/>
      </xdr:nvSpPr>
      <xdr:spPr>
        <a:xfrm>
          <a:off x="1968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104394</xdr:rowOff>
    </xdr:from>
    <xdr:to>
      <xdr:col>15</xdr:col>
      <xdr:colOff>50800</xdr:colOff>
      <xdr:row>79</xdr:row>
      <xdr:rowOff>147828</xdr:rowOff>
    </xdr:to>
    <xdr:cxnSp macro="">
      <xdr:nvCxnSpPr>
        <xdr:cNvPr id="278" name="直線コネクタ 277"/>
        <xdr:cNvCxnSpPr/>
      </xdr:nvCxnSpPr>
      <xdr:spPr>
        <a:xfrm>
          <a:off x="2019300" y="136489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11447</xdr:rowOff>
    </xdr:from>
    <xdr:ext cx="405111" cy="259045"/>
    <xdr:sp macro="" textlink="">
      <xdr:nvSpPr>
        <xdr:cNvPr id="279" name="n_1aveValue【福祉施設】&#10;有形固定資産減価償却率"/>
        <xdr:cNvSpPr txBox="1"/>
      </xdr:nvSpPr>
      <xdr:spPr>
        <a:xfrm>
          <a:off x="35820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280" name="n_2aveValue【福祉施設】&#10;有形固定資産減価償却率"/>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281" name="n_3aveValue【福祉施設】&#10;有形固定資産減価償却率"/>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82" name="n_4aveValue【福祉施設】&#10;有形固定資産減価償却率"/>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16273</xdr:rowOff>
    </xdr:from>
    <xdr:ext cx="405111" cy="259045"/>
    <xdr:sp macro="" textlink="">
      <xdr:nvSpPr>
        <xdr:cNvPr id="283" name="n_1mainValue【福祉施設】&#10;有形固定資産減価償却率"/>
        <xdr:cNvSpPr txBox="1"/>
      </xdr:nvSpPr>
      <xdr:spPr>
        <a:xfrm>
          <a:off x="3582044" y="1338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18305</xdr:rowOff>
    </xdr:from>
    <xdr:ext cx="405111" cy="259045"/>
    <xdr:sp macro="" textlink="">
      <xdr:nvSpPr>
        <xdr:cNvPr id="284" name="n_2mainValue【福祉施設】&#10;有形固定資産減価償却率"/>
        <xdr:cNvSpPr txBox="1"/>
      </xdr:nvSpPr>
      <xdr:spPr>
        <a:xfrm>
          <a:off x="2705744" y="1373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146321</xdr:rowOff>
    </xdr:from>
    <xdr:ext cx="405111" cy="259045"/>
    <xdr:sp macro="" textlink="">
      <xdr:nvSpPr>
        <xdr:cNvPr id="285" name="n_3mainValue【福祉施設】&#10;有形固定資産減価償却率"/>
        <xdr:cNvSpPr txBox="1"/>
      </xdr:nvSpPr>
      <xdr:spPr>
        <a:xfrm>
          <a:off x="1816744" y="1369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6" name="直線コネクタ 29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7" name="テキスト ボックス 29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8" name="直線コネクタ 29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9" name="テキスト ボックス 29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0" name="直線コネクタ 29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1" name="テキスト ボックス 30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2" name="直線コネクタ 30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3" name="テキスト ボックス 30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4" name="直線コネクタ 30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5" name="テキスト ボックス 30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6" name="直線コネクタ 30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7" name="テキスト ボックス 30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11" name="直線コネクタ 310"/>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12"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13" name="直線コネクタ 312"/>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14"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15" name="直線コネクタ 314"/>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16"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17" name="フローチャート: 判断 316"/>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18" name="フローチャート: 判断 317"/>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19" name="フローチャート: 判断 31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20" name="フローチャート: 判断 319"/>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21" name="フローチャート: 判断 320"/>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112486</xdr:rowOff>
    </xdr:from>
    <xdr:to>
      <xdr:col>50</xdr:col>
      <xdr:colOff>165100</xdr:colOff>
      <xdr:row>81</xdr:row>
      <xdr:rowOff>42636</xdr:rowOff>
    </xdr:to>
    <xdr:sp macro="" textlink="">
      <xdr:nvSpPr>
        <xdr:cNvPr id="327" name="楕円 326"/>
        <xdr:cNvSpPr/>
      </xdr:nvSpPr>
      <xdr:spPr>
        <a:xfrm>
          <a:off x="9588500" y="138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101600</xdr:rowOff>
    </xdr:from>
    <xdr:to>
      <xdr:col>46</xdr:col>
      <xdr:colOff>38100</xdr:colOff>
      <xdr:row>81</xdr:row>
      <xdr:rowOff>31750</xdr:rowOff>
    </xdr:to>
    <xdr:sp macro="" textlink="">
      <xdr:nvSpPr>
        <xdr:cNvPr id="328" name="楕円 327"/>
        <xdr:cNvSpPr/>
      </xdr:nvSpPr>
      <xdr:spPr>
        <a:xfrm>
          <a:off x="8699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152400</xdr:rowOff>
    </xdr:from>
    <xdr:to>
      <xdr:col>50</xdr:col>
      <xdr:colOff>114300</xdr:colOff>
      <xdr:row>80</xdr:row>
      <xdr:rowOff>163286</xdr:rowOff>
    </xdr:to>
    <xdr:cxnSp macro="">
      <xdr:nvCxnSpPr>
        <xdr:cNvPr id="329" name="直線コネクタ 328"/>
        <xdr:cNvCxnSpPr/>
      </xdr:nvCxnSpPr>
      <xdr:spPr>
        <a:xfrm>
          <a:off x="8750300" y="138684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25400</xdr:rowOff>
    </xdr:from>
    <xdr:to>
      <xdr:col>41</xdr:col>
      <xdr:colOff>101600</xdr:colOff>
      <xdr:row>80</xdr:row>
      <xdr:rowOff>127000</xdr:rowOff>
    </xdr:to>
    <xdr:sp macro="" textlink="">
      <xdr:nvSpPr>
        <xdr:cNvPr id="330" name="楕円 329"/>
        <xdr:cNvSpPr/>
      </xdr:nvSpPr>
      <xdr:spPr>
        <a:xfrm>
          <a:off x="7810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76200</xdr:rowOff>
    </xdr:from>
    <xdr:to>
      <xdr:col>45</xdr:col>
      <xdr:colOff>177800</xdr:colOff>
      <xdr:row>80</xdr:row>
      <xdr:rowOff>152400</xdr:rowOff>
    </xdr:to>
    <xdr:cxnSp macro="">
      <xdr:nvCxnSpPr>
        <xdr:cNvPr id="331" name="直線コネクタ 330"/>
        <xdr:cNvCxnSpPr/>
      </xdr:nvCxnSpPr>
      <xdr:spPr>
        <a:xfrm>
          <a:off x="7861300" y="13792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32"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33"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34" name="n_3aveValue【福祉施設】&#10;一人当たり面積"/>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35" name="n_4aveValue【福祉施設】&#10;一人当たり面積"/>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59163</xdr:rowOff>
    </xdr:from>
    <xdr:ext cx="469744" cy="259045"/>
    <xdr:sp macro="" textlink="">
      <xdr:nvSpPr>
        <xdr:cNvPr id="336" name="n_1mainValue【福祉施設】&#10;一人当たり面積"/>
        <xdr:cNvSpPr txBox="1"/>
      </xdr:nvSpPr>
      <xdr:spPr>
        <a:xfrm>
          <a:off x="9391727" y="136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48277</xdr:rowOff>
    </xdr:from>
    <xdr:ext cx="469744" cy="259045"/>
    <xdr:sp macro="" textlink="">
      <xdr:nvSpPr>
        <xdr:cNvPr id="337" name="n_2mainValue【福祉施設】&#10;一人当たり面積"/>
        <xdr:cNvSpPr txBox="1"/>
      </xdr:nvSpPr>
      <xdr:spPr>
        <a:xfrm>
          <a:off x="8515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143527</xdr:rowOff>
    </xdr:from>
    <xdr:ext cx="469744" cy="259045"/>
    <xdr:sp macro="" textlink="">
      <xdr:nvSpPr>
        <xdr:cNvPr id="338" name="n_3mainValue【福祉施設】&#10;一人当たり面積"/>
        <xdr:cNvSpPr txBox="1"/>
      </xdr:nvSpPr>
      <xdr:spPr>
        <a:xfrm>
          <a:off x="7626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7" name="テキスト ボックス 3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8" name="直線コネクタ 3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9" name="テキスト ボックス 34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0" name="直線コネクタ 34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1" name="テキスト ボックス 35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2" name="直線コネクタ 35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3" name="テキスト ボックス 35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4" name="直線コネクタ 35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5" name="テキスト ボックス 35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6" name="直線コネクタ 35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7" name="テキスト ボックス 35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8" name="直線コネクタ 35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9" name="テキスト ボックス 35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0" name="直線コネクタ 35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1" name="テキスト ボックス 36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2" name="直線コネクタ 36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64" name="直線コネクタ 363"/>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6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66" name="直線コネクタ 36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67"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68" name="直線コネクタ 367"/>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369" name="【市民会館】&#10;有形固定資産減価償却率平均値テキスト"/>
        <xdr:cNvSpPr txBox="1"/>
      </xdr:nvSpPr>
      <xdr:spPr>
        <a:xfrm>
          <a:off x="46736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70" name="フローチャート: 判断 369"/>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71" name="フローチャート: 判断 370"/>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72" name="フローチャート: 判断 371"/>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73" name="フローチャート: 判断 372"/>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74" name="フローチャート: 判断 373"/>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5" name="テキスト ボックス 37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6" name="テキスト ボックス 37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7" name="テキスト ボックス 37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8" name="テキスト ボックス 37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9" name="テキスト ボックス 37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58057</xdr:rowOff>
    </xdr:from>
    <xdr:to>
      <xdr:col>20</xdr:col>
      <xdr:colOff>38100</xdr:colOff>
      <xdr:row>101</xdr:row>
      <xdr:rowOff>159657</xdr:rowOff>
    </xdr:to>
    <xdr:sp macro="" textlink="">
      <xdr:nvSpPr>
        <xdr:cNvPr id="380" name="楕円 379"/>
        <xdr:cNvSpPr/>
      </xdr:nvSpPr>
      <xdr:spPr>
        <a:xfrm>
          <a:off x="3746500" y="173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169092</xdr:rowOff>
    </xdr:from>
    <xdr:to>
      <xdr:col>15</xdr:col>
      <xdr:colOff>101600</xdr:colOff>
      <xdr:row>101</xdr:row>
      <xdr:rowOff>99242</xdr:rowOff>
    </xdr:to>
    <xdr:sp macro="" textlink="">
      <xdr:nvSpPr>
        <xdr:cNvPr id="381" name="楕円 380"/>
        <xdr:cNvSpPr/>
      </xdr:nvSpPr>
      <xdr:spPr>
        <a:xfrm>
          <a:off x="28575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48442</xdr:rowOff>
    </xdr:from>
    <xdr:to>
      <xdr:col>19</xdr:col>
      <xdr:colOff>177800</xdr:colOff>
      <xdr:row>101</xdr:row>
      <xdr:rowOff>108857</xdr:rowOff>
    </xdr:to>
    <xdr:cxnSp macro="">
      <xdr:nvCxnSpPr>
        <xdr:cNvPr id="382" name="直線コネクタ 381"/>
        <xdr:cNvCxnSpPr/>
      </xdr:nvCxnSpPr>
      <xdr:spPr>
        <a:xfrm>
          <a:off x="2908300" y="1736489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108676</xdr:rowOff>
    </xdr:from>
    <xdr:to>
      <xdr:col>10</xdr:col>
      <xdr:colOff>165100</xdr:colOff>
      <xdr:row>101</xdr:row>
      <xdr:rowOff>38826</xdr:rowOff>
    </xdr:to>
    <xdr:sp macro="" textlink="">
      <xdr:nvSpPr>
        <xdr:cNvPr id="383" name="楕円 382"/>
        <xdr:cNvSpPr/>
      </xdr:nvSpPr>
      <xdr:spPr>
        <a:xfrm>
          <a:off x="19685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159476</xdr:rowOff>
    </xdr:from>
    <xdr:to>
      <xdr:col>15</xdr:col>
      <xdr:colOff>50800</xdr:colOff>
      <xdr:row>101</xdr:row>
      <xdr:rowOff>48442</xdr:rowOff>
    </xdr:to>
    <xdr:cxnSp macro="">
      <xdr:nvCxnSpPr>
        <xdr:cNvPr id="384" name="直線コネクタ 383"/>
        <xdr:cNvCxnSpPr/>
      </xdr:nvCxnSpPr>
      <xdr:spPr>
        <a:xfrm>
          <a:off x="2019300" y="17304476"/>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385" name="n_1aveValue【市民会館】&#10;有形固定資産減価償却率"/>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119759</xdr:rowOff>
    </xdr:from>
    <xdr:ext cx="405111" cy="259045"/>
    <xdr:sp macro="" textlink="">
      <xdr:nvSpPr>
        <xdr:cNvPr id="386" name="n_2aveValue【市民会館】&#10;有形固定資産減価償却率"/>
        <xdr:cNvSpPr txBox="1"/>
      </xdr:nvSpPr>
      <xdr:spPr>
        <a:xfrm>
          <a:off x="2705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88735</xdr:rowOff>
    </xdr:from>
    <xdr:ext cx="405111" cy="259045"/>
    <xdr:sp macro="" textlink="">
      <xdr:nvSpPr>
        <xdr:cNvPr id="387" name="n_3aveValue【市民会館】&#10;有形固定資産減価償却率"/>
        <xdr:cNvSpPr txBox="1"/>
      </xdr:nvSpPr>
      <xdr:spPr>
        <a:xfrm>
          <a:off x="1816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388"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4734</xdr:rowOff>
    </xdr:from>
    <xdr:ext cx="405111" cy="259045"/>
    <xdr:sp macro="" textlink="">
      <xdr:nvSpPr>
        <xdr:cNvPr id="389" name="n_1mainValue【市民会館】&#10;有形固定資産減価償却率"/>
        <xdr:cNvSpPr txBox="1"/>
      </xdr:nvSpPr>
      <xdr:spPr>
        <a:xfrm>
          <a:off x="3582044" y="1714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115769</xdr:rowOff>
    </xdr:from>
    <xdr:ext cx="405111" cy="259045"/>
    <xdr:sp macro="" textlink="">
      <xdr:nvSpPr>
        <xdr:cNvPr id="390" name="n_2mainValue【市民会館】&#10;有形固定資産減価償却率"/>
        <xdr:cNvSpPr txBox="1"/>
      </xdr:nvSpPr>
      <xdr:spPr>
        <a:xfrm>
          <a:off x="2705744" y="1708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55353</xdr:rowOff>
    </xdr:from>
    <xdr:ext cx="405111" cy="259045"/>
    <xdr:sp macro="" textlink="">
      <xdr:nvSpPr>
        <xdr:cNvPr id="391" name="n_3mainValue【市民会館】&#10;有形固定資産減価償却率"/>
        <xdr:cNvSpPr txBox="1"/>
      </xdr:nvSpPr>
      <xdr:spPr>
        <a:xfrm>
          <a:off x="1816744" y="1702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02" name="直線コネクタ 40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03" name="テキスト ボックス 40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4" name="直線コネクタ 40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5" name="テキスト ボックス 40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06" name="直線コネクタ 40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07" name="テキスト ボックス 40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8" name="直線コネクタ 40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9" name="テキスト ボックス 40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11" name="直線コネクタ 410"/>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1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13" name="直線コネクタ 41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1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15" name="直線コネクタ 41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16"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17" name="フローチャート: 判断 416"/>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18" name="フローチャート: 判断 417"/>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19" name="フローチャート: 判断 418"/>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20" name="フローチャート: 判断 419"/>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21" name="フローチャート: 判断 420"/>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2" name="テキスト ボックス 42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3" name="テキスト ボックス 42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4" name="テキスト ボックス 42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5" name="テキスト ボックス 42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6" name="テキスト ボックス 42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156845</xdr:rowOff>
    </xdr:from>
    <xdr:to>
      <xdr:col>50</xdr:col>
      <xdr:colOff>165100</xdr:colOff>
      <xdr:row>106</xdr:row>
      <xdr:rowOff>86995</xdr:rowOff>
    </xdr:to>
    <xdr:sp macro="" textlink="">
      <xdr:nvSpPr>
        <xdr:cNvPr id="427" name="楕円 426"/>
        <xdr:cNvSpPr/>
      </xdr:nvSpPr>
      <xdr:spPr>
        <a:xfrm>
          <a:off x="9588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156845</xdr:rowOff>
    </xdr:from>
    <xdr:to>
      <xdr:col>46</xdr:col>
      <xdr:colOff>38100</xdr:colOff>
      <xdr:row>106</xdr:row>
      <xdr:rowOff>86995</xdr:rowOff>
    </xdr:to>
    <xdr:sp macro="" textlink="">
      <xdr:nvSpPr>
        <xdr:cNvPr id="428" name="楕円 427"/>
        <xdr:cNvSpPr/>
      </xdr:nvSpPr>
      <xdr:spPr>
        <a:xfrm>
          <a:off x="8699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36195</xdr:rowOff>
    </xdr:from>
    <xdr:to>
      <xdr:col>50</xdr:col>
      <xdr:colOff>114300</xdr:colOff>
      <xdr:row>106</xdr:row>
      <xdr:rowOff>36195</xdr:rowOff>
    </xdr:to>
    <xdr:cxnSp macro="">
      <xdr:nvCxnSpPr>
        <xdr:cNvPr id="429" name="直線コネクタ 428"/>
        <xdr:cNvCxnSpPr/>
      </xdr:nvCxnSpPr>
      <xdr:spPr>
        <a:xfrm>
          <a:off x="8750300" y="18209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156845</xdr:rowOff>
    </xdr:from>
    <xdr:to>
      <xdr:col>41</xdr:col>
      <xdr:colOff>101600</xdr:colOff>
      <xdr:row>106</xdr:row>
      <xdr:rowOff>86995</xdr:rowOff>
    </xdr:to>
    <xdr:sp macro="" textlink="">
      <xdr:nvSpPr>
        <xdr:cNvPr id="430" name="楕円 429"/>
        <xdr:cNvSpPr/>
      </xdr:nvSpPr>
      <xdr:spPr>
        <a:xfrm>
          <a:off x="7810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36195</xdr:rowOff>
    </xdr:from>
    <xdr:to>
      <xdr:col>45</xdr:col>
      <xdr:colOff>177800</xdr:colOff>
      <xdr:row>106</xdr:row>
      <xdr:rowOff>36195</xdr:rowOff>
    </xdr:to>
    <xdr:cxnSp macro="">
      <xdr:nvCxnSpPr>
        <xdr:cNvPr id="431" name="直線コネクタ 430"/>
        <xdr:cNvCxnSpPr/>
      </xdr:nvCxnSpPr>
      <xdr:spPr>
        <a:xfrm>
          <a:off x="7861300" y="18209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32" name="n_1aveValue【市民会館】&#10;一人当たり面積"/>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33"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34"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35"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78122</xdr:rowOff>
    </xdr:from>
    <xdr:ext cx="469744" cy="259045"/>
    <xdr:sp macro="" textlink="">
      <xdr:nvSpPr>
        <xdr:cNvPr id="436" name="n_1mainValue【市民会館】&#10;一人当たり面積"/>
        <xdr:cNvSpPr txBox="1"/>
      </xdr:nvSpPr>
      <xdr:spPr>
        <a:xfrm>
          <a:off x="93917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78122</xdr:rowOff>
    </xdr:from>
    <xdr:ext cx="469744" cy="259045"/>
    <xdr:sp macro="" textlink="">
      <xdr:nvSpPr>
        <xdr:cNvPr id="437" name="n_2mainValue【市民会館】&#10;一人当たり面積"/>
        <xdr:cNvSpPr txBox="1"/>
      </xdr:nvSpPr>
      <xdr:spPr>
        <a:xfrm>
          <a:off x="8515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78122</xdr:rowOff>
    </xdr:from>
    <xdr:ext cx="469744" cy="259045"/>
    <xdr:sp macro="" textlink="">
      <xdr:nvSpPr>
        <xdr:cNvPr id="438" name="n_3mainValue【市民会館】&#10;一人当たり面積"/>
        <xdr:cNvSpPr txBox="1"/>
      </xdr:nvSpPr>
      <xdr:spPr>
        <a:xfrm>
          <a:off x="7626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9" name="正方形/長方形 4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0" name="正方形/長方形 4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1" name="正方形/長方形 4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2" name="正方形/長方形 4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3" name="正方形/長方形 4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4" name="正方形/長方形 4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5" name="正方形/長方形 4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6" name="正方形/長方形 4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7" name="テキスト ボックス 4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8" name="直線コネクタ 4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9" name="テキスト ボックス 44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0" name="直線コネクタ 44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1" name="テキスト ボックス 45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2" name="直線コネクタ 45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3" name="テキスト ボックス 45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4" name="直線コネクタ 45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5" name="テキスト ボックス 45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6" name="直線コネクタ 45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7" name="テキスト ボックス 45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8" name="直線コネクタ 45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9" name="テキスト ボックス 45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0" name="直線コネクタ 45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1" name="テキスト ボックス 46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2" name="直線コネクタ 4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64" name="直線コネクタ 463"/>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65"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66" name="直線コネクタ 465"/>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67"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68" name="直線コネクタ 467"/>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69" name="【一般廃棄物処理施設】&#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70" name="フローチャート: 判断 469"/>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71" name="フローチャート: 判断 470"/>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72" name="フローチャート: 判断 471"/>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73" name="フローチャート: 判断 472"/>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474" name="フローチャート: 判断 473"/>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5" name="テキスト ボックス 4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6" name="テキスト ボックス 4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7" name="テキスト ボックス 4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8" name="テキスト ボックス 4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9" name="テキスト ボックス 4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98878</xdr:rowOff>
    </xdr:from>
    <xdr:to>
      <xdr:col>81</xdr:col>
      <xdr:colOff>101600</xdr:colOff>
      <xdr:row>35</xdr:row>
      <xdr:rowOff>29028</xdr:rowOff>
    </xdr:to>
    <xdr:sp macro="" textlink="">
      <xdr:nvSpPr>
        <xdr:cNvPr id="480" name="楕円 479"/>
        <xdr:cNvSpPr/>
      </xdr:nvSpPr>
      <xdr:spPr>
        <a:xfrm>
          <a:off x="15430500"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110308</xdr:rowOff>
    </xdr:from>
    <xdr:to>
      <xdr:col>72</xdr:col>
      <xdr:colOff>38100</xdr:colOff>
      <xdr:row>34</xdr:row>
      <xdr:rowOff>40458</xdr:rowOff>
    </xdr:to>
    <xdr:sp macro="" textlink="">
      <xdr:nvSpPr>
        <xdr:cNvPr id="481" name="楕円 480"/>
        <xdr:cNvSpPr/>
      </xdr:nvSpPr>
      <xdr:spPr>
        <a:xfrm>
          <a:off x="13652500" y="57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145886</xdr:rowOff>
    </xdr:from>
    <xdr:ext cx="405111" cy="259045"/>
    <xdr:sp macro="" textlink="">
      <xdr:nvSpPr>
        <xdr:cNvPr id="482" name="n_1aveValue【一般廃棄物処理施設】&#10;有形固定資産減価償却率"/>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483" name="n_2aveValue【一般廃棄物処理施設】&#10;有形固定資産減価償却率"/>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484" name="n_3aveValue【一般廃棄物処理施設】&#10;有形固定資産減価償却率"/>
        <xdr:cNvSpPr txBox="1"/>
      </xdr:nvSpPr>
      <xdr:spPr>
        <a:xfrm>
          <a:off x="13500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485"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45555</xdr:rowOff>
    </xdr:from>
    <xdr:ext cx="405111" cy="259045"/>
    <xdr:sp macro="" textlink="">
      <xdr:nvSpPr>
        <xdr:cNvPr id="486" name="n_1mainValue【一般廃棄物処理施設】&#10;有形固定資産減価償却率"/>
        <xdr:cNvSpPr txBox="1"/>
      </xdr:nvSpPr>
      <xdr:spPr>
        <a:xfrm>
          <a:off x="15266044" y="570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56985</xdr:rowOff>
    </xdr:from>
    <xdr:ext cx="340478" cy="259045"/>
    <xdr:sp macro="" textlink="">
      <xdr:nvSpPr>
        <xdr:cNvPr id="487" name="n_3mainValue【一般廃棄物処理施設】&#10;有形固定資産減価償却率"/>
        <xdr:cNvSpPr txBox="1"/>
      </xdr:nvSpPr>
      <xdr:spPr>
        <a:xfrm>
          <a:off x="13533061" y="5543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8" name="正方形/長方形 4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9" name="正方形/長方形 4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0" name="正方形/長方形 4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1" name="正方形/長方形 4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2" name="正方形/長方形 4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3" name="正方形/長方形 4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4" name="正方形/長方形 4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5" name="正方形/長方形 4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6" name="テキスト ボックス 4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7" name="直線コネクタ 4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8" name="直線コネクタ 49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9" name="テキスト ボックス 49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0" name="直線コネクタ 49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01" name="テキスト ボックス 50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2" name="直線コネクタ 50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3" name="テキスト ボックス 50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4" name="直線コネクタ 50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5" name="テキスト ボックス 50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6" name="直線コネクタ 50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7" name="テキスト ボックス 50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8" name="直線コネクタ 5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9" name="テキスト ボックス 50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11" name="直線コネクタ 510"/>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12"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13" name="直線コネクタ 512"/>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14"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15" name="直線コネクタ 514"/>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16" name="【一般廃棄物処理施設】&#10;一人当たり有形固定資産（償却資産）額平均値テキスト"/>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17" name="フローチャート: 判断 516"/>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18" name="フローチャート: 判断 517"/>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19" name="フローチャート: 判断 518"/>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20" name="フローチャート: 判断 519"/>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21" name="フローチャート: 判断 520"/>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2" name="テキスト ボックス 5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3" name="テキスト ボックス 5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4" name="テキスト ボックス 5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5" name="テキスト ボックス 5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6" name="テキスト ボックス 5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35474</xdr:rowOff>
    </xdr:from>
    <xdr:to>
      <xdr:col>112</xdr:col>
      <xdr:colOff>38100</xdr:colOff>
      <xdr:row>39</xdr:row>
      <xdr:rowOff>137074</xdr:rowOff>
    </xdr:to>
    <xdr:sp macro="" textlink="">
      <xdr:nvSpPr>
        <xdr:cNvPr id="527" name="楕円 526"/>
        <xdr:cNvSpPr/>
      </xdr:nvSpPr>
      <xdr:spPr>
        <a:xfrm>
          <a:off x="21272500" y="67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36152</xdr:rowOff>
    </xdr:from>
    <xdr:to>
      <xdr:col>102</xdr:col>
      <xdr:colOff>165100</xdr:colOff>
      <xdr:row>39</xdr:row>
      <xdr:rowOff>137752</xdr:rowOff>
    </xdr:to>
    <xdr:sp macro="" textlink="">
      <xdr:nvSpPr>
        <xdr:cNvPr id="528" name="楕円 527"/>
        <xdr:cNvSpPr/>
      </xdr:nvSpPr>
      <xdr:spPr>
        <a:xfrm>
          <a:off x="19494500" y="672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125643</xdr:rowOff>
    </xdr:from>
    <xdr:ext cx="534377" cy="259045"/>
    <xdr:sp macro="" textlink="">
      <xdr:nvSpPr>
        <xdr:cNvPr id="529" name="n_1aveValue【一般廃棄物処理施設】&#10;一人当たり有形固定資産（償却資産）額"/>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30" name="n_2aveValue【一般廃棄物処理施設】&#10;一人当たり有形固定資産（償却資産）額"/>
        <xdr:cNvSpPr txBox="1"/>
      </xdr:nvSpPr>
      <xdr:spPr>
        <a:xfrm>
          <a:off x="20167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135813</xdr:rowOff>
    </xdr:from>
    <xdr:ext cx="534377" cy="259045"/>
    <xdr:sp macro="" textlink="">
      <xdr:nvSpPr>
        <xdr:cNvPr id="531" name="n_3aveValue【一般廃棄物処理施設】&#10;一人当たり有形固定資産（償却資産）額"/>
        <xdr:cNvSpPr txBox="1"/>
      </xdr:nvSpPr>
      <xdr:spPr>
        <a:xfrm>
          <a:off x="19278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32"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128201</xdr:rowOff>
    </xdr:from>
    <xdr:ext cx="534377" cy="259045"/>
    <xdr:sp macro="" textlink="">
      <xdr:nvSpPr>
        <xdr:cNvPr id="533" name="n_1mainValue【一般廃棄物処理施設】&#10;一人当たり有形固定資産（償却資産）額"/>
        <xdr:cNvSpPr txBox="1"/>
      </xdr:nvSpPr>
      <xdr:spPr>
        <a:xfrm>
          <a:off x="21043411" y="681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154279</xdr:rowOff>
    </xdr:from>
    <xdr:ext cx="534377" cy="259045"/>
    <xdr:sp macro="" textlink="">
      <xdr:nvSpPr>
        <xdr:cNvPr id="534" name="n_3mainValue【一般廃棄物処理施設】&#10;一人当たり有形固定資産（償却資産）額"/>
        <xdr:cNvSpPr txBox="1"/>
      </xdr:nvSpPr>
      <xdr:spPr>
        <a:xfrm>
          <a:off x="19278111" y="649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45" name="テキスト ボックス 54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46" name="直線コネクタ 54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47" name="テキスト ボックス 54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48" name="直線コネクタ 54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9" name="テキスト ボックス 54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50" name="直線コネクタ 54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51" name="テキスト ボックス 55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52" name="直線コネクタ 55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53" name="テキスト ボックス 55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4" name="直線コネクタ 5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55" name="テキスト ボックス 55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57" name="直線コネクタ 556"/>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58"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59" name="直線コネクタ 558"/>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60"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61" name="直線コネクタ 560"/>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562" name="【保健センター・保健所】&#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563" name="フローチャート: 判断 562"/>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564" name="フローチャート: 判断 563"/>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565" name="フローチャート: 判断 564"/>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566" name="フローチャート: 判断 565"/>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567" name="フローチャート: 判断 566"/>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8" name="テキスト ボックス 5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9" name="テキスト ボックス 5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0" name="テキスト ボックス 5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1" name="テキスト ボックス 5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2" name="テキスト ボックス 5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152654</xdr:rowOff>
    </xdr:from>
    <xdr:to>
      <xdr:col>81</xdr:col>
      <xdr:colOff>101600</xdr:colOff>
      <xdr:row>59</xdr:row>
      <xdr:rowOff>82804</xdr:rowOff>
    </xdr:to>
    <xdr:sp macro="" textlink="">
      <xdr:nvSpPr>
        <xdr:cNvPr id="573" name="楕円 572"/>
        <xdr:cNvSpPr/>
      </xdr:nvSpPr>
      <xdr:spPr>
        <a:xfrm>
          <a:off x="15430500" y="10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84074</xdr:rowOff>
    </xdr:from>
    <xdr:to>
      <xdr:col>76</xdr:col>
      <xdr:colOff>165100</xdr:colOff>
      <xdr:row>59</xdr:row>
      <xdr:rowOff>14224</xdr:rowOff>
    </xdr:to>
    <xdr:sp macro="" textlink="">
      <xdr:nvSpPr>
        <xdr:cNvPr id="574" name="楕円 573"/>
        <xdr:cNvSpPr/>
      </xdr:nvSpPr>
      <xdr:spPr>
        <a:xfrm>
          <a:off x="14541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134874</xdr:rowOff>
    </xdr:from>
    <xdr:to>
      <xdr:col>81</xdr:col>
      <xdr:colOff>50800</xdr:colOff>
      <xdr:row>59</xdr:row>
      <xdr:rowOff>32004</xdr:rowOff>
    </xdr:to>
    <xdr:cxnSp macro="">
      <xdr:nvCxnSpPr>
        <xdr:cNvPr id="575" name="直線コネクタ 574"/>
        <xdr:cNvCxnSpPr/>
      </xdr:nvCxnSpPr>
      <xdr:spPr>
        <a:xfrm>
          <a:off x="14592300" y="1007897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17780</xdr:rowOff>
    </xdr:from>
    <xdr:to>
      <xdr:col>72</xdr:col>
      <xdr:colOff>38100</xdr:colOff>
      <xdr:row>58</xdr:row>
      <xdr:rowOff>119380</xdr:rowOff>
    </xdr:to>
    <xdr:sp macro="" textlink="">
      <xdr:nvSpPr>
        <xdr:cNvPr id="576" name="楕円 575"/>
        <xdr:cNvSpPr/>
      </xdr:nvSpPr>
      <xdr:spPr>
        <a:xfrm>
          <a:off x="1365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58</xdr:row>
      <xdr:rowOff>134874</xdr:rowOff>
    </xdr:to>
    <xdr:cxnSp macro="">
      <xdr:nvCxnSpPr>
        <xdr:cNvPr id="577" name="直線コネクタ 576"/>
        <xdr:cNvCxnSpPr/>
      </xdr:nvCxnSpPr>
      <xdr:spPr>
        <a:xfrm>
          <a:off x="13703300" y="1001268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578" name="n_1aveValue【保健センター・保健所】&#10;有形固定資産減価償却率"/>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579"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580" name="n_3aveValue【保健センター・保健所】&#10;有形固定資産減価償却率"/>
        <xdr:cNvSpPr txBox="1"/>
      </xdr:nvSpPr>
      <xdr:spPr>
        <a:xfrm>
          <a:off x="13500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581" name="n_4aveValue【保健センター・保健所】&#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73931</xdr:rowOff>
    </xdr:from>
    <xdr:ext cx="405111" cy="259045"/>
    <xdr:sp macro="" textlink="">
      <xdr:nvSpPr>
        <xdr:cNvPr id="582" name="n_1mainValue【保健センター・保健所】&#10;有形固定資産減価償却率"/>
        <xdr:cNvSpPr txBox="1"/>
      </xdr:nvSpPr>
      <xdr:spPr>
        <a:xfrm>
          <a:off x="15266044" y="1018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5351</xdr:rowOff>
    </xdr:from>
    <xdr:ext cx="405111" cy="259045"/>
    <xdr:sp macro="" textlink="">
      <xdr:nvSpPr>
        <xdr:cNvPr id="583" name="n_2mainValue【保健センター・保健所】&#10;有形固定資産減価償却率"/>
        <xdr:cNvSpPr txBox="1"/>
      </xdr:nvSpPr>
      <xdr:spPr>
        <a:xfrm>
          <a:off x="14389744" y="1012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110507</xdr:rowOff>
    </xdr:from>
    <xdr:ext cx="405111" cy="259045"/>
    <xdr:sp macro="" textlink="">
      <xdr:nvSpPr>
        <xdr:cNvPr id="584" name="n_3mainValue【保健センター・保健所】&#10;有形固定資産減価償却率"/>
        <xdr:cNvSpPr txBox="1"/>
      </xdr:nvSpPr>
      <xdr:spPr>
        <a:xfrm>
          <a:off x="13500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5" name="正方形/長方形 5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6" name="正方形/長方形 5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7" name="正方形/長方形 5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8" name="正方形/長方形 5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9" name="正方形/長方形 5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0" name="正方形/長方形 5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1" name="正方形/長方形 5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2" name="正方形/長方形 5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3" name="テキスト ボックス 5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4" name="直線コネクタ 5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95" name="直線コネクタ 59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6" name="テキスト ボックス 59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7" name="直線コネクタ 59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8" name="テキスト ボックス 59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9" name="直線コネクタ 59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0" name="テキスト ボックス 59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1" name="直線コネクタ 60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2" name="テキスト ボックス 60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3" name="直線コネクタ 60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4" name="テキスト ボックス 60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5" name="直線コネクタ 6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6" name="テキスト ボックス 6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08" name="直線コネクタ 607"/>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09"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10" name="直線コネクタ 609"/>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11"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12" name="直線コネクタ 611"/>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41927</xdr:rowOff>
    </xdr:from>
    <xdr:ext cx="469744" cy="259045"/>
    <xdr:sp macro="" textlink="">
      <xdr:nvSpPr>
        <xdr:cNvPr id="613" name="【保健センター・保健所】&#10;一人当たり面積平均値テキスト"/>
        <xdr:cNvSpPr txBox="1"/>
      </xdr:nvSpPr>
      <xdr:spPr>
        <a:xfrm>
          <a:off x="22199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14" name="フローチャート: 判断 613"/>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15" name="フローチャート: 判断 614"/>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16" name="フローチャート: 判断 615"/>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17" name="フローチャート: 判断 616"/>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18" name="フローチャート: 判断 617"/>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9" name="テキスト ボックス 6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0" name="テキスト ボックス 6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1" name="テキスト ボックス 6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2" name="テキスト ボックス 6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3" name="テキスト ボックス 6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44450</xdr:rowOff>
    </xdr:from>
    <xdr:to>
      <xdr:col>112</xdr:col>
      <xdr:colOff>38100</xdr:colOff>
      <xdr:row>60</xdr:row>
      <xdr:rowOff>146050</xdr:rowOff>
    </xdr:to>
    <xdr:sp macro="" textlink="">
      <xdr:nvSpPr>
        <xdr:cNvPr id="624" name="楕円 623"/>
        <xdr:cNvSpPr/>
      </xdr:nvSpPr>
      <xdr:spPr>
        <a:xfrm>
          <a:off x="21272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44450</xdr:rowOff>
    </xdr:from>
    <xdr:to>
      <xdr:col>107</xdr:col>
      <xdr:colOff>101600</xdr:colOff>
      <xdr:row>60</xdr:row>
      <xdr:rowOff>146050</xdr:rowOff>
    </xdr:to>
    <xdr:sp macro="" textlink="">
      <xdr:nvSpPr>
        <xdr:cNvPr id="625" name="楕円 624"/>
        <xdr:cNvSpPr/>
      </xdr:nvSpPr>
      <xdr:spPr>
        <a:xfrm>
          <a:off x="20383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95250</xdr:rowOff>
    </xdr:from>
    <xdr:to>
      <xdr:col>111</xdr:col>
      <xdr:colOff>177800</xdr:colOff>
      <xdr:row>60</xdr:row>
      <xdr:rowOff>95250</xdr:rowOff>
    </xdr:to>
    <xdr:cxnSp macro="">
      <xdr:nvCxnSpPr>
        <xdr:cNvPr id="626" name="直線コネクタ 625"/>
        <xdr:cNvCxnSpPr/>
      </xdr:nvCxnSpPr>
      <xdr:spPr>
        <a:xfrm>
          <a:off x="20434300" y="1038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25400</xdr:rowOff>
    </xdr:from>
    <xdr:to>
      <xdr:col>102</xdr:col>
      <xdr:colOff>165100</xdr:colOff>
      <xdr:row>60</xdr:row>
      <xdr:rowOff>127000</xdr:rowOff>
    </xdr:to>
    <xdr:sp macro="" textlink="">
      <xdr:nvSpPr>
        <xdr:cNvPr id="627" name="楕円 626"/>
        <xdr:cNvSpPr/>
      </xdr:nvSpPr>
      <xdr:spPr>
        <a:xfrm>
          <a:off x="19494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76200</xdr:rowOff>
    </xdr:from>
    <xdr:to>
      <xdr:col>107</xdr:col>
      <xdr:colOff>50800</xdr:colOff>
      <xdr:row>60</xdr:row>
      <xdr:rowOff>95250</xdr:rowOff>
    </xdr:to>
    <xdr:cxnSp macro="">
      <xdr:nvCxnSpPr>
        <xdr:cNvPr id="628" name="直線コネクタ 627"/>
        <xdr:cNvCxnSpPr/>
      </xdr:nvCxnSpPr>
      <xdr:spPr>
        <a:xfrm>
          <a:off x="19545300" y="10363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629" name="n_1aveValue【保健センター・保健所】&#10;一人当たり面積"/>
        <xdr:cNvSpPr txBox="1"/>
      </xdr:nvSpPr>
      <xdr:spPr>
        <a:xfrm>
          <a:off x="21075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630" name="n_2aveValue【保健センター・保健所】&#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3827</xdr:rowOff>
    </xdr:from>
    <xdr:ext cx="469744" cy="259045"/>
    <xdr:sp macro="" textlink="">
      <xdr:nvSpPr>
        <xdr:cNvPr id="631" name="n_3aveValue【保健センター・保健所】&#10;一人当たり面積"/>
        <xdr:cNvSpPr txBox="1"/>
      </xdr:nvSpPr>
      <xdr:spPr>
        <a:xfrm>
          <a:off x="19310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32"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162577</xdr:rowOff>
    </xdr:from>
    <xdr:ext cx="469744" cy="259045"/>
    <xdr:sp macro="" textlink="">
      <xdr:nvSpPr>
        <xdr:cNvPr id="633" name="n_1mainValue【保健センター・保健所】&#10;一人当たり面積"/>
        <xdr:cNvSpPr txBox="1"/>
      </xdr:nvSpPr>
      <xdr:spPr>
        <a:xfrm>
          <a:off x="210757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162577</xdr:rowOff>
    </xdr:from>
    <xdr:ext cx="469744" cy="259045"/>
    <xdr:sp macro="" textlink="">
      <xdr:nvSpPr>
        <xdr:cNvPr id="634" name="n_2mainValue【保健センター・保健所】&#10;一人当たり面積"/>
        <xdr:cNvSpPr txBox="1"/>
      </xdr:nvSpPr>
      <xdr:spPr>
        <a:xfrm>
          <a:off x="20199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143527</xdr:rowOff>
    </xdr:from>
    <xdr:ext cx="469744" cy="259045"/>
    <xdr:sp macro="" textlink="">
      <xdr:nvSpPr>
        <xdr:cNvPr id="635" name="n_3mainValue【保健センター・保健所】&#10;一人当たり面積"/>
        <xdr:cNvSpPr txBox="1"/>
      </xdr:nvSpPr>
      <xdr:spPr>
        <a:xfrm>
          <a:off x="193104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6" name="正方形/長方形 6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7" name="正方形/長方形 6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8" name="正方形/長方形 6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9" name="正方形/長方形 6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0" name="正方形/長方形 6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1" name="正方形/長方形 6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2" name="正方形/長方形 6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正方形/長方形 6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4" name="テキスト ボックス 6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5" name="直線コネクタ 6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6" name="テキスト ボックス 64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7" name="直線コネクタ 64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8" name="テキスト ボックス 64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9" name="直線コネクタ 64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50" name="テキスト ボックス 64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1" name="直線コネクタ 65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2" name="テキスト ボックス 65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3" name="直線コネクタ 65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4" name="テキスト ボックス 65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5" name="直線コネクタ 65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6" name="テキスト ボックス 65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7" name="直線コネクタ 6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8" name="テキスト ボックス 65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660" name="直線コネクタ 659"/>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661"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662" name="直線コネクタ 661"/>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663"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664" name="直線コネクタ 663"/>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665" name="【消防施設】&#10;有形固定資産減価償却率平均値テキスト"/>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666" name="フローチャート: 判断 665"/>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667" name="フローチャート: 判断 666"/>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668" name="フローチャート: 判断 667"/>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669" name="フローチャート: 判断 668"/>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670" name="フローチャート: 判断 669"/>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1" name="テキスト ボックス 6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2" name="テキスト ボックス 6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3" name="テキスト ボックス 6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4" name="テキスト ボックス 6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5" name="テキスト ボックス 6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88264</xdr:rowOff>
    </xdr:from>
    <xdr:to>
      <xdr:col>81</xdr:col>
      <xdr:colOff>101600</xdr:colOff>
      <xdr:row>83</xdr:row>
      <xdr:rowOff>18414</xdr:rowOff>
    </xdr:to>
    <xdr:sp macro="" textlink="">
      <xdr:nvSpPr>
        <xdr:cNvPr id="676" name="楕円 675"/>
        <xdr:cNvSpPr/>
      </xdr:nvSpPr>
      <xdr:spPr>
        <a:xfrm>
          <a:off x="15430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53975</xdr:rowOff>
    </xdr:from>
    <xdr:to>
      <xdr:col>76</xdr:col>
      <xdr:colOff>165100</xdr:colOff>
      <xdr:row>82</xdr:row>
      <xdr:rowOff>155575</xdr:rowOff>
    </xdr:to>
    <xdr:sp macro="" textlink="">
      <xdr:nvSpPr>
        <xdr:cNvPr id="677" name="楕円 676"/>
        <xdr:cNvSpPr/>
      </xdr:nvSpPr>
      <xdr:spPr>
        <a:xfrm>
          <a:off x="14541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104775</xdr:rowOff>
    </xdr:from>
    <xdr:to>
      <xdr:col>81</xdr:col>
      <xdr:colOff>50800</xdr:colOff>
      <xdr:row>82</xdr:row>
      <xdr:rowOff>139064</xdr:rowOff>
    </xdr:to>
    <xdr:cxnSp macro="">
      <xdr:nvCxnSpPr>
        <xdr:cNvPr id="678" name="直線コネクタ 677"/>
        <xdr:cNvCxnSpPr/>
      </xdr:nvCxnSpPr>
      <xdr:spPr>
        <a:xfrm>
          <a:off x="14592300" y="141636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19686</xdr:rowOff>
    </xdr:from>
    <xdr:to>
      <xdr:col>72</xdr:col>
      <xdr:colOff>38100</xdr:colOff>
      <xdr:row>82</xdr:row>
      <xdr:rowOff>121286</xdr:rowOff>
    </xdr:to>
    <xdr:sp macro="" textlink="">
      <xdr:nvSpPr>
        <xdr:cNvPr id="679" name="楕円 678"/>
        <xdr:cNvSpPr/>
      </xdr:nvSpPr>
      <xdr:spPr>
        <a:xfrm>
          <a:off x="13652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70486</xdr:rowOff>
    </xdr:from>
    <xdr:to>
      <xdr:col>76</xdr:col>
      <xdr:colOff>114300</xdr:colOff>
      <xdr:row>82</xdr:row>
      <xdr:rowOff>104775</xdr:rowOff>
    </xdr:to>
    <xdr:cxnSp macro="">
      <xdr:nvCxnSpPr>
        <xdr:cNvPr id="680" name="直線コネクタ 679"/>
        <xdr:cNvCxnSpPr/>
      </xdr:nvCxnSpPr>
      <xdr:spPr>
        <a:xfrm>
          <a:off x="13703300" y="141293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681"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682" name="n_2aveValue【消防施設】&#10;有形固定資産減価償却率"/>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683" name="n_3aveValue【消防施設】&#10;有形固定資産減価償却率"/>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684"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9541</xdr:rowOff>
    </xdr:from>
    <xdr:ext cx="405111" cy="259045"/>
    <xdr:sp macro="" textlink="">
      <xdr:nvSpPr>
        <xdr:cNvPr id="685" name="n_1mainValue【消防施設】&#10;有形固定資産減価償却率"/>
        <xdr:cNvSpPr txBox="1"/>
      </xdr:nvSpPr>
      <xdr:spPr>
        <a:xfrm>
          <a:off x="152660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146702</xdr:rowOff>
    </xdr:from>
    <xdr:ext cx="405111" cy="259045"/>
    <xdr:sp macro="" textlink="">
      <xdr:nvSpPr>
        <xdr:cNvPr id="686" name="n_2mainValue【消防施設】&#10;有形固定資産減価償却率"/>
        <xdr:cNvSpPr txBox="1"/>
      </xdr:nvSpPr>
      <xdr:spPr>
        <a:xfrm>
          <a:off x="143897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112413</xdr:rowOff>
    </xdr:from>
    <xdr:ext cx="405111" cy="259045"/>
    <xdr:sp macro="" textlink="">
      <xdr:nvSpPr>
        <xdr:cNvPr id="687" name="n_3mainValue【消防施設】&#10;有形固定資産減価償却率"/>
        <xdr:cNvSpPr txBox="1"/>
      </xdr:nvSpPr>
      <xdr:spPr>
        <a:xfrm>
          <a:off x="13500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8" name="直線コネクタ 6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9" name="テキスト ボックス 6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0" name="直線コネクタ 6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1" name="テキスト ボックス 7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2" name="直線コネクタ 7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3" name="テキスト ボックス 7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4" name="直線コネクタ 7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5" name="テキスト ボックス 7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6" name="直線コネクタ 7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7" name="テキスト ボックス 7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11" name="直線コネクタ 710"/>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12"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13" name="直線コネクタ 712"/>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14"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15" name="直線コネクタ 714"/>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16" name="【消防施設】&#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17" name="フローチャート: 判断 716"/>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18" name="フローチャート: 判断 717"/>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19" name="フローチャート: 判断 718"/>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20" name="フローチャート: 判断 719"/>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21" name="フローチャート: 判断 720"/>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727" name="楕円 726"/>
        <xdr:cNvSpPr/>
      </xdr:nvSpPr>
      <xdr:spPr>
        <a:xfrm>
          <a:off x="21272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728" name="楕円 727"/>
        <xdr:cNvSpPr/>
      </xdr:nvSpPr>
      <xdr:spPr>
        <a:xfrm>
          <a:off x="20383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xdr:rowOff>
    </xdr:from>
    <xdr:to>
      <xdr:col>111</xdr:col>
      <xdr:colOff>177800</xdr:colOff>
      <xdr:row>84</xdr:row>
      <xdr:rowOff>12700</xdr:rowOff>
    </xdr:to>
    <xdr:cxnSp macro="">
      <xdr:nvCxnSpPr>
        <xdr:cNvPr id="729" name="直線コネクタ 728"/>
        <xdr:cNvCxnSpPr/>
      </xdr:nvCxnSpPr>
      <xdr:spPr>
        <a:xfrm>
          <a:off x="20434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133350</xdr:rowOff>
    </xdr:from>
    <xdr:to>
      <xdr:col>102</xdr:col>
      <xdr:colOff>165100</xdr:colOff>
      <xdr:row>84</xdr:row>
      <xdr:rowOff>63500</xdr:rowOff>
    </xdr:to>
    <xdr:sp macro="" textlink="">
      <xdr:nvSpPr>
        <xdr:cNvPr id="730" name="楕円 729"/>
        <xdr:cNvSpPr/>
      </xdr:nvSpPr>
      <xdr:spPr>
        <a:xfrm>
          <a:off x="19494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12700</xdr:rowOff>
    </xdr:from>
    <xdr:to>
      <xdr:col>107</xdr:col>
      <xdr:colOff>50800</xdr:colOff>
      <xdr:row>84</xdr:row>
      <xdr:rowOff>12700</xdr:rowOff>
    </xdr:to>
    <xdr:cxnSp macro="">
      <xdr:nvCxnSpPr>
        <xdr:cNvPr id="731" name="直線コネクタ 730"/>
        <xdr:cNvCxnSpPr/>
      </xdr:nvCxnSpPr>
      <xdr:spPr>
        <a:xfrm>
          <a:off x="19545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32" name="n_1ave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33" name="n_2aveValue【消防施設】&#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734" name="n_3aveValue【消防施設】&#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35"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54627</xdr:rowOff>
    </xdr:from>
    <xdr:ext cx="469744" cy="259045"/>
    <xdr:sp macro="" textlink="">
      <xdr:nvSpPr>
        <xdr:cNvPr id="736" name="n_1mainValue【消防施設】&#10;一人当たり面積"/>
        <xdr:cNvSpPr txBox="1"/>
      </xdr:nvSpPr>
      <xdr:spPr>
        <a:xfrm>
          <a:off x="210757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737" name="n_2mainValue【消防施設】&#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54627</xdr:rowOff>
    </xdr:from>
    <xdr:ext cx="469744" cy="259045"/>
    <xdr:sp macro="" textlink="">
      <xdr:nvSpPr>
        <xdr:cNvPr id="738" name="n_3mainValue【消防施設】&#10;一人当たり面積"/>
        <xdr:cNvSpPr txBox="1"/>
      </xdr:nvSpPr>
      <xdr:spPr>
        <a:xfrm>
          <a:off x="19310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764" name="直線コネクタ 763"/>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765"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766" name="直線コネクタ 765"/>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767"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768" name="直線コネクタ 767"/>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769" name="【庁舎】&#10;有形固定資産減価償却率平均値テキスト"/>
        <xdr:cNvSpPr txBox="1"/>
      </xdr:nvSpPr>
      <xdr:spPr>
        <a:xfrm>
          <a:off x="16357600" y="1788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770" name="フローチャート: 判断 769"/>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771" name="フローチャート: 判断 770"/>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772" name="フローチャート: 判断 771"/>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773" name="フローチャート: 判断 772"/>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74" name="フローチャート: 判断 773"/>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136434</xdr:rowOff>
    </xdr:from>
    <xdr:to>
      <xdr:col>81</xdr:col>
      <xdr:colOff>101600</xdr:colOff>
      <xdr:row>105</xdr:row>
      <xdr:rowOff>66584</xdr:rowOff>
    </xdr:to>
    <xdr:sp macro="" textlink="">
      <xdr:nvSpPr>
        <xdr:cNvPr id="780" name="楕円 779"/>
        <xdr:cNvSpPr/>
      </xdr:nvSpPr>
      <xdr:spPr>
        <a:xfrm>
          <a:off x="15430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125005</xdr:rowOff>
    </xdr:from>
    <xdr:to>
      <xdr:col>76</xdr:col>
      <xdr:colOff>165100</xdr:colOff>
      <xdr:row>105</xdr:row>
      <xdr:rowOff>55155</xdr:rowOff>
    </xdr:to>
    <xdr:sp macro="" textlink="">
      <xdr:nvSpPr>
        <xdr:cNvPr id="781" name="楕円 780"/>
        <xdr:cNvSpPr/>
      </xdr:nvSpPr>
      <xdr:spPr>
        <a:xfrm>
          <a:off x="14541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4355</xdr:rowOff>
    </xdr:from>
    <xdr:to>
      <xdr:col>81</xdr:col>
      <xdr:colOff>50800</xdr:colOff>
      <xdr:row>105</xdr:row>
      <xdr:rowOff>15784</xdr:rowOff>
    </xdr:to>
    <xdr:cxnSp macro="">
      <xdr:nvCxnSpPr>
        <xdr:cNvPr id="782" name="直線コネクタ 781"/>
        <xdr:cNvCxnSpPr/>
      </xdr:nvCxnSpPr>
      <xdr:spPr>
        <a:xfrm>
          <a:off x="14592300" y="1800660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123371</xdr:rowOff>
    </xdr:from>
    <xdr:to>
      <xdr:col>72</xdr:col>
      <xdr:colOff>38100</xdr:colOff>
      <xdr:row>105</xdr:row>
      <xdr:rowOff>53521</xdr:rowOff>
    </xdr:to>
    <xdr:sp macro="" textlink="">
      <xdr:nvSpPr>
        <xdr:cNvPr id="783" name="楕円 782"/>
        <xdr:cNvSpPr/>
      </xdr:nvSpPr>
      <xdr:spPr>
        <a:xfrm>
          <a:off x="13652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xdr:rowOff>
    </xdr:from>
    <xdr:to>
      <xdr:col>76</xdr:col>
      <xdr:colOff>114300</xdr:colOff>
      <xdr:row>105</xdr:row>
      <xdr:rowOff>4355</xdr:rowOff>
    </xdr:to>
    <xdr:cxnSp macro="">
      <xdr:nvCxnSpPr>
        <xdr:cNvPr id="784" name="直線コネクタ 783"/>
        <xdr:cNvCxnSpPr/>
      </xdr:nvCxnSpPr>
      <xdr:spPr>
        <a:xfrm>
          <a:off x="13703300" y="180049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785"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786" name="n_2ave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787" name="n_3aveValue【庁舎】&#10;有形固定資産減価償却率"/>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88"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57711</xdr:rowOff>
    </xdr:from>
    <xdr:ext cx="405111" cy="259045"/>
    <xdr:sp macro="" textlink="">
      <xdr:nvSpPr>
        <xdr:cNvPr id="789" name="n_1mainValue【庁舎】&#10;有形固定資産減価償却率"/>
        <xdr:cNvSpPr txBox="1"/>
      </xdr:nvSpPr>
      <xdr:spPr>
        <a:xfrm>
          <a:off x="15266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46282</xdr:rowOff>
    </xdr:from>
    <xdr:ext cx="405111" cy="259045"/>
    <xdr:sp macro="" textlink="">
      <xdr:nvSpPr>
        <xdr:cNvPr id="790" name="n_2mainValue【庁舎】&#10;有形固定資産減価償却率"/>
        <xdr:cNvSpPr txBox="1"/>
      </xdr:nvSpPr>
      <xdr:spPr>
        <a:xfrm>
          <a:off x="14389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44648</xdr:rowOff>
    </xdr:from>
    <xdr:ext cx="405111" cy="259045"/>
    <xdr:sp macro="" textlink="">
      <xdr:nvSpPr>
        <xdr:cNvPr id="791" name="n_3mainValue【庁舎】&#10;有形固定資産減価償却率"/>
        <xdr:cNvSpPr txBox="1"/>
      </xdr:nvSpPr>
      <xdr:spPr>
        <a:xfrm>
          <a:off x="13500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2" name="直線コネクタ 8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3" name="テキスト ボックス 8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4" name="直線コネクタ 8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5" name="テキスト ボックス 8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6" name="直線コネクタ 8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7" name="テキスト ボックス 8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8" name="直線コネクタ 8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9" name="テキスト ボックス 8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13" name="直線コネクタ 812"/>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14"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15" name="直線コネクタ 814"/>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16"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17" name="直線コネクタ 816"/>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818" name="【庁舎】&#10;一人当たり面積平均値テキスト"/>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19" name="フローチャート: 判断 818"/>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20" name="フローチャート: 判断 819"/>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21" name="フローチャート: 判断 820"/>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22" name="フローチャート: 判断 821"/>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23" name="フローチャート: 判断 822"/>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160274</xdr:rowOff>
    </xdr:from>
    <xdr:to>
      <xdr:col>112</xdr:col>
      <xdr:colOff>38100</xdr:colOff>
      <xdr:row>106</xdr:row>
      <xdr:rowOff>90424</xdr:rowOff>
    </xdr:to>
    <xdr:sp macro="" textlink="">
      <xdr:nvSpPr>
        <xdr:cNvPr id="829" name="楕円 828"/>
        <xdr:cNvSpPr/>
      </xdr:nvSpPr>
      <xdr:spPr>
        <a:xfrm>
          <a:off x="21272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160274</xdr:rowOff>
    </xdr:from>
    <xdr:to>
      <xdr:col>107</xdr:col>
      <xdr:colOff>101600</xdr:colOff>
      <xdr:row>106</xdr:row>
      <xdr:rowOff>90424</xdr:rowOff>
    </xdr:to>
    <xdr:sp macro="" textlink="">
      <xdr:nvSpPr>
        <xdr:cNvPr id="830" name="楕円 829"/>
        <xdr:cNvSpPr/>
      </xdr:nvSpPr>
      <xdr:spPr>
        <a:xfrm>
          <a:off x="20383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39624</xdr:rowOff>
    </xdr:from>
    <xdr:to>
      <xdr:col>111</xdr:col>
      <xdr:colOff>177800</xdr:colOff>
      <xdr:row>106</xdr:row>
      <xdr:rowOff>39624</xdr:rowOff>
    </xdr:to>
    <xdr:cxnSp macro="">
      <xdr:nvCxnSpPr>
        <xdr:cNvPr id="831" name="直線コネクタ 830"/>
        <xdr:cNvCxnSpPr/>
      </xdr:nvCxnSpPr>
      <xdr:spPr>
        <a:xfrm>
          <a:off x="20434300" y="1821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32" name="楕円 831"/>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xdr:rowOff>
    </xdr:from>
    <xdr:to>
      <xdr:col>107</xdr:col>
      <xdr:colOff>50800</xdr:colOff>
      <xdr:row>106</xdr:row>
      <xdr:rowOff>39624</xdr:rowOff>
    </xdr:to>
    <xdr:cxnSp macro="">
      <xdr:nvCxnSpPr>
        <xdr:cNvPr id="833" name="直線コネクタ 832"/>
        <xdr:cNvCxnSpPr/>
      </xdr:nvCxnSpPr>
      <xdr:spPr>
        <a:xfrm>
          <a:off x="19545300" y="181813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834" name="n_1aveValue【庁舎】&#10;一人当たり面積"/>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835" name="n_2aveValue【庁舎】&#10;一人当たり面積"/>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36"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37"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81551</xdr:rowOff>
    </xdr:from>
    <xdr:ext cx="469744" cy="259045"/>
    <xdr:sp macro="" textlink="">
      <xdr:nvSpPr>
        <xdr:cNvPr id="838" name="n_1mainValue【庁舎】&#10;一人当たり面積"/>
        <xdr:cNvSpPr txBox="1"/>
      </xdr:nvSpPr>
      <xdr:spPr>
        <a:xfrm>
          <a:off x="210757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81551</xdr:rowOff>
    </xdr:from>
    <xdr:ext cx="469744" cy="259045"/>
    <xdr:sp macro="" textlink="">
      <xdr:nvSpPr>
        <xdr:cNvPr id="839" name="n_2mainValue【庁舎】&#10;一人当たり面積"/>
        <xdr:cNvSpPr txBox="1"/>
      </xdr:nvSpPr>
      <xdr:spPr>
        <a:xfrm>
          <a:off x="20199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40" name="n_3main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一部事務組合である豊中市伊丹市クリーンランドについて、平成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月に新ごみ焼却施設を竣工したことから、有形固定資産減価償却率は平成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19.5</a:t>
          </a:r>
          <a:r>
            <a:rPr kumimoji="1" lang="ja-JP" altLang="en-US" sz="1300">
              <a:latin typeface="ＭＳ Ｐゴシック" panose="020B0600070205080204" pitchFamily="50" charset="-128"/>
              <a:ea typeface="ＭＳ Ｐゴシック" panose="020B0600070205080204" pitchFamily="50" charset="-128"/>
            </a:rPr>
            <a:t>％と類似団体内平均値と比べて低くなっている。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月に文化芸術センターを竣工したことから、有形固定資産減価償却率は平成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％と類似団体内平均値と比べて低くなっている。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なお、令和元年度決算に係る固定資産台帳については、令和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日時点で未整備であるため、令和元年度の当該団体値等は表示されていない。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408,464
402,308
36.39
151,685,562
146,338,700
4,863,542
84,449,144
87,249,318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本市は普通交付税の交付団体ではあるが、人口１人あたりの市税収入が高いことなどから類似団体内平均値を上回っている。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100189</xdr:rowOff>
    </xdr:from>
    <xdr:to>
      <xdr:col>23</xdr:col>
      <xdr:colOff>133350</xdr:colOff>
      <xdr:row>40</xdr:row>
      <xdr:rowOff>100189</xdr:rowOff>
    </xdr:to>
    <xdr:cxnSp macro="">
      <xdr:nvCxnSpPr>
        <xdr:cNvPr id="69" name="直線コネクタ 68"/>
        <xdr:cNvCxnSpPr/>
      </xdr:nvCxnSpPr>
      <xdr:spPr>
        <a:xfrm>
          <a:off x="4114800" y="6958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100189</xdr:rowOff>
    </xdr:from>
    <xdr:to>
      <xdr:col>19</xdr:col>
      <xdr:colOff>133350</xdr:colOff>
      <xdr:row>40</xdr:row>
      <xdr:rowOff>100189</xdr:rowOff>
    </xdr:to>
    <xdr:cxnSp macro="">
      <xdr:nvCxnSpPr>
        <xdr:cNvPr id="72" name="直線コネクタ 71"/>
        <xdr:cNvCxnSpPr/>
      </xdr:nvCxnSpPr>
      <xdr:spPr>
        <a:xfrm>
          <a:off x="3225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100189</xdr:rowOff>
    </xdr:from>
    <xdr:to>
      <xdr:col>15</xdr:col>
      <xdr:colOff>82550</xdr:colOff>
      <xdr:row>40</xdr:row>
      <xdr:rowOff>113595</xdr:rowOff>
    </xdr:to>
    <xdr:cxnSp macro="">
      <xdr:nvCxnSpPr>
        <xdr:cNvPr id="75" name="直線コネクタ 74"/>
        <xdr:cNvCxnSpPr/>
      </xdr:nvCxnSpPr>
      <xdr:spPr>
        <a:xfrm flipV="1">
          <a:off x="2336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127000</xdr:rowOff>
    </xdr:to>
    <xdr:cxnSp macro="">
      <xdr:nvCxnSpPr>
        <xdr:cNvPr id="78" name="直線コネクタ 77"/>
        <xdr:cNvCxnSpPr/>
      </xdr:nvCxnSpPr>
      <xdr:spPr>
        <a:xfrm flipV="1">
          <a:off x="1447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88" name="楕円 87"/>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65916</xdr:rowOff>
    </xdr:from>
    <xdr:ext cx="762000" cy="259045"/>
    <xdr:sp macro="" textlink="">
      <xdr:nvSpPr>
        <xdr:cNvPr id="89" name="財政力該当値テキスト"/>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49389</xdr:rowOff>
    </xdr:from>
    <xdr:to>
      <xdr:col>19</xdr:col>
      <xdr:colOff>184150</xdr:colOff>
      <xdr:row>40</xdr:row>
      <xdr:rowOff>150989</xdr:rowOff>
    </xdr:to>
    <xdr:sp macro="" textlink="">
      <xdr:nvSpPr>
        <xdr:cNvPr id="90" name="楕円 89"/>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91" name="テキスト ボックス 90"/>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49389</xdr:rowOff>
    </xdr:from>
    <xdr:to>
      <xdr:col>15</xdr:col>
      <xdr:colOff>133350</xdr:colOff>
      <xdr:row>40</xdr:row>
      <xdr:rowOff>150989</xdr:rowOff>
    </xdr:to>
    <xdr:sp macro="" textlink="">
      <xdr:nvSpPr>
        <xdr:cNvPr id="92" name="楕円 91"/>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161166</xdr:rowOff>
    </xdr:from>
    <xdr:ext cx="762000" cy="259045"/>
    <xdr:sp macro="" textlink="">
      <xdr:nvSpPr>
        <xdr:cNvPr id="93" name="テキスト ボックス 92"/>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前年度に比べ、社会保障関係経費の増大に伴い扶助費等が増加したものの、公債費等が減少したことや、市税など一般財源が増収となり、指標が改善している。今後も令和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9</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月に改定した「経営戦略方針」に基づき、中長期的視点を踏まえた財務マネジメントに取り組み、指標の改善をめざす。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131064</xdr:rowOff>
    </xdr:from>
    <xdr:to>
      <xdr:col>23</xdr:col>
      <xdr:colOff>133350</xdr:colOff>
      <xdr:row>65</xdr:row>
      <xdr:rowOff>7874</xdr:rowOff>
    </xdr:to>
    <xdr:cxnSp macro="">
      <xdr:nvCxnSpPr>
        <xdr:cNvPr id="130" name="直線コネクタ 129"/>
        <xdr:cNvCxnSpPr/>
      </xdr:nvCxnSpPr>
      <xdr:spPr>
        <a:xfrm flipV="1">
          <a:off x="4114800" y="1110386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7874</xdr:rowOff>
    </xdr:from>
    <xdr:to>
      <xdr:col>19</xdr:col>
      <xdr:colOff>133350</xdr:colOff>
      <xdr:row>65</xdr:row>
      <xdr:rowOff>60960</xdr:rowOff>
    </xdr:to>
    <xdr:cxnSp macro="">
      <xdr:nvCxnSpPr>
        <xdr:cNvPr id="133" name="直線コネクタ 132"/>
        <xdr:cNvCxnSpPr/>
      </xdr:nvCxnSpPr>
      <xdr:spPr>
        <a:xfrm flipV="1">
          <a:off x="3225800" y="1115212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65</xdr:row>
      <xdr:rowOff>118872</xdr:rowOff>
    </xdr:to>
    <xdr:cxnSp macro="">
      <xdr:nvCxnSpPr>
        <xdr:cNvPr id="136" name="直線コネクタ 135"/>
        <xdr:cNvCxnSpPr/>
      </xdr:nvCxnSpPr>
      <xdr:spPr>
        <a:xfrm flipV="1">
          <a:off x="2336800" y="1120521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102108</xdr:rowOff>
    </xdr:from>
    <xdr:to>
      <xdr:col>11</xdr:col>
      <xdr:colOff>31750</xdr:colOff>
      <xdr:row>65</xdr:row>
      <xdr:rowOff>118872</xdr:rowOff>
    </xdr:to>
    <xdr:cxnSp macro="">
      <xdr:nvCxnSpPr>
        <xdr:cNvPr id="139" name="直線コネクタ 138"/>
        <xdr:cNvCxnSpPr/>
      </xdr:nvCxnSpPr>
      <xdr:spPr>
        <a:xfrm>
          <a:off x="1447800" y="1107490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49" name="楕円 148"/>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96791</xdr:rowOff>
    </xdr:from>
    <xdr:ext cx="762000" cy="259045"/>
    <xdr:sp macro="" textlink="">
      <xdr:nvSpPr>
        <xdr:cNvPr id="150" name="財政構造の弾力性該当値テキスト"/>
        <xdr:cNvSpPr txBox="1"/>
      </xdr:nvSpPr>
      <xdr:spPr>
        <a:xfrm>
          <a:off x="50419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128524</xdr:rowOff>
    </xdr:from>
    <xdr:to>
      <xdr:col>19</xdr:col>
      <xdr:colOff>184150</xdr:colOff>
      <xdr:row>65</xdr:row>
      <xdr:rowOff>58674</xdr:rowOff>
    </xdr:to>
    <xdr:sp macro="" textlink="">
      <xdr:nvSpPr>
        <xdr:cNvPr id="151" name="楕円 150"/>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43451</xdr:rowOff>
    </xdr:from>
    <xdr:ext cx="736600" cy="259045"/>
    <xdr:sp macro="" textlink="">
      <xdr:nvSpPr>
        <xdr:cNvPr id="152" name="テキスト ボックス 151"/>
        <xdr:cNvSpPr txBox="1"/>
      </xdr:nvSpPr>
      <xdr:spPr>
        <a:xfrm>
          <a:off x="3733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3" name="楕円 152"/>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4" name="テキスト ボックス 153"/>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5" name="楕円 154"/>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154449</xdr:rowOff>
    </xdr:from>
    <xdr:ext cx="762000" cy="259045"/>
    <xdr:sp macro="" textlink="">
      <xdr:nvSpPr>
        <xdr:cNvPr id="156" name="テキスト ボックス 155"/>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7" name="楕円 156"/>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58" name="テキスト ボックス 157"/>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[107,550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人口は増加したものの、学校給食センター給食業務委託費等の増加による決算額の増加が大きく、指標としては増加した。今後、令和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9</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月に改定した「経営戦略方針」に基づき、人・組織づくり戦略に取り組む。</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115708</xdr:rowOff>
    </xdr:from>
    <xdr:to>
      <xdr:col>23</xdr:col>
      <xdr:colOff>133350</xdr:colOff>
      <xdr:row>82</xdr:row>
      <xdr:rowOff>159158</xdr:rowOff>
    </xdr:to>
    <xdr:cxnSp macro="">
      <xdr:nvCxnSpPr>
        <xdr:cNvPr id="195" name="直線コネクタ 194"/>
        <xdr:cNvCxnSpPr/>
      </xdr:nvCxnSpPr>
      <xdr:spPr>
        <a:xfrm>
          <a:off x="4114800" y="14174608"/>
          <a:ext cx="838200" cy="4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115708</xdr:rowOff>
    </xdr:from>
    <xdr:to>
      <xdr:col>19</xdr:col>
      <xdr:colOff>133350</xdr:colOff>
      <xdr:row>82</xdr:row>
      <xdr:rowOff>115776</xdr:rowOff>
    </xdr:to>
    <xdr:cxnSp macro="">
      <xdr:nvCxnSpPr>
        <xdr:cNvPr id="198" name="直線コネクタ 197"/>
        <xdr:cNvCxnSpPr/>
      </xdr:nvCxnSpPr>
      <xdr:spPr>
        <a:xfrm flipV="1">
          <a:off x="3225800" y="14174608"/>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115776</xdr:rowOff>
    </xdr:from>
    <xdr:to>
      <xdr:col>15</xdr:col>
      <xdr:colOff>82550</xdr:colOff>
      <xdr:row>82</xdr:row>
      <xdr:rowOff>168103</xdr:rowOff>
    </xdr:to>
    <xdr:cxnSp macro="">
      <xdr:nvCxnSpPr>
        <xdr:cNvPr id="201" name="直線コネクタ 200"/>
        <xdr:cNvCxnSpPr/>
      </xdr:nvCxnSpPr>
      <xdr:spPr>
        <a:xfrm flipV="1">
          <a:off x="2336800" y="14174676"/>
          <a:ext cx="889000" cy="5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151643</xdr:rowOff>
    </xdr:from>
    <xdr:to>
      <xdr:col>11</xdr:col>
      <xdr:colOff>31750</xdr:colOff>
      <xdr:row>82</xdr:row>
      <xdr:rowOff>168103</xdr:rowOff>
    </xdr:to>
    <xdr:cxnSp macro="">
      <xdr:nvCxnSpPr>
        <xdr:cNvPr id="204" name="直線コネクタ 203"/>
        <xdr:cNvCxnSpPr/>
      </xdr:nvCxnSpPr>
      <xdr:spPr>
        <a:xfrm>
          <a:off x="1447800" y="14210543"/>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31242</xdr:rowOff>
    </xdr:from>
    <xdr:ext cx="762000" cy="259045"/>
    <xdr:sp macro="" textlink="">
      <xdr:nvSpPr>
        <xdr:cNvPr id="206" name="テキスト ボックス 205"/>
        <xdr:cNvSpPr txBox="1"/>
      </xdr:nvSpPr>
      <xdr:spPr>
        <a:xfrm>
          <a:off x="1955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21195</xdr:rowOff>
    </xdr:from>
    <xdr:ext cx="762000" cy="259045"/>
    <xdr:sp macro="" textlink="">
      <xdr:nvSpPr>
        <xdr:cNvPr id="208" name="テキスト ボックス 207"/>
        <xdr:cNvSpPr txBox="1"/>
      </xdr:nvSpPr>
      <xdr:spPr>
        <a:xfrm>
          <a:off x="1066800" y="139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108358</xdr:rowOff>
    </xdr:from>
    <xdr:to>
      <xdr:col>23</xdr:col>
      <xdr:colOff>184150</xdr:colOff>
      <xdr:row>83</xdr:row>
      <xdr:rowOff>38508</xdr:rowOff>
    </xdr:to>
    <xdr:sp macro="" textlink="">
      <xdr:nvSpPr>
        <xdr:cNvPr id="214" name="楕円 213"/>
        <xdr:cNvSpPr/>
      </xdr:nvSpPr>
      <xdr:spPr>
        <a:xfrm>
          <a:off x="4902200" y="141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124885</xdr:rowOff>
    </xdr:from>
    <xdr:ext cx="762000" cy="259045"/>
    <xdr:sp macro="" textlink="">
      <xdr:nvSpPr>
        <xdr:cNvPr id="215" name="人件費・物件費等の状況該当値テキスト"/>
        <xdr:cNvSpPr txBox="1"/>
      </xdr:nvSpPr>
      <xdr:spPr>
        <a:xfrm>
          <a:off x="5041900" y="1401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64908</xdr:rowOff>
    </xdr:from>
    <xdr:to>
      <xdr:col>19</xdr:col>
      <xdr:colOff>184150</xdr:colOff>
      <xdr:row>82</xdr:row>
      <xdr:rowOff>166508</xdr:rowOff>
    </xdr:to>
    <xdr:sp macro="" textlink="">
      <xdr:nvSpPr>
        <xdr:cNvPr id="216" name="楕円 215"/>
        <xdr:cNvSpPr/>
      </xdr:nvSpPr>
      <xdr:spPr>
        <a:xfrm>
          <a:off x="4064000" y="1412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5235</xdr:rowOff>
    </xdr:from>
    <xdr:ext cx="736600" cy="259045"/>
    <xdr:sp macro="" textlink="">
      <xdr:nvSpPr>
        <xdr:cNvPr id="217" name="テキスト ボックス 216"/>
        <xdr:cNvSpPr txBox="1"/>
      </xdr:nvSpPr>
      <xdr:spPr>
        <a:xfrm>
          <a:off x="3733800" y="1389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64976</xdr:rowOff>
    </xdr:from>
    <xdr:to>
      <xdr:col>15</xdr:col>
      <xdr:colOff>133350</xdr:colOff>
      <xdr:row>82</xdr:row>
      <xdr:rowOff>166576</xdr:rowOff>
    </xdr:to>
    <xdr:sp macro="" textlink="">
      <xdr:nvSpPr>
        <xdr:cNvPr id="218" name="楕円 217"/>
        <xdr:cNvSpPr/>
      </xdr:nvSpPr>
      <xdr:spPr>
        <a:xfrm>
          <a:off x="3175000" y="141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5303</xdr:rowOff>
    </xdr:from>
    <xdr:ext cx="762000" cy="259045"/>
    <xdr:sp macro="" textlink="">
      <xdr:nvSpPr>
        <xdr:cNvPr id="219" name="テキスト ボックス 218"/>
        <xdr:cNvSpPr txBox="1"/>
      </xdr:nvSpPr>
      <xdr:spPr>
        <a:xfrm>
          <a:off x="2844800" y="1389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117303</xdr:rowOff>
    </xdr:from>
    <xdr:to>
      <xdr:col>11</xdr:col>
      <xdr:colOff>82550</xdr:colOff>
      <xdr:row>83</xdr:row>
      <xdr:rowOff>47453</xdr:rowOff>
    </xdr:to>
    <xdr:sp macro="" textlink="">
      <xdr:nvSpPr>
        <xdr:cNvPr id="220" name="楕円 219"/>
        <xdr:cNvSpPr/>
      </xdr:nvSpPr>
      <xdr:spPr>
        <a:xfrm>
          <a:off x="2286000" y="1417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32230</xdr:rowOff>
    </xdr:from>
    <xdr:ext cx="762000" cy="259045"/>
    <xdr:sp macro="" textlink="">
      <xdr:nvSpPr>
        <xdr:cNvPr id="221" name="テキスト ボックス 220"/>
        <xdr:cNvSpPr txBox="1"/>
      </xdr:nvSpPr>
      <xdr:spPr>
        <a:xfrm>
          <a:off x="1955800" y="1426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100843</xdr:rowOff>
    </xdr:from>
    <xdr:to>
      <xdr:col>7</xdr:col>
      <xdr:colOff>31750</xdr:colOff>
      <xdr:row>83</xdr:row>
      <xdr:rowOff>30993</xdr:rowOff>
    </xdr:to>
    <xdr:sp macro="" textlink="">
      <xdr:nvSpPr>
        <xdr:cNvPr id="222" name="楕円 221"/>
        <xdr:cNvSpPr/>
      </xdr:nvSpPr>
      <xdr:spPr>
        <a:xfrm>
          <a:off x="1397000" y="1415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15770</xdr:rowOff>
    </xdr:from>
    <xdr:ext cx="762000" cy="259045"/>
    <xdr:sp macro="" textlink="">
      <xdr:nvSpPr>
        <xdr:cNvPr id="223" name="テキスト ボックス 222"/>
        <xdr:cNvSpPr txBox="1"/>
      </xdr:nvSpPr>
      <xdr:spPr>
        <a:xfrm>
          <a:off x="1066800" y="142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当市のラスパイレス指数を学歴別にみた場合、大卒区分では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を下回っているが、中卒、高卒、短卒の区分では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を上回っており、これは、当市では学歴によらない能力本位の人材登用を行っていることによるものと考えている。近年では、採用・退職による新陳代謝や異動の影響により、微増微減を繰り返している。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152400</xdr:rowOff>
    </xdr:to>
    <xdr:cxnSp macro="">
      <xdr:nvCxnSpPr>
        <xdr:cNvPr id="257" name="直線コネクタ 256"/>
        <xdr:cNvCxnSpPr/>
      </xdr:nvCxnSpPr>
      <xdr:spPr>
        <a:xfrm>
          <a:off x="16179800" y="146854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21166</xdr:rowOff>
    </xdr:to>
    <xdr:cxnSp macro="">
      <xdr:nvCxnSpPr>
        <xdr:cNvPr id="260" name="直線コネクタ 259"/>
        <xdr:cNvCxnSpPr/>
      </xdr:nvCxnSpPr>
      <xdr:spPr>
        <a:xfrm flipV="1">
          <a:off x="15290800" y="146854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86</xdr:row>
      <xdr:rowOff>21166</xdr:rowOff>
    </xdr:to>
    <xdr:cxnSp macro="">
      <xdr:nvCxnSpPr>
        <xdr:cNvPr id="263" name="直線コネクタ 262"/>
        <xdr:cNvCxnSpPr/>
      </xdr:nvCxnSpPr>
      <xdr:spPr>
        <a:xfrm>
          <a:off x="14401800" y="147055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132291</xdr:rowOff>
    </xdr:to>
    <xdr:cxnSp macro="">
      <xdr:nvCxnSpPr>
        <xdr:cNvPr id="266" name="直線コネクタ 265"/>
        <xdr:cNvCxnSpPr/>
      </xdr:nvCxnSpPr>
      <xdr:spPr>
        <a:xfrm>
          <a:off x="13512800" y="146452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6" name="楕円 275"/>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7"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8" name="楕円 277"/>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9" name="テキスト ボックス 278"/>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0" name="楕円 279"/>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1" name="テキスト ボックス 280"/>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2" name="楕円 281"/>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3" name="テキスト ボックス 282"/>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5" name="テキスト ボックス 284"/>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[5.86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事務事業見直しの対象事業の追加や、地方行政サービス改革の継続的な取組により、職員定数を削減してきた。今後も引き続き適正な定員管理に努める。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49530</xdr:rowOff>
    </xdr:from>
    <xdr:to>
      <xdr:col>81</xdr:col>
      <xdr:colOff>44450</xdr:colOff>
      <xdr:row>60</xdr:row>
      <xdr:rowOff>53552</xdr:rowOff>
    </xdr:to>
    <xdr:cxnSp macro="">
      <xdr:nvCxnSpPr>
        <xdr:cNvPr id="320" name="直線コネクタ 319"/>
        <xdr:cNvCxnSpPr/>
      </xdr:nvCxnSpPr>
      <xdr:spPr>
        <a:xfrm flipV="1">
          <a:off x="16179800" y="1033653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53552</xdr:rowOff>
    </xdr:from>
    <xdr:to>
      <xdr:col>77</xdr:col>
      <xdr:colOff>44450</xdr:colOff>
      <xdr:row>60</xdr:row>
      <xdr:rowOff>85725</xdr:rowOff>
    </xdr:to>
    <xdr:cxnSp macro="">
      <xdr:nvCxnSpPr>
        <xdr:cNvPr id="323" name="直線コネクタ 322"/>
        <xdr:cNvCxnSpPr/>
      </xdr:nvCxnSpPr>
      <xdr:spPr>
        <a:xfrm flipV="1">
          <a:off x="15290800" y="1034055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85725</xdr:rowOff>
    </xdr:from>
    <xdr:to>
      <xdr:col>72</xdr:col>
      <xdr:colOff>203200</xdr:colOff>
      <xdr:row>60</xdr:row>
      <xdr:rowOff>125942</xdr:rowOff>
    </xdr:to>
    <xdr:cxnSp macro="">
      <xdr:nvCxnSpPr>
        <xdr:cNvPr id="326" name="直線コネクタ 325"/>
        <xdr:cNvCxnSpPr/>
      </xdr:nvCxnSpPr>
      <xdr:spPr>
        <a:xfrm flipV="1">
          <a:off x="14401800" y="103727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125942</xdr:rowOff>
    </xdr:from>
    <xdr:to>
      <xdr:col>68</xdr:col>
      <xdr:colOff>152400</xdr:colOff>
      <xdr:row>61</xdr:row>
      <xdr:rowOff>14817</xdr:rowOff>
    </xdr:to>
    <xdr:cxnSp macro="">
      <xdr:nvCxnSpPr>
        <xdr:cNvPr id="329" name="直線コネクタ 328"/>
        <xdr:cNvCxnSpPr/>
      </xdr:nvCxnSpPr>
      <xdr:spPr>
        <a:xfrm flipV="1">
          <a:off x="13512800" y="104129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170180</xdr:rowOff>
    </xdr:from>
    <xdr:to>
      <xdr:col>81</xdr:col>
      <xdr:colOff>95250</xdr:colOff>
      <xdr:row>60</xdr:row>
      <xdr:rowOff>100330</xdr:rowOff>
    </xdr:to>
    <xdr:sp macro="" textlink="">
      <xdr:nvSpPr>
        <xdr:cNvPr id="339" name="楕円 338"/>
        <xdr:cNvSpPr/>
      </xdr:nvSpPr>
      <xdr:spPr>
        <a:xfrm>
          <a:off x="16967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15257</xdr:rowOff>
    </xdr:from>
    <xdr:ext cx="762000" cy="259045"/>
    <xdr:sp macro="" textlink="">
      <xdr:nvSpPr>
        <xdr:cNvPr id="340" name="定員管理の状況該当値テキスト"/>
        <xdr:cNvSpPr txBox="1"/>
      </xdr:nvSpPr>
      <xdr:spPr>
        <a:xfrm>
          <a:off x="17106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2752</xdr:rowOff>
    </xdr:from>
    <xdr:to>
      <xdr:col>77</xdr:col>
      <xdr:colOff>95250</xdr:colOff>
      <xdr:row>60</xdr:row>
      <xdr:rowOff>104352</xdr:rowOff>
    </xdr:to>
    <xdr:sp macro="" textlink="">
      <xdr:nvSpPr>
        <xdr:cNvPr id="341" name="楕円 340"/>
        <xdr:cNvSpPr/>
      </xdr:nvSpPr>
      <xdr:spPr>
        <a:xfrm>
          <a:off x="16129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114529</xdr:rowOff>
    </xdr:from>
    <xdr:ext cx="736600" cy="259045"/>
    <xdr:sp macro="" textlink="">
      <xdr:nvSpPr>
        <xdr:cNvPr id="342" name="テキスト ボックス 341"/>
        <xdr:cNvSpPr txBox="1"/>
      </xdr:nvSpPr>
      <xdr:spPr>
        <a:xfrm>
          <a:off x="15798800" y="1005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34925</xdr:rowOff>
    </xdr:from>
    <xdr:to>
      <xdr:col>73</xdr:col>
      <xdr:colOff>44450</xdr:colOff>
      <xdr:row>60</xdr:row>
      <xdr:rowOff>136525</xdr:rowOff>
    </xdr:to>
    <xdr:sp macro="" textlink="">
      <xdr:nvSpPr>
        <xdr:cNvPr id="343" name="楕円 342"/>
        <xdr:cNvSpPr/>
      </xdr:nvSpPr>
      <xdr:spPr>
        <a:xfrm>
          <a:off x="15240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44" name="テキスト ボックス 343"/>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75142</xdr:rowOff>
    </xdr:from>
    <xdr:to>
      <xdr:col>68</xdr:col>
      <xdr:colOff>203200</xdr:colOff>
      <xdr:row>61</xdr:row>
      <xdr:rowOff>5292</xdr:rowOff>
    </xdr:to>
    <xdr:sp macro="" textlink="">
      <xdr:nvSpPr>
        <xdr:cNvPr id="345" name="楕円 344"/>
        <xdr:cNvSpPr/>
      </xdr:nvSpPr>
      <xdr:spPr>
        <a:xfrm>
          <a:off x="14351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15469</xdr:rowOff>
    </xdr:from>
    <xdr:ext cx="762000" cy="259045"/>
    <xdr:sp macro="" textlink="">
      <xdr:nvSpPr>
        <xdr:cNvPr id="346" name="テキスト ボックス 345"/>
        <xdr:cNvSpPr txBox="1"/>
      </xdr:nvSpPr>
      <xdr:spPr>
        <a:xfrm>
          <a:off x="14020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47" name="楕円 346"/>
        <xdr:cNvSpPr/>
      </xdr:nvSpPr>
      <xdr:spPr>
        <a:xfrm>
          <a:off x="13462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50394</xdr:rowOff>
    </xdr:from>
    <xdr:ext cx="762000" cy="259045"/>
    <xdr:sp macro="" textlink="">
      <xdr:nvSpPr>
        <xdr:cNvPr id="348" name="テキスト ボックス 347"/>
        <xdr:cNvSpPr txBox="1"/>
      </xdr:nvSpPr>
      <xdr:spPr>
        <a:xfrm>
          <a:off x="13131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元利償還金が減少しており、類似団体内平均値を下回る水準となった。今後も適切な公債管理に努めていく。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45212</xdr:rowOff>
    </xdr:from>
    <xdr:to>
      <xdr:col>81</xdr:col>
      <xdr:colOff>44450</xdr:colOff>
      <xdr:row>38</xdr:row>
      <xdr:rowOff>132080</xdr:rowOff>
    </xdr:to>
    <xdr:cxnSp macro="">
      <xdr:nvCxnSpPr>
        <xdr:cNvPr id="380" name="直線コネクタ 379"/>
        <xdr:cNvCxnSpPr/>
      </xdr:nvCxnSpPr>
      <xdr:spPr>
        <a:xfrm flipV="1">
          <a:off x="16179800" y="65603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39</xdr:row>
      <xdr:rowOff>66802</xdr:rowOff>
    </xdr:to>
    <xdr:cxnSp macro="">
      <xdr:nvCxnSpPr>
        <xdr:cNvPr id="383" name="直線コネクタ 382"/>
        <xdr:cNvCxnSpPr/>
      </xdr:nvCxnSpPr>
      <xdr:spPr>
        <a:xfrm flipV="1">
          <a:off x="15290800" y="664718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66802</xdr:rowOff>
    </xdr:from>
    <xdr:to>
      <xdr:col>72</xdr:col>
      <xdr:colOff>203200</xdr:colOff>
      <xdr:row>40</xdr:row>
      <xdr:rowOff>20828</xdr:rowOff>
    </xdr:to>
    <xdr:cxnSp macro="">
      <xdr:nvCxnSpPr>
        <xdr:cNvPr id="386" name="直線コネクタ 385"/>
        <xdr:cNvCxnSpPr/>
      </xdr:nvCxnSpPr>
      <xdr:spPr>
        <a:xfrm flipV="1">
          <a:off x="14401800" y="67533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117348</xdr:rowOff>
    </xdr:to>
    <xdr:cxnSp macro="">
      <xdr:nvCxnSpPr>
        <xdr:cNvPr id="389" name="直線コネクタ 388"/>
        <xdr:cNvCxnSpPr/>
      </xdr:nvCxnSpPr>
      <xdr:spPr>
        <a:xfrm flipV="1">
          <a:off x="13512800" y="68788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3" name="テキスト ボックス 392"/>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165862</xdr:rowOff>
    </xdr:from>
    <xdr:to>
      <xdr:col>81</xdr:col>
      <xdr:colOff>95250</xdr:colOff>
      <xdr:row>38</xdr:row>
      <xdr:rowOff>96012</xdr:rowOff>
    </xdr:to>
    <xdr:sp macro="" textlink="">
      <xdr:nvSpPr>
        <xdr:cNvPr id="399" name="楕円 398"/>
        <xdr:cNvSpPr/>
      </xdr:nvSpPr>
      <xdr:spPr>
        <a:xfrm>
          <a:off x="169672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10939</xdr:rowOff>
    </xdr:from>
    <xdr:ext cx="762000" cy="259045"/>
    <xdr:sp macro="" textlink="">
      <xdr:nvSpPr>
        <xdr:cNvPr id="400" name="公債費負担の状況該当値テキスト"/>
        <xdr:cNvSpPr txBox="1"/>
      </xdr:nvSpPr>
      <xdr:spPr>
        <a:xfrm>
          <a:off x="17106900" y="635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1" name="楕円 400"/>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2" name="テキスト ボックス 401"/>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16002</xdr:rowOff>
    </xdr:from>
    <xdr:to>
      <xdr:col>73</xdr:col>
      <xdr:colOff>44450</xdr:colOff>
      <xdr:row>39</xdr:row>
      <xdr:rowOff>117602</xdr:rowOff>
    </xdr:to>
    <xdr:sp macro="" textlink="">
      <xdr:nvSpPr>
        <xdr:cNvPr id="403" name="楕円 402"/>
        <xdr:cNvSpPr/>
      </xdr:nvSpPr>
      <xdr:spPr>
        <a:xfrm>
          <a:off x="15240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127779</xdr:rowOff>
    </xdr:from>
    <xdr:ext cx="762000" cy="259045"/>
    <xdr:sp macro="" textlink="">
      <xdr:nvSpPr>
        <xdr:cNvPr id="404" name="テキスト ボックス 403"/>
        <xdr:cNvSpPr txBox="1"/>
      </xdr:nvSpPr>
      <xdr:spPr>
        <a:xfrm>
          <a:off x="14909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5" name="楕円 404"/>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406" name="テキスト ボックス 405"/>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66548</xdr:rowOff>
    </xdr:from>
    <xdr:to>
      <xdr:col>64</xdr:col>
      <xdr:colOff>152400</xdr:colOff>
      <xdr:row>40</xdr:row>
      <xdr:rowOff>168148</xdr:rowOff>
    </xdr:to>
    <xdr:sp macro="" textlink="">
      <xdr:nvSpPr>
        <xdr:cNvPr id="407" name="楕円 406"/>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152925</xdr:rowOff>
    </xdr:from>
    <xdr:ext cx="762000" cy="259045"/>
    <xdr:sp macro="" textlink="">
      <xdr:nvSpPr>
        <xdr:cNvPr id="408" name="テキスト ボックス 407"/>
        <xdr:cNvSpPr txBox="1"/>
      </xdr:nvSpPr>
      <xdr:spPr>
        <a:xfrm>
          <a:off x="13131800" y="70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地方債の現在高の減少に加え、財政調整基金や公共施設等整備基金への積立てによる基金残高の増加により、指標は改善した。</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151469</xdr:rowOff>
    </xdr:from>
    <xdr:to>
      <xdr:col>77</xdr:col>
      <xdr:colOff>44450</xdr:colOff>
      <xdr:row>13</xdr:row>
      <xdr:rowOff>162729</xdr:rowOff>
    </xdr:to>
    <xdr:cxnSp macro="">
      <xdr:nvCxnSpPr>
        <xdr:cNvPr id="442" name="直線コネクタ 441"/>
        <xdr:cNvCxnSpPr/>
      </xdr:nvCxnSpPr>
      <xdr:spPr>
        <a:xfrm flipV="1">
          <a:off x="15290800" y="2380319"/>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3"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162729</xdr:rowOff>
    </xdr:from>
    <xdr:to>
      <xdr:col>72</xdr:col>
      <xdr:colOff>203200</xdr:colOff>
      <xdr:row>14</xdr:row>
      <xdr:rowOff>41148</xdr:rowOff>
    </xdr:to>
    <xdr:cxnSp macro="">
      <xdr:nvCxnSpPr>
        <xdr:cNvPr id="445" name="直線コネクタ 444"/>
        <xdr:cNvCxnSpPr/>
      </xdr:nvCxnSpPr>
      <xdr:spPr>
        <a:xfrm flipV="1">
          <a:off x="14401800" y="2391579"/>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47" name="テキスト ボックス 446"/>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41148</xdr:rowOff>
    </xdr:from>
    <xdr:to>
      <xdr:col>68</xdr:col>
      <xdr:colOff>152400</xdr:colOff>
      <xdr:row>14</xdr:row>
      <xdr:rowOff>56430</xdr:rowOff>
    </xdr:to>
    <xdr:cxnSp macro="">
      <xdr:nvCxnSpPr>
        <xdr:cNvPr id="448" name="直線コネクタ 447"/>
        <xdr:cNvCxnSpPr/>
      </xdr:nvCxnSpPr>
      <xdr:spPr>
        <a:xfrm flipV="1">
          <a:off x="13512800" y="2441448"/>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136923</xdr:rowOff>
    </xdr:from>
    <xdr:ext cx="762000" cy="259045"/>
    <xdr:sp macro="" textlink="">
      <xdr:nvSpPr>
        <xdr:cNvPr id="450" name="テキスト ボックス 449"/>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61002</xdr:rowOff>
    </xdr:from>
    <xdr:to>
      <xdr:col>68</xdr:col>
      <xdr:colOff>203200</xdr:colOff>
      <xdr:row>15</xdr:row>
      <xdr:rowOff>162602</xdr:rowOff>
    </xdr:to>
    <xdr:sp macro="" textlink="">
      <xdr:nvSpPr>
        <xdr:cNvPr id="451" name="フローチャート: 判断 450"/>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147379</xdr:rowOff>
    </xdr:from>
    <xdr:ext cx="762000" cy="259045"/>
    <xdr:sp macro="" textlink="">
      <xdr:nvSpPr>
        <xdr:cNvPr id="452" name="テキスト ボックス 451"/>
        <xdr:cNvSpPr txBox="1"/>
      </xdr:nvSpPr>
      <xdr:spPr>
        <a:xfrm>
          <a:off x="14020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3" name="フローチャート: 判断 452"/>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167488</xdr:rowOff>
    </xdr:from>
    <xdr:ext cx="762000" cy="259045"/>
    <xdr:sp macro="" textlink="">
      <xdr:nvSpPr>
        <xdr:cNvPr id="454" name="テキスト ボックス 453"/>
        <xdr:cNvSpPr txBox="1"/>
      </xdr:nvSpPr>
      <xdr:spPr>
        <a:xfrm>
          <a:off x="13131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100669</xdr:rowOff>
    </xdr:from>
    <xdr:to>
      <xdr:col>77</xdr:col>
      <xdr:colOff>95250</xdr:colOff>
      <xdr:row>14</xdr:row>
      <xdr:rowOff>30819</xdr:rowOff>
    </xdr:to>
    <xdr:sp macro="" textlink="">
      <xdr:nvSpPr>
        <xdr:cNvPr id="460" name="楕円 459"/>
        <xdr:cNvSpPr/>
      </xdr:nvSpPr>
      <xdr:spPr>
        <a:xfrm>
          <a:off x="16129000" y="232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40996</xdr:rowOff>
    </xdr:from>
    <xdr:ext cx="736600" cy="259045"/>
    <xdr:sp macro="" textlink="">
      <xdr:nvSpPr>
        <xdr:cNvPr id="461" name="テキスト ボックス 460"/>
        <xdr:cNvSpPr txBox="1"/>
      </xdr:nvSpPr>
      <xdr:spPr>
        <a:xfrm>
          <a:off x="15798800" y="209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111929</xdr:rowOff>
    </xdr:from>
    <xdr:to>
      <xdr:col>73</xdr:col>
      <xdr:colOff>44450</xdr:colOff>
      <xdr:row>14</xdr:row>
      <xdr:rowOff>42079</xdr:rowOff>
    </xdr:to>
    <xdr:sp macro="" textlink="">
      <xdr:nvSpPr>
        <xdr:cNvPr id="462" name="楕円 461"/>
        <xdr:cNvSpPr/>
      </xdr:nvSpPr>
      <xdr:spPr>
        <a:xfrm>
          <a:off x="15240000" y="234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52256</xdr:rowOff>
    </xdr:from>
    <xdr:ext cx="762000" cy="259045"/>
    <xdr:sp macro="" textlink="">
      <xdr:nvSpPr>
        <xdr:cNvPr id="463" name="テキスト ボックス 462"/>
        <xdr:cNvSpPr txBox="1"/>
      </xdr:nvSpPr>
      <xdr:spPr>
        <a:xfrm>
          <a:off x="14909800" y="210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161798</xdr:rowOff>
    </xdr:from>
    <xdr:to>
      <xdr:col>68</xdr:col>
      <xdr:colOff>203200</xdr:colOff>
      <xdr:row>14</xdr:row>
      <xdr:rowOff>91948</xdr:rowOff>
    </xdr:to>
    <xdr:sp macro="" textlink="">
      <xdr:nvSpPr>
        <xdr:cNvPr id="464" name="楕円 463"/>
        <xdr:cNvSpPr/>
      </xdr:nvSpPr>
      <xdr:spPr>
        <a:xfrm>
          <a:off x="14351000" y="2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102125</xdr:rowOff>
    </xdr:from>
    <xdr:ext cx="762000" cy="259045"/>
    <xdr:sp macro="" textlink="">
      <xdr:nvSpPr>
        <xdr:cNvPr id="465" name="テキスト ボックス 464"/>
        <xdr:cNvSpPr txBox="1"/>
      </xdr:nvSpPr>
      <xdr:spPr>
        <a:xfrm>
          <a:off x="14020800" y="215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5630</xdr:rowOff>
    </xdr:from>
    <xdr:to>
      <xdr:col>64</xdr:col>
      <xdr:colOff>152400</xdr:colOff>
      <xdr:row>14</xdr:row>
      <xdr:rowOff>107230</xdr:rowOff>
    </xdr:to>
    <xdr:sp macro="" textlink="">
      <xdr:nvSpPr>
        <xdr:cNvPr id="466" name="楕円 465"/>
        <xdr:cNvSpPr/>
      </xdr:nvSpPr>
      <xdr:spPr>
        <a:xfrm>
          <a:off x="134620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117407</xdr:rowOff>
    </xdr:from>
    <xdr:ext cx="762000" cy="259045"/>
    <xdr:sp macro="" textlink="">
      <xdr:nvSpPr>
        <xdr:cNvPr id="467" name="テキスト ボックス 466"/>
        <xdr:cNvSpPr txBox="1"/>
      </xdr:nvSpPr>
      <xdr:spPr>
        <a:xfrm>
          <a:off x="13131800" y="21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408,464
402,308
36.39
151,685,562
146,338,700
4,863,542
84,449,144
87,249,318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削減に向けて、職員数の削減や給与制度の見直しに取り組んできたが、報酬等の増加により類似団体比較では依然として高い水準にあり、引き続き改善にむけて取り組みを進める。これまでの取り組みとし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年度に給与制度の総合見直しにより全体として給料月額を引き下げ、平成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年度に技能職員の給料表を見直した。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38</xdr:row>
      <xdr:rowOff>127000</xdr:rowOff>
    </xdr:to>
    <xdr:cxnSp macro="">
      <xdr:nvCxnSpPr>
        <xdr:cNvPr id="66" name="直線コネクタ 65"/>
        <xdr:cNvCxnSpPr/>
      </xdr:nvCxnSpPr>
      <xdr:spPr>
        <a:xfrm flipV="1">
          <a:off x="3987800" y="65582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39</xdr:row>
      <xdr:rowOff>8890</xdr:rowOff>
    </xdr:to>
    <xdr:cxnSp macro="">
      <xdr:nvCxnSpPr>
        <xdr:cNvPr id="69" name="直線コネクタ 68"/>
        <xdr:cNvCxnSpPr/>
      </xdr:nvCxnSpPr>
      <xdr:spPr>
        <a:xfrm flipV="1">
          <a:off x="3098800" y="6642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8890</xdr:rowOff>
    </xdr:from>
    <xdr:to>
      <xdr:col>15</xdr:col>
      <xdr:colOff>98425</xdr:colOff>
      <xdr:row>39</xdr:row>
      <xdr:rowOff>115570</xdr:rowOff>
    </xdr:to>
    <xdr:cxnSp macro="">
      <xdr:nvCxnSpPr>
        <xdr:cNvPr id="72" name="直線コネクタ 71"/>
        <xdr:cNvCxnSpPr/>
      </xdr:nvCxnSpPr>
      <xdr:spPr>
        <a:xfrm flipV="1">
          <a:off x="2209800" y="6695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115570</xdr:rowOff>
    </xdr:to>
    <xdr:cxnSp macro="">
      <xdr:nvCxnSpPr>
        <xdr:cNvPr id="75" name="直線コネクタ 74"/>
        <xdr:cNvCxnSpPr/>
      </xdr:nvCxnSpPr>
      <xdr:spPr>
        <a:xfrm>
          <a:off x="1320800" y="6695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129540</xdr:rowOff>
    </xdr:from>
    <xdr:to>
      <xdr:col>15</xdr:col>
      <xdr:colOff>149225</xdr:colOff>
      <xdr:row>39</xdr:row>
      <xdr:rowOff>59690</xdr:rowOff>
    </xdr:to>
    <xdr:sp macro="" textlink="">
      <xdr:nvSpPr>
        <xdr:cNvPr id="89" name="楕円 88"/>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44467</xdr:rowOff>
    </xdr:from>
    <xdr:ext cx="762000" cy="259045"/>
    <xdr:sp macro="" textlink="">
      <xdr:nvSpPr>
        <xdr:cNvPr id="90" name="テキスト ボックス 89"/>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64770</xdr:rowOff>
    </xdr:from>
    <xdr:to>
      <xdr:col>11</xdr:col>
      <xdr:colOff>60325</xdr:colOff>
      <xdr:row>39</xdr:row>
      <xdr:rowOff>166370</xdr:rowOff>
    </xdr:to>
    <xdr:sp macro="" textlink="">
      <xdr:nvSpPr>
        <xdr:cNvPr id="91" name="楕円 90"/>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151147</xdr:rowOff>
    </xdr:from>
    <xdr:ext cx="762000" cy="259045"/>
    <xdr:sp macro="" textlink="">
      <xdr:nvSpPr>
        <xdr:cNvPr id="92" name="テキスト ボックス 91"/>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事務事業の見直しなどを進め、近年は類似団体内平均値を下回っている。今度、将来の公共施設等の修繕や更新等に係る財政負担を軽減するため、「公共施設等総合管理計画」に基づき公共施設等の集約化・複合化などを進めることなどにより、施設保有量の適正化に取組む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140607</xdr:rowOff>
    </xdr:to>
    <xdr:cxnSp macro="">
      <xdr:nvCxnSpPr>
        <xdr:cNvPr id="129" name="直線コネクタ 128"/>
        <xdr:cNvCxnSpPr/>
      </xdr:nvCxnSpPr>
      <xdr:spPr>
        <a:xfrm>
          <a:off x="15671800" y="26579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86179</xdr:rowOff>
    </xdr:to>
    <xdr:cxnSp macro="">
      <xdr:nvCxnSpPr>
        <xdr:cNvPr id="132" name="直線コネクタ 131"/>
        <xdr:cNvCxnSpPr/>
      </xdr:nvCxnSpPr>
      <xdr:spPr>
        <a:xfrm>
          <a:off x="14782800" y="2603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118836</xdr:rowOff>
    </xdr:to>
    <xdr:cxnSp macro="">
      <xdr:nvCxnSpPr>
        <xdr:cNvPr id="135" name="直線コネクタ 134"/>
        <xdr:cNvCxnSpPr/>
      </xdr:nvCxnSpPr>
      <xdr:spPr>
        <a:xfrm flipV="1">
          <a:off x="13893800" y="2603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9979</xdr:rowOff>
    </xdr:from>
    <xdr:to>
      <xdr:col>69</xdr:col>
      <xdr:colOff>92075</xdr:colOff>
      <xdr:row>15</xdr:row>
      <xdr:rowOff>118836</xdr:rowOff>
    </xdr:to>
    <xdr:cxnSp macro="">
      <xdr:nvCxnSpPr>
        <xdr:cNvPr id="138" name="直線コネクタ 137"/>
        <xdr:cNvCxnSpPr/>
      </xdr:nvCxnSpPr>
      <xdr:spPr>
        <a:xfrm>
          <a:off x="13004800" y="25817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8" name="楕円 147"/>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9"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50" name="楕円 149"/>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51" name="テキスト ボックス 150"/>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56" name="楕円 155"/>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57" name="テキスト ボックス 156"/>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8</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に改訂した「社会保障関係経費の基本的な考え方」に基づき適切な歳出水準を保つよう努めてきたが、障害者福祉費や保育所関係経費の伸びに伴い類似団体内平均値を上回る状態が続いている。今度も高齢化による医療費等や子育て支援策に要する経費の増加が見込まれることから取組みの優先順位付けや資源配分の最適化を行い、より一層の見直しを行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124278</xdr:rowOff>
    </xdr:from>
    <xdr:to>
      <xdr:col>24</xdr:col>
      <xdr:colOff>25400</xdr:colOff>
      <xdr:row>57</xdr:row>
      <xdr:rowOff>146050</xdr:rowOff>
    </xdr:to>
    <xdr:cxnSp macro="">
      <xdr:nvCxnSpPr>
        <xdr:cNvPr id="192" name="直線コネクタ 191"/>
        <xdr:cNvCxnSpPr/>
      </xdr:nvCxnSpPr>
      <xdr:spPr>
        <a:xfrm>
          <a:off x="3987800" y="98969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57</xdr:row>
      <xdr:rowOff>124278</xdr:rowOff>
    </xdr:to>
    <xdr:cxnSp macro="">
      <xdr:nvCxnSpPr>
        <xdr:cNvPr id="195" name="直線コネクタ 194"/>
        <xdr:cNvCxnSpPr/>
      </xdr:nvCxnSpPr>
      <xdr:spPr>
        <a:xfrm>
          <a:off x="3098800" y="988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26307</xdr:rowOff>
    </xdr:from>
    <xdr:to>
      <xdr:col>15</xdr:col>
      <xdr:colOff>98425</xdr:colOff>
      <xdr:row>57</xdr:row>
      <xdr:rowOff>113393</xdr:rowOff>
    </xdr:to>
    <xdr:cxnSp macro="">
      <xdr:nvCxnSpPr>
        <xdr:cNvPr id="198" name="直線コネクタ 197"/>
        <xdr:cNvCxnSpPr/>
      </xdr:nvCxnSpPr>
      <xdr:spPr>
        <a:xfrm>
          <a:off x="2209800" y="9798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26307</xdr:rowOff>
    </xdr:to>
    <xdr:cxnSp macro="">
      <xdr:nvCxnSpPr>
        <xdr:cNvPr id="201" name="直線コネクタ 200"/>
        <xdr:cNvCxnSpPr/>
      </xdr:nvCxnSpPr>
      <xdr:spPr>
        <a:xfrm>
          <a:off x="1320800" y="9690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11" name="楕円 210"/>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2"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73478</xdr:rowOff>
    </xdr:from>
    <xdr:to>
      <xdr:col>20</xdr:col>
      <xdr:colOff>38100</xdr:colOff>
      <xdr:row>58</xdr:row>
      <xdr:rowOff>3628</xdr:rowOff>
    </xdr:to>
    <xdr:sp macro="" textlink="">
      <xdr:nvSpPr>
        <xdr:cNvPr id="213" name="楕円 212"/>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159855</xdr:rowOff>
    </xdr:from>
    <xdr:ext cx="736600" cy="259045"/>
    <xdr:sp macro="" textlink="">
      <xdr:nvSpPr>
        <xdr:cNvPr id="214" name="テキスト ボックス 213"/>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62593</xdr:rowOff>
    </xdr:from>
    <xdr:to>
      <xdr:col>15</xdr:col>
      <xdr:colOff>149225</xdr:colOff>
      <xdr:row>57</xdr:row>
      <xdr:rowOff>164193</xdr:rowOff>
    </xdr:to>
    <xdr:sp macro="" textlink="">
      <xdr:nvSpPr>
        <xdr:cNvPr id="215" name="楕円 214"/>
        <xdr:cNvSpPr/>
      </xdr:nvSpPr>
      <xdr:spPr>
        <a:xfrm>
          <a:off x="3048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148970</xdr:rowOff>
    </xdr:from>
    <xdr:ext cx="762000" cy="259045"/>
    <xdr:sp macro="" textlink="">
      <xdr:nvSpPr>
        <xdr:cNvPr id="216" name="テキスト ボックス 215"/>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146957</xdr:rowOff>
    </xdr:from>
    <xdr:to>
      <xdr:col>11</xdr:col>
      <xdr:colOff>60325</xdr:colOff>
      <xdr:row>57</xdr:row>
      <xdr:rowOff>77107</xdr:rowOff>
    </xdr:to>
    <xdr:sp macro="" textlink="">
      <xdr:nvSpPr>
        <xdr:cNvPr id="217" name="楕円 216"/>
        <xdr:cNvSpPr/>
      </xdr:nvSpPr>
      <xdr:spPr>
        <a:xfrm>
          <a:off x="2159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61884</xdr:rowOff>
    </xdr:from>
    <xdr:ext cx="762000" cy="259045"/>
    <xdr:sp macro="" textlink="">
      <xdr:nvSpPr>
        <xdr:cNvPr id="218" name="テキスト ボックス 217"/>
        <xdr:cNvSpPr txBox="1"/>
      </xdr:nvSpPr>
      <xdr:spPr>
        <a:xfrm>
          <a:off x="1828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9" name="楕円 218"/>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20" name="テキスト ボックス 219"/>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類似団体内平均値を下回っているものの、高齢化などにより介護保険事業特別会計などへの繰出金が増加している。引き続き特別会計の健全化を進め、繰出金の適正化に努めていく。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133350</xdr:rowOff>
    </xdr:from>
    <xdr:to>
      <xdr:col>82</xdr:col>
      <xdr:colOff>107950</xdr:colOff>
      <xdr:row>58</xdr:row>
      <xdr:rowOff>0</xdr:rowOff>
    </xdr:to>
    <xdr:cxnSp macro="">
      <xdr:nvCxnSpPr>
        <xdr:cNvPr id="253" name="直線コネクタ 252"/>
        <xdr:cNvCxnSpPr/>
      </xdr:nvCxnSpPr>
      <xdr:spPr>
        <a:xfrm flipV="1">
          <a:off x="15671800" y="9906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0</xdr:rowOff>
    </xdr:from>
    <xdr:to>
      <xdr:col>78</xdr:col>
      <xdr:colOff>69850</xdr:colOff>
      <xdr:row>58</xdr:row>
      <xdr:rowOff>0</xdr:rowOff>
    </xdr:to>
    <xdr:cxnSp macro="">
      <xdr:nvCxnSpPr>
        <xdr:cNvPr id="256" name="直線コネクタ 255"/>
        <xdr:cNvCxnSpPr/>
      </xdr:nvCxnSpPr>
      <xdr:spPr>
        <a:xfrm>
          <a:off x="14782800" y="994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44450</xdr:rowOff>
    </xdr:from>
    <xdr:to>
      <xdr:col>73</xdr:col>
      <xdr:colOff>180975</xdr:colOff>
      <xdr:row>58</xdr:row>
      <xdr:rowOff>0</xdr:rowOff>
    </xdr:to>
    <xdr:cxnSp macro="">
      <xdr:nvCxnSpPr>
        <xdr:cNvPr id="259" name="直線コネクタ 258"/>
        <xdr:cNvCxnSpPr/>
      </xdr:nvCxnSpPr>
      <xdr:spPr>
        <a:xfrm>
          <a:off x="13893800" y="9817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6350</xdr:rowOff>
    </xdr:from>
    <xdr:to>
      <xdr:col>69</xdr:col>
      <xdr:colOff>92075</xdr:colOff>
      <xdr:row>57</xdr:row>
      <xdr:rowOff>44450</xdr:rowOff>
    </xdr:to>
    <xdr:cxnSp macro="">
      <xdr:nvCxnSpPr>
        <xdr:cNvPr id="262" name="直線コネクタ 261"/>
        <xdr:cNvCxnSpPr/>
      </xdr:nvCxnSpPr>
      <xdr:spPr>
        <a:xfrm>
          <a:off x="13004800" y="977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72" name="楕円 271"/>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99077</xdr:rowOff>
    </xdr:from>
    <xdr:ext cx="762000" cy="259045"/>
    <xdr:sp macro="" textlink="">
      <xdr:nvSpPr>
        <xdr:cNvPr id="273" name="その他該当値テキスト"/>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120650</xdr:rowOff>
    </xdr:from>
    <xdr:to>
      <xdr:col>78</xdr:col>
      <xdr:colOff>120650</xdr:colOff>
      <xdr:row>58</xdr:row>
      <xdr:rowOff>50800</xdr:rowOff>
    </xdr:to>
    <xdr:sp macro="" textlink="">
      <xdr:nvSpPr>
        <xdr:cNvPr id="274" name="楕円 273"/>
        <xdr:cNvSpPr/>
      </xdr:nvSpPr>
      <xdr:spPr>
        <a:xfrm>
          <a:off x="15621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60977</xdr:rowOff>
    </xdr:from>
    <xdr:ext cx="736600" cy="259045"/>
    <xdr:sp macro="" textlink="">
      <xdr:nvSpPr>
        <xdr:cNvPr id="275" name="テキスト ボックス 274"/>
        <xdr:cNvSpPr txBox="1"/>
      </xdr:nvSpPr>
      <xdr:spPr>
        <a:xfrm>
          <a:off x="15290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120650</xdr:rowOff>
    </xdr:from>
    <xdr:to>
      <xdr:col>74</xdr:col>
      <xdr:colOff>31750</xdr:colOff>
      <xdr:row>58</xdr:row>
      <xdr:rowOff>50800</xdr:rowOff>
    </xdr:to>
    <xdr:sp macro="" textlink="">
      <xdr:nvSpPr>
        <xdr:cNvPr id="276" name="楕円 275"/>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77" name="テキスト ボックス 276"/>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165100</xdr:rowOff>
    </xdr:from>
    <xdr:to>
      <xdr:col>69</xdr:col>
      <xdr:colOff>142875</xdr:colOff>
      <xdr:row>57</xdr:row>
      <xdr:rowOff>95250</xdr:rowOff>
    </xdr:to>
    <xdr:sp macro="" textlink="">
      <xdr:nvSpPr>
        <xdr:cNvPr id="278" name="楕円 277"/>
        <xdr:cNvSpPr/>
      </xdr:nvSpPr>
      <xdr:spPr>
        <a:xfrm>
          <a:off x="13843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79" name="テキスト ボックス 278"/>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127000</xdr:rowOff>
    </xdr:from>
    <xdr:to>
      <xdr:col>65</xdr:col>
      <xdr:colOff>53975</xdr:colOff>
      <xdr:row>57</xdr:row>
      <xdr:rowOff>57150</xdr:rowOff>
    </xdr:to>
    <xdr:sp macro="" textlink="">
      <xdr:nvSpPr>
        <xdr:cNvPr id="280" name="楕円 279"/>
        <xdr:cNvSpPr/>
      </xdr:nvSpPr>
      <xdr:spPr>
        <a:xfrm>
          <a:off x="12954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81" name="テキスト ボックス 280"/>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令和元年度は水道事業会計への負担金・補助金が減少したことなどにより指標が類似団体内平均値程度まで改善している。今後も適切な水準となるよう見直しを行っていく。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142240</xdr:rowOff>
    </xdr:from>
    <xdr:to>
      <xdr:col>82</xdr:col>
      <xdr:colOff>107950</xdr:colOff>
      <xdr:row>35</xdr:row>
      <xdr:rowOff>24130</xdr:rowOff>
    </xdr:to>
    <xdr:cxnSp macro="">
      <xdr:nvCxnSpPr>
        <xdr:cNvPr id="314" name="直線コネクタ 313"/>
        <xdr:cNvCxnSpPr/>
      </xdr:nvCxnSpPr>
      <xdr:spPr>
        <a:xfrm>
          <a:off x="15671800" y="5971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142240</xdr:rowOff>
    </xdr:from>
    <xdr:to>
      <xdr:col>78</xdr:col>
      <xdr:colOff>69850</xdr:colOff>
      <xdr:row>34</xdr:row>
      <xdr:rowOff>157480</xdr:rowOff>
    </xdr:to>
    <xdr:cxnSp macro="">
      <xdr:nvCxnSpPr>
        <xdr:cNvPr id="317" name="直線コネクタ 316"/>
        <xdr:cNvCxnSpPr/>
      </xdr:nvCxnSpPr>
      <xdr:spPr>
        <a:xfrm flipV="1">
          <a:off x="14782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157480</xdr:rowOff>
    </xdr:from>
    <xdr:to>
      <xdr:col>73</xdr:col>
      <xdr:colOff>180975</xdr:colOff>
      <xdr:row>35</xdr:row>
      <xdr:rowOff>1270</xdr:rowOff>
    </xdr:to>
    <xdr:cxnSp macro="">
      <xdr:nvCxnSpPr>
        <xdr:cNvPr id="320" name="直線コネクタ 319"/>
        <xdr:cNvCxnSpPr/>
      </xdr:nvCxnSpPr>
      <xdr:spPr>
        <a:xfrm flipV="1">
          <a:off x="13893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119380</xdr:rowOff>
    </xdr:from>
    <xdr:to>
      <xdr:col>69</xdr:col>
      <xdr:colOff>92075</xdr:colOff>
      <xdr:row>35</xdr:row>
      <xdr:rowOff>1270</xdr:rowOff>
    </xdr:to>
    <xdr:cxnSp macro="">
      <xdr:nvCxnSpPr>
        <xdr:cNvPr id="323" name="直線コネクタ 322"/>
        <xdr:cNvCxnSpPr/>
      </xdr:nvCxnSpPr>
      <xdr:spPr>
        <a:xfrm>
          <a:off x="13004800" y="5948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33" name="楕円 332"/>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116857</xdr:rowOff>
    </xdr:from>
    <xdr:ext cx="762000" cy="259045"/>
    <xdr:sp macro="" textlink="">
      <xdr:nvSpPr>
        <xdr:cNvPr id="334" name="補助費等該当値テキスト"/>
        <xdr:cNvSpPr txBox="1"/>
      </xdr:nvSpPr>
      <xdr:spPr>
        <a:xfrm>
          <a:off x="165989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91440</xdr:rowOff>
    </xdr:from>
    <xdr:to>
      <xdr:col>78</xdr:col>
      <xdr:colOff>120650</xdr:colOff>
      <xdr:row>35</xdr:row>
      <xdr:rowOff>21590</xdr:rowOff>
    </xdr:to>
    <xdr:sp macro="" textlink="">
      <xdr:nvSpPr>
        <xdr:cNvPr id="335" name="楕円 334"/>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6367</xdr:rowOff>
    </xdr:from>
    <xdr:ext cx="736600" cy="259045"/>
    <xdr:sp macro="" textlink="">
      <xdr:nvSpPr>
        <xdr:cNvPr id="336" name="テキスト ボックス 335"/>
        <xdr:cNvSpPr txBox="1"/>
      </xdr:nvSpPr>
      <xdr:spPr>
        <a:xfrm>
          <a:off x="15290800" y="600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106680</xdr:rowOff>
    </xdr:from>
    <xdr:to>
      <xdr:col>74</xdr:col>
      <xdr:colOff>31750</xdr:colOff>
      <xdr:row>35</xdr:row>
      <xdr:rowOff>36830</xdr:rowOff>
    </xdr:to>
    <xdr:sp macro="" textlink="">
      <xdr:nvSpPr>
        <xdr:cNvPr id="337" name="楕円 336"/>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21607</xdr:rowOff>
    </xdr:from>
    <xdr:ext cx="762000" cy="259045"/>
    <xdr:sp macro="" textlink="">
      <xdr:nvSpPr>
        <xdr:cNvPr id="338" name="テキスト ボックス 337"/>
        <xdr:cNvSpPr txBox="1"/>
      </xdr:nvSpPr>
      <xdr:spPr>
        <a:xfrm>
          <a:off x="144018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9" name="楕円 338"/>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40" name="テキスト ボックス 339"/>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68580</xdr:rowOff>
    </xdr:from>
    <xdr:to>
      <xdr:col>65</xdr:col>
      <xdr:colOff>53975</xdr:colOff>
      <xdr:row>34</xdr:row>
      <xdr:rowOff>170180</xdr:rowOff>
    </xdr:to>
    <xdr:sp macro="" textlink="">
      <xdr:nvSpPr>
        <xdr:cNvPr id="341" name="楕円 340"/>
        <xdr:cNvSpPr/>
      </xdr:nvSpPr>
      <xdr:spPr>
        <a:xfrm>
          <a:off x="12954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154957</xdr:rowOff>
    </xdr:from>
    <xdr:ext cx="762000" cy="259045"/>
    <xdr:sp macro="" textlink="">
      <xdr:nvSpPr>
        <xdr:cNvPr id="342" name="テキスト ボックス 341"/>
        <xdr:cNvSpPr txBox="1"/>
      </xdr:nvSpPr>
      <xdr:spPr>
        <a:xfrm>
          <a:off x="12623800" y="598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臨時財政対策債は増加しているが、普通建設事業費の減少などにより数値は改善している。今後は市有施設の老朽化に伴う事業費が増加すると見込まれることから、後年度の負担水準を考慮しつつ適切な公債管理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100330</xdr:rowOff>
    </xdr:from>
    <xdr:to>
      <xdr:col>24</xdr:col>
      <xdr:colOff>25400</xdr:colOff>
      <xdr:row>76</xdr:row>
      <xdr:rowOff>5080</xdr:rowOff>
    </xdr:to>
    <xdr:cxnSp macro="">
      <xdr:nvCxnSpPr>
        <xdr:cNvPr id="375" name="直線コネクタ 374"/>
        <xdr:cNvCxnSpPr/>
      </xdr:nvCxnSpPr>
      <xdr:spPr>
        <a:xfrm flipV="1">
          <a:off x="3987800" y="129590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66039</xdr:rowOff>
    </xdr:to>
    <xdr:cxnSp macro="">
      <xdr:nvCxnSpPr>
        <xdr:cNvPr id="378" name="直線コネクタ 377"/>
        <xdr:cNvCxnSpPr/>
      </xdr:nvCxnSpPr>
      <xdr:spPr>
        <a:xfrm flipV="1">
          <a:off x="3098800" y="13035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111761</xdr:rowOff>
    </xdr:to>
    <xdr:cxnSp macro="">
      <xdr:nvCxnSpPr>
        <xdr:cNvPr id="381" name="直線コネクタ 380"/>
        <xdr:cNvCxnSpPr/>
      </xdr:nvCxnSpPr>
      <xdr:spPr>
        <a:xfrm flipV="1">
          <a:off x="2209800" y="13096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76</xdr:row>
      <xdr:rowOff>149861</xdr:rowOff>
    </xdr:to>
    <xdr:cxnSp macro="">
      <xdr:nvCxnSpPr>
        <xdr:cNvPr id="384" name="直線コネクタ 383"/>
        <xdr:cNvCxnSpPr/>
      </xdr:nvCxnSpPr>
      <xdr:spPr>
        <a:xfrm flipV="1">
          <a:off x="1320800" y="13141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49530</xdr:rowOff>
    </xdr:from>
    <xdr:to>
      <xdr:col>24</xdr:col>
      <xdr:colOff>76200</xdr:colOff>
      <xdr:row>75</xdr:row>
      <xdr:rowOff>151130</xdr:rowOff>
    </xdr:to>
    <xdr:sp macro="" textlink="">
      <xdr:nvSpPr>
        <xdr:cNvPr id="394" name="楕円 393"/>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66057</xdr:rowOff>
    </xdr:from>
    <xdr:ext cx="762000" cy="259045"/>
    <xdr:sp macro="" textlink="">
      <xdr:nvSpPr>
        <xdr:cNvPr id="395" name="公債費該当値テキスト"/>
        <xdr:cNvSpPr txBox="1"/>
      </xdr:nvSpPr>
      <xdr:spPr>
        <a:xfrm>
          <a:off x="4914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96" name="楕円 395"/>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97" name="テキスト ボックス 396"/>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98" name="楕円 397"/>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99" name="テキスト ボックス 398"/>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400" name="楕円 399"/>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401" name="テキスト ボックス 400"/>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402" name="楕円 401"/>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403" name="テキスト ボックス 402"/>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行財政改革の取組みにより事務事業の見直しや職員数の適正化を行ってきたが、依然として類似団体内平均値を上回る状態が続いている。中期財政計画に沿って今後も継続的に財政健全化に取組んでいく。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78</xdr:row>
      <xdr:rowOff>149861</xdr:rowOff>
    </xdr:to>
    <xdr:cxnSp macro="">
      <xdr:nvCxnSpPr>
        <xdr:cNvPr id="434" name="直線コネクタ 433"/>
        <xdr:cNvCxnSpPr/>
      </xdr:nvCxnSpPr>
      <xdr:spPr>
        <a:xfrm>
          <a:off x="15671800" y="13522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78</xdr:row>
      <xdr:rowOff>163576</xdr:rowOff>
    </xdr:to>
    <xdr:cxnSp macro="">
      <xdr:nvCxnSpPr>
        <xdr:cNvPr id="437" name="直線コネクタ 436"/>
        <xdr:cNvCxnSpPr/>
      </xdr:nvCxnSpPr>
      <xdr:spPr>
        <a:xfrm flipV="1">
          <a:off x="14782800" y="135229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163576</xdr:rowOff>
    </xdr:from>
    <xdr:to>
      <xdr:col>73</xdr:col>
      <xdr:colOff>180975</xdr:colOff>
      <xdr:row>79</xdr:row>
      <xdr:rowOff>19558</xdr:rowOff>
    </xdr:to>
    <xdr:cxnSp macro="">
      <xdr:nvCxnSpPr>
        <xdr:cNvPr id="440" name="直線コネクタ 439"/>
        <xdr:cNvCxnSpPr/>
      </xdr:nvCxnSpPr>
      <xdr:spPr>
        <a:xfrm flipV="1">
          <a:off x="13893800" y="135366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79</xdr:row>
      <xdr:rowOff>19558</xdr:rowOff>
    </xdr:to>
    <xdr:cxnSp macro="">
      <xdr:nvCxnSpPr>
        <xdr:cNvPr id="443" name="直線コネクタ 442"/>
        <xdr:cNvCxnSpPr/>
      </xdr:nvCxnSpPr>
      <xdr:spPr>
        <a:xfrm>
          <a:off x="13004800" y="13362939"/>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53" name="楕円 452"/>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4"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5" name="楕円 454"/>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6" name="テキスト ボックス 455"/>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112776</xdr:rowOff>
    </xdr:from>
    <xdr:to>
      <xdr:col>74</xdr:col>
      <xdr:colOff>31750</xdr:colOff>
      <xdr:row>79</xdr:row>
      <xdr:rowOff>42926</xdr:rowOff>
    </xdr:to>
    <xdr:sp macro="" textlink="">
      <xdr:nvSpPr>
        <xdr:cNvPr id="457" name="楕円 456"/>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27703</xdr:rowOff>
    </xdr:from>
    <xdr:ext cx="762000" cy="259045"/>
    <xdr:sp macro="" textlink="">
      <xdr:nvSpPr>
        <xdr:cNvPr id="458" name="テキスト ボックス 457"/>
        <xdr:cNvSpPr txBox="1"/>
      </xdr:nvSpPr>
      <xdr:spPr>
        <a:xfrm>
          <a:off x="14401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140208</xdr:rowOff>
    </xdr:from>
    <xdr:to>
      <xdr:col>69</xdr:col>
      <xdr:colOff>142875</xdr:colOff>
      <xdr:row>79</xdr:row>
      <xdr:rowOff>70358</xdr:rowOff>
    </xdr:to>
    <xdr:sp macro="" textlink="">
      <xdr:nvSpPr>
        <xdr:cNvPr id="459" name="楕円 458"/>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55135</xdr:rowOff>
    </xdr:from>
    <xdr:ext cx="762000" cy="259045"/>
    <xdr:sp macro="" textlink="">
      <xdr:nvSpPr>
        <xdr:cNvPr id="460" name="テキスト ボックス 459"/>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61" name="楕円 460"/>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62" name="テキスト ボックス 461"/>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60416</xdr:rowOff>
    </xdr:from>
    <xdr:to>
      <xdr:col>29</xdr:col>
      <xdr:colOff>127000</xdr:colOff>
      <xdr:row>15</xdr:row>
      <xdr:rowOff>70566</xdr:rowOff>
    </xdr:to>
    <xdr:cxnSp macro="">
      <xdr:nvCxnSpPr>
        <xdr:cNvPr id="48" name="直線コネクタ 47"/>
        <xdr:cNvCxnSpPr/>
      </xdr:nvCxnSpPr>
      <xdr:spPr bwMode="auto">
        <a:xfrm flipV="1">
          <a:off x="5003800" y="2679791"/>
          <a:ext cx="647700" cy="1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47843</xdr:rowOff>
    </xdr:from>
    <xdr:to>
      <xdr:col>26</xdr:col>
      <xdr:colOff>50800</xdr:colOff>
      <xdr:row>15</xdr:row>
      <xdr:rowOff>70566</xdr:rowOff>
    </xdr:to>
    <xdr:cxnSp macro="">
      <xdr:nvCxnSpPr>
        <xdr:cNvPr id="51" name="直線コネクタ 50"/>
        <xdr:cNvCxnSpPr/>
      </xdr:nvCxnSpPr>
      <xdr:spPr bwMode="auto">
        <a:xfrm>
          <a:off x="4305300" y="2667218"/>
          <a:ext cx="698500" cy="2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158760</xdr:rowOff>
    </xdr:from>
    <xdr:to>
      <xdr:col>22</xdr:col>
      <xdr:colOff>114300</xdr:colOff>
      <xdr:row>15</xdr:row>
      <xdr:rowOff>47843</xdr:rowOff>
    </xdr:to>
    <xdr:cxnSp macro="">
      <xdr:nvCxnSpPr>
        <xdr:cNvPr id="54" name="直線コネクタ 53"/>
        <xdr:cNvCxnSpPr/>
      </xdr:nvCxnSpPr>
      <xdr:spPr bwMode="auto">
        <a:xfrm>
          <a:off x="3606800" y="2606685"/>
          <a:ext cx="698500" cy="60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158760</xdr:rowOff>
    </xdr:from>
    <xdr:to>
      <xdr:col>18</xdr:col>
      <xdr:colOff>177800</xdr:colOff>
      <xdr:row>14</xdr:row>
      <xdr:rowOff>161320</xdr:rowOff>
    </xdr:to>
    <xdr:cxnSp macro="">
      <xdr:nvCxnSpPr>
        <xdr:cNvPr id="57" name="直線コネクタ 56"/>
        <xdr:cNvCxnSpPr/>
      </xdr:nvCxnSpPr>
      <xdr:spPr bwMode="auto">
        <a:xfrm flipV="1">
          <a:off x="2908300" y="2606685"/>
          <a:ext cx="698500" cy="2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9616</xdr:rowOff>
    </xdr:from>
    <xdr:to>
      <xdr:col>29</xdr:col>
      <xdr:colOff>177800</xdr:colOff>
      <xdr:row>15</xdr:row>
      <xdr:rowOff>111216</xdr:rowOff>
    </xdr:to>
    <xdr:sp macro="" textlink="">
      <xdr:nvSpPr>
        <xdr:cNvPr id="67" name="楕円 66"/>
        <xdr:cNvSpPr/>
      </xdr:nvSpPr>
      <xdr:spPr bwMode="auto">
        <a:xfrm>
          <a:off x="5600700" y="2628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26143</xdr:rowOff>
    </xdr:from>
    <xdr:ext cx="762000" cy="259045"/>
    <xdr:sp macro="" textlink="">
      <xdr:nvSpPr>
        <xdr:cNvPr id="68" name="人口1人当たり決算額の推移該当値テキスト130"/>
        <xdr:cNvSpPr txBox="1"/>
      </xdr:nvSpPr>
      <xdr:spPr>
        <a:xfrm>
          <a:off x="5740400" y="247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19766</xdr:rowOff>
    </xdr:from>
    <xdr:to>
      <xdr:col>26</xdr:col>
      <xdr:colOff>101600</xdr:colOff>
      <xdr:row>15</xdr:row>
      <xdr:rowOff>121366</xdr:rowOff>
    </xdr:to>
    <xdr:sp macro="" textlink="">
      <xdr:nvSpPr>
        <xdr:cNvPr id="69" name="楕円 68"/>
        <xdr:cNvSpPr/>
      </xdr:nvSpPr>
      <xdr:spPr bwMode="auto">
        <a:xfrm>
          <a:off x="4953000" y="263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131543</xdr:rowOff>
    </xdr:from>
    <xdr:ext cx="736600" cy="259045"/>
    <xdr:sp macro="" textlink="">
      <xdr:nvSpPr>
        <xdr:cNvPr id="70" name="テキスト ボックス 69"/>
        <xdr:cNvSpPr txBox="1"/>
      </xdr:nvSpPr>
      <xdr:spPr>
        <a:xfrm>
          <a:off x="4622800" y="2408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168493</xdr:rowOff>
    </xdr:from>
    <xdr:to>
      <xdr:col>22</xdr:col>
      <xdr:colOff>165100</xdr:colOff>
      <xdr:row>15</xdr:row>
      <xdr:rowOff>98643</xdr:rowOff>
    </xdr:to>
    <xdr:sp macro="" textlink="">
      <xdr:nvSpPr>
        <xdr:cNvPr id="71" name="楕円 70"/>
        <xdr:cNvSpPr/>
      </xdr:nvSpPr>
      <xdr:spPr bwMode="auto">
        <a:xfrm>
          <a:off x="4254500" y="2616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108820</xdr:rowOff>
    </xdr:from>
    <xdr:ext cx="762000" cy="259045"/>
    <xdr:sp macro="" textlink="">
      <xdr:nvSpPr>
        <xdr:cNvPr id="72" name="テキスト ボックス 71"/>
        <xdr:cNvSpPr txBox="1"/>
      </xdr:nvSpPr>
      <xdr:spPr>
        <a:xfrm>
          <a:off x="3924300" y="238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107960</xdr:rowOff>
    </xdr:from>
    <xdr:to>
      <xdr:col>19</xdr:col>
      <xdr:colOff>38100</xdr:colOff>
      <xdr:row>15</xdr:row>
      <xdr:rowOff>38110</xdr:rowOff>
    </xdr:to>
    <xdr:sp macro="" textlink="">
      <xdr:nvSpPr>
        <xdr:cNvPr id="73" name="楕円 72"/>
        <xdr:cNvSpPr/>
      </xdr:nvSpPr>
      <xdr:spPr bwMode="auto">
        <a:xfrm>
          <a:off x="3556000" y="2555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48287</xdr:rowOff>
    </xdr:from>
    <xdr:ext cx="762000" cy="259045"/>
    <xdr:sp macro="" textlink="">
      <xdr:nvSpPr>
        <xdr:cNvPr id="74" name="テキスト ボックス 73"/>
        <xdr:cNvSpPr txBox="1"/>
      </xdr:nvSpPr>
      <xdr:spPr>
        <a:xfrm>
          <a:off x="3225800" y="232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110520</xdr:rowOff>
    </xdr:from>
    <xdr:to>
      <xdr:col>15</xdr:col>
      <xdr:colOff>101600</xdr:colOff>
      <xdr:row>15</xdr:row>
      <xdr:rowOff>40670</xdr:rowOff>
    </xdr:to>
    <xdr:sp macro="" textlink="">
      <xdr:nvSpPr>
        <xdr:cNvPr id="75" name="楕円 74"/>
        <xdr:cNvSpPr/>
      </xdr:nvSpPr>
      <xdr:spPr bwMode="auto">
        <a:xfrm>
          <a:off x="2857500" y="255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50847</xdr:rowOff>
    </xdr:from>
    <xdr:ext cx="762000" cy="259045"/>
    <xdr:sp macro="" textlink="">
      <xdr:nvSpPr>
        <xdr:cNvPr id="76" name="テキスト ボックス 75"/>
        <xdr:cNvSpPr txBox="1"/>
      </xdr:nvSpPr>
      <xdr:spPr>
        <a:xfrm>
          <a:off x="2527300" y="232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138613</xdr:rowOff>
    </xdr:from>
    <xdr:to>
      <xdr:col>29</xdr:col>
      <xdr:colOff>127000</xdr:colOff>
      <xdr:row>37</xdr:row>
      <xdr:rowOff>139253</xdr:rowOff>
    </xdr:to>
    <xdr:cxnSp macro="">
      <xdr:nvCxnSpPr>
        <xdr:cNvPr id="108" name="直線コネクタ 107"/>
        <xdr:cNvCxnSpPr/>
      </xdr:nvCxnSpPr>
      <xdr:spPr bwMode="auto">
        <a:xfrm flipV="1">
          <a:off x="5003800" y="7263313"/>
          <a:ext cx="647700" cy="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156856</xdr:rowOff>
    </xdr:from>
    <xdr:to>
      <xdr:col>26</xdr:col>
      <xdr:colOff>50800</xdr:colOff>
      <xdr:row>37</xdr:row>
      <xdr:rowOff>139253</xdr:rowOff>
    </xdr:to>
    <xdr:cxnSp macro="">
      <xdr:nvCxnSpPr>
        <xdr:cNvPr id="111" name="直線コネクタ 110"/>
        <xdr:cNvCxnSpPr/>
      </xdr:nvCxnSpPr>
      <xdr:spPr bwMode="auto">
        <a:xfrm>
          <a:off x="4305300" y="7110106"/>
          <a:ext cx="698500" cy="153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90424</xdr:rowOff>
    </xdr:from>
    <xdr:to>
      <xdr:col>22</xdr:col>
      <xdr:colOff>114300</xdr:colOff>
      <xdr:row>36</xdr:row>
      <xdr:rowOff>156856</xdr:rowOff>
    </xdr:to>
    <xdr:cxnSp macro="">
      <xdr:nvCxnSpPr>
        <xdr:cNvPr id="114" name="直線コネクタ 113"/>
        <xdr:cNvCxnSpPr/>
      </xdr:nvCxnSpPr>
      <xdr:spPr bwMode="auto">
        <a:xfrm>
          <a:off x="3606800" y="7043674"/>
          <a:ext cx="698500" cy="66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18598</xdr:rowOff>
    </xdr:from>
    <xdr:to>
      <xdr:col>18</xdr:col>
      <xdr:colOff>177800</xdr:colOff>
      <xdr:row>36</xdr:row>
      <xdr:rowOff>90424</xdr:rowOff>
    </xdr:to>
    <xdr:cxnSp macro="">
      <xdr:nvCxnSpPr>
        <xdr:cNvPr id="117" name="直線コネクタ 116"/>
        <xdr:cNvCxnSpPr/>
      </xdr:nvCxnSpPr>
      <xdr:spPr bwMode="auto">
        <a:xfrm>
          <a:off x="2908300" y="6971848"/>
          <a:ext cx="698500" cy="71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87813</xdr:rowOff>
    </xdr:from>
    <xdr:to>
      <xdr:col>29</xdr:col>
      <xdr:colOff>177800</xdr:colOff>
      <xdr:row>37</xdr:row>
      <xdr:rowOff>189413</xdr:rowOff>
    </xdr:to>
    <xdr:sp macro="" textlink="">
      <xdr:nvSpPr>
        <xdr:cNvPr id="127" name="楕円 126"/>
        <xdr:cNvSpPr/>
      </xdr:nvSpPr>
      <xdr:spPr bwMode="auto">
        <a:xfrm>
          <a:off x="5600700" y="7212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59890</xdr:rowOff>
    </xdr:from>
    <xdr:ext cx="762000" cy="259045"/>
    <xdr:sp macro="" textlink="">
      <xdr:nvSpPr>
        <xdr:cNvPr id="128" name="人口1人当たり決算額の推移該当値テキスト445"/>
        <xdr:cNvSpPr txBox="1"/>
      </xdr:nvSpPr>
      <xdr:spPr>
        <a:xfrm>
          <a:off x="5740400" y="718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88453</xdr:rowOff>
    </xdr:from>
    <xdr:to>
      <xdr:col>26</xdr:col>
      <xdr:colOff>101600</xdr:colOff>
      <xdr:row>37</xdr:row>
      <xdr:rowOff>190053</xdr:rowOff>
    </xdr:to>
    <xdr:sp macro="" textlink="">
      <xdr:nvSpPr>
        <xdr:cNvPr id="129" name="楕円 128"/>
        <xdr:cNvSpPr/>
      </xdr:nvSpPr>
      <xdr:spPr bwMode="auto">
        <a:xfrm>
          <a:off x="4953000" y="7213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174830</xdr:rowOff>
    </xdr:from>
    <xdr:ext cx="736600" cy="259045"/>
    <xdr:sp macro="" textlink="">
      <xdr:nvSpPr>
        <xdr:cNvPr id="130" name="テキスト ボックス 129"/>
        <xdr:cNvSpPr txBox="1"/>
      </xdr:nvSpPr>
      <xdr:spPr>
        <a:xfrm>
          <a:off x="4622800" y="7299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106056</xdr:rowOff>
    </xdr:from>
    <xdr:to>
      <xdr:col>22</xdr:col>
      <xdr:colOff>165100</xdr:colOff>
      <xdr:row>37</xdr:row>
      <xdr:rowOff>36206</xdr:rowOff>
    </xdr:to>
    <xdr:sp macro="" textlink="">
      <xdr:nvSpPr>
        <xdr:cNvPr id="131" name="楕円 130"/>
        <xdr:cNvSpPr/>
      </xdr:nvSpPr>
      <xdr:spPr bwMode="auto">
        <a:xfrm>
          <a:off x="4254500" y="7059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20983</xdr:rowOff>
    </xdr:from>
    <xdr:ext cx="762000" cy="259045"/>
    <xdr:sp macro="" textlink="">
      <xdr:nvSpPr>
        <xdr:cNvPr id="132" name="テキスト ボックス 131"/>
        <xdr:cNvSpPr txBox="1"/>
      </xdr:nvSpPr>
      <xdr:spPr>
        <a:xfrm>
          <a:off x="3924300" y="714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39624</xdr:rowOff>
    </xdr:from>
    <xdr:to>
      <xdr:col>19</xdr:col>
      <xdr:colOff>38100</xdr:colOff>
      <xdr:row>36</xdr:row>
      <xdr:rowOff>141224</xdr:rowOff>
    </xdr:to>
    <xdr:sp macro="" textlink="">
      <xdr:nvSpPr>
        <xdr:cNvPr id="133" name="楕円 132"/>
        <xdr:cNvSpPr/>
      </xdr:nvSpPr>
      <xdr:spPr bwMode="auto">
        <a:xfrm>
          <a:off x="3556000" y="6992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126001</xdr:rowOff>
    </xdr:from>
    <xdr:ext cx="762000" cy="259045"/>
    <xdr:sp macro="" textlink="">
      <xdr:nvSpPr>
        <xdr:cNvPr id="134" name="テキスト ボックス 133"/>
        <xdr:cNvSpPr txBox="1"/>
      </xdr:nvSpPr>
      <xdr:spPr>
        <a:xfrm>
          <a:off x="3225800" y="707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310698</xdr:rowOff>
    </xdr:from>
    <xdr:to>
      <xdr:col>15</xdr:col>
      <xdr:colOff>101600</xdr:colOff>
      <xdr:row>36</xdr:row>
      <xdr:rowOff>69398</xdr:rowOff>
    </xdr:to>
    <xdr:sp macro="" textlink="">
      <xdr:nvSpPr>
        <xdr:cNvPr id="135" name="楕円 134"/>
        <xdr:cNvSpPr/>
      </xdr:nvSpPr>
      <xdr:spPr bwMode="auto">
        <a:xfrm>
          <a:off x="2857500" y="6921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54175</xdr:rowOff>
    </xdr:from>
    <xdr:ext cx="762000" cy="259045"/>
    <xdr:sp macro="" textlink="">
      <xdr:nvSpPr>
        <xdr:cNvPr id="136" name="テキスト ボックス 135"/>
        <xdr:cNvSpPr txBox="1"/>
      </xdr:nvSpPr>
      <xdr:spPr>
        <a:xfrm>
          <a:off x="2527300" y="700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408,464
402,308
36.39
151,685,562
146,338,700
4,863,542
84,449,144
87,249,318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83274</xdr:rowOff>
    </xdr:from>
    <xdr:to>
      <xdr:col>24</xdr:col>
      <xdr:colOff>63500</xdr:colOff>
      <xdr:row>33</xdr:row>
      <xdr:rowOff>156502</xdr:rowOff>
    </xdr:to>
    <xdr:cxnSp macro="">
      <xdr:nvCxnSpPr>
        <xdr:cNvPr id="61" name="直線コネクタ 60"/>
        <xdr:cNvCxnSpPr/>
      </xdr:nvCxnSpPr>
      <xdr:spPr>
        <a:xfrm>
          <a:off x="3797300" y="5741124"/>
          <a:ext cx="8382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83274</xdr:rowOff>
    </xdr:from>
    <xdr:to>
      <xdr:col>19</xdr:col>
      <xdr:colOff>177800</xdr:colOff>
      <xdr:row>33</xdr:row>
      <xdr:rowOff>106743</xdr:rowOff>
    </xdr:to>
    <xdr:cxnSp macro="">
      <xdr:nvCxnSpPr>
        <xdr:cNvPr id="64" name="直線コネクタ 63"/>
        <xdr:cNvCxnSpPr/>
      </xdr:nvCxnSpPr>
      <xdr:spPr>
        <a:xfrm flipV="1">
          <a:off x="2908300" y="5741124"/>
          <a:ext cx="889000" cy="2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56261</xdr:rowOff>
    </xdr:from>
    <xdr:to>
      <xdr:col>15</xdr:col>
      <xdr:colOff>50800</xdr:colOff>
      <xdr:row>33</xdr:row>
      <xdr:rowOff>106743</xdr:rowOff>
    </xdr:to>
    <xdr:cxnSp macro="">
      <xdr:nvCxnSpPr>
        <xdr:cNvPr id="67" name="直線コネクタ 66"/>
        <xdr:cNvCxnSpPr/>
      </xdr:nvCxnSpPr>
      <xdr:spPr>
        <a:xfrm>
          <a:off x="2019300" y="5714111"/>
          <a:ext cx="8890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93997</xdr:rowOff>
    </xdr:from>
    <xdr:ext cx="534377" cy="259045"/>
    <xdr:sp macro="" textlink="">
      <xdr:nvSpPr>
        <xdr:cNvPr id="69" name="テキスト ボックス 68"/>
        <xdr:cNvSpPr txBox="1"/>
      </xdr:nvSpPr>
      <xdr:spPr>
        <a:xfrm>
          <a:off x="2641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56261</xdr:rowOff>
    </xdr:from>
    <xdr:to>
      <xdr:col>10</xdr:col>
      <xdr:colOff>114300</xdr:colOff>
      <xdr:row>33</xdr:row>
      <xdr:rowOff>78092</xdr:rowOff>
    </xdr:to>
    <xdr:cxnSp macro="">
      <xdr:nvCxnSpPr>
        <xdr:cNvPr id="70" name="直線コネクタ 69"/>
        <xdr:cNvCxnSpPr/>
      </xdr:nvCxnSpPr>
      <xdr:spPr>
        <a:xfrm flipV="1">
          <a:off x="1130300" y="5714111"/>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101388</xdr:rowOff>
    </xdr:from>
    <xdr:ext cx="534377" cy="259045"/>
    <xdr:sp macro="" textlink="">
      <xdr:nvSpPr>
        <xdr:cNvPr id="72" name="テキスト ボックス 71"/>
        <xdr:cNvSpPr txBox="1"/>
      </xdr:nvSpPr>
      <xdr:spPr>
        <a:xfrm>
          <a:off x="1752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105702</xdr:rowOff>
    </xdr:from>
    <xdr:to>
      <xdr:col>24</xdr:col>
      <xdr:colOff>114300</xdr:colOff>
      <xdr:row>34</xdr:row>
      <xdr:rowOff>35852</xdr:rowOff>
    </xdr:to>
    <xdr:sp macro="" textlink="">
      <xdr:nvSpPr>
        <xdr:cNvPr id="80" name="楕円 79"/>
        <xdr:cNvSpPr/>
      </xdr:nvSpPr>
      <xdr:spPr>
        <a:xfrm>
          <a:off x="4584700" y="57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128579</xdr:rowOff>
    </xdr:from>
    <xdr:ext cx="534377" cy="259045"/>
    <xdr:sp macro="" textlink="">
      <xdr:nvSpPr>
        <xdr:cNvPr id="81" name="人件費該当値テキスト"/>
        <xdr:cNvSpPr txBox="1"/>
      </xdr:nvSpPr>
      <xdr:spPr>
        <a:xfrm>
          <a:off x="4686300" y="561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32474</xdr:rowOff>
    </xdr:from>
    <xdr:to>
      <xdr:col>20</xdr:col>
      <xdr:colOff>38100</xdr:colOff>
      <xdr:row>33</xdr:row>
      <xdr:rowOff>134074</xdr:rowOff>
    </xdr:to>
    <xdr:sp macro="" textlink="">
      <xdr:nvSpPr>
        <xdr:cNvPr id="82" name="楕円 81"/>
        <xdr:cNvSpPr/>
      </xdr:nvSpPr>
      <xdr:spPr>
        <a:xfrm>
          <a:off x="3746500" y="569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150601</xdr:rowOff>
    </xdr:from>
    <xdr:ext cx="534377" cy="259045"/>
    <xdr:sp macro="" textlink="">
      <xdr:nvSpPr>
        <xdr:cNvPr id="83" name="テキスト ボックス 82"/>
        <xdr:cNvSpPr txBox="1"/>
      </xdr:nvSpPr>
      <xdr:spPr>
        <a:xfrm>
          <a:off x="3530111" y="546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55943</xdr:rowOff>
    </xdr:from>
    <xdr:to>
      <xdr:col>15</xdr:col>
      <xdr:colOff>101600</xdr:colOff>
      <xdr:row>33</xdr:row>
      <xdr:rowOff>157543</xdr:rowOff>
    </xdr:to>
    <xdr:sp macro="" textlink="">
      <xdr:nvSpPr>
        <xdr:cNvPr id="84" name="楕円 83"/>
        <xdr:cNvSpPr/>
      </xdr:nvSpPr>
      <xdr:spPr>
        <a:xfrm>
          <a:off x="2857500" y="571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2620</xdr:rowOff>
    </xdr:from>
    <xdr:ext cx="534377" cy="259045"/>
    <xdr:sp macro="" textlink="">
      <xdr:nvSpPr>
        <xdr:cNvPr id="85" name="テキスト ボックス 84"/>
        <xdr:cNvSpPr txBox="1"/>
      </xdr:nvSpPr>
      <xdr:spPr>
        <a:xfrm>
          <a:off x="2641111" y="548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5461</xdr:rowOff>
    </xdr:from>
    <xdr:to>
      <xdr:col>10</xdr:col>
      <xdr:colOff>165100</xdr:colOff>
      <xdr:row>33</xdr:row>
      <xdr:rowOff>107061</xdr:rowOff>
    </xdr:to>
    <xdr:sp macro="" textlink="">
      <xdr:nvSpPr>
        <xdr:cNvPr id="86" name="楕円 85"/>
        <xdr:cNvSpPr/>
      </xdr:nvSpPr>
      <xdr:spPr>
        <a:xfrm>
          <a:off x="1968500" y="56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123588</xdr:rowOff>
    </xdr:from>
    <xdr:ext cx="534377" cy="259045"/>
    <xdr:sp macro="" textlink="">
      <xdr:nvSpPr>
        <xdr:cNvPr id="87" name="テキスト ボックス 86"/>
        <xdr:cNvSpPr txBox="1"/>
      </xdr:nvSpPr>
      <xdr:spPr>
        <a:xfrm>
          <a:off x="1752111" y="543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27292</xdr:rowOff>
    </xdr:from>
    <xdr:to>
      <xdr:col>6</xdr:col>
      <xdr:colOff>38100</xdr:colOff>
      <xdr:row>33</xdr:row>
      <xdr:rowOff>128892</xdr:rowOff>
    </xdr:to>
    <xdr:sp macro="" textlink="">
      <xdr:nvSpPr>
        <xdr:cNvPr id="88" name="楕円 87"/>
        <xdr:cNvSpPr/>
      </xdr:nvSpPr>
      <xdr:spPr>
        <a:xfrm>
          <a:off x="1079500" y="568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145419</xdr:rowOff>
    </xdr:from>
    <xdr:ext cx="534377" cy="259045"/>
    <xdr:sp macro="" textlink="">
      <xdr:nvSpPr>
        <xdr:cNvPr id="89" name="テキスト ボックス 88"/>
        <xdr:cNvSpPr txBox="1"/>
      </xdr:nvSpPr>
      <xdr:spPr>
        <a:xfrm>
          <a:off x="863111" y="546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115183</xdr:rowOff>
    </xdr:from>
    <xdr:to>
      <xdr:col>24</xdr:col>
      <xdr:colOff>63500</xdr:colOff>
      <xdr:row>57</xdr:row>
      <xdr:rowOff>8807</xdr:rowOff>
    </xdr:to>
    <xdr:cxnSp macro="">
      <xdr:nvCxnSpPr>
        <xdr:cNvPr id="119" name="直線コネクタ 118"/>
        <xdr:cNvCxnSpPr/>
      </xdr:nvCxnSpPr>
      <xdr:spPr>
        <a:xfrm flipV="1">
          <a:off x="3797300" y="9716383"/>
          <a:ext cx="838200" cy="6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8807</xdr:rowOff>
    </xdr:from>
    <xdr:to>
      <xdr:col>19</xdr:col>
      <xdr:colOff>177800</xdr:colOff>
      <xdr:row>57</xdr:row>
      <xdr:rowOff>14960</xdr:rowOff>
    </xdr:to>
    <xdr:cxnSp macro="">
      <xdr:nvCxnSpPr>
        <xdr:cNvPr id="122" name="直線コネクタ 121"/>
        <xdr:cNvCxnSpPr/>
      </xdr:nvCxnSpPr>
      <xdr:spPr>
        <a:xfrm flipV="1">
          <a:off x="2908300" y="9781457"/>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124251</xdr:rowOff>
    </xdr:from>
    <xdr:to>
      <xdr:col>15</xdr:col>
      <xdr:colOff>50800</xdr:colOff>
      <xdr:row>57</xdr:row>
      <xdr:rowOff>14960</xdr:rowOff>
    </xdr:to>
    <xdr:cxnSp macro="">
      <xdr:nvCxnSpPr>
        <xdr:cNvPr id="125" name="直線コネクタ 124"/>
        <xdr:cNvCxnSpPr/>
      </xdr:nvCxnSpPr>
      <xdr:spPr>
        <a:xfrm>
          <a:off x="2019300" y="9725451"/>
          <a:ext cx="889000" cy="6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124251</xdr:rowOff>
    </xdr:from>
    <xdr:to>
      <xdr:col>10</xdr:col>
      <xdr:colOff>114300</xdr:colOff>
      <xdr:row>56</xdr:row>
      <xdr:rowOff>148425</xdr:rowOff>
    </xdr:to>
    <xdr:cxnSp macro="">
      <xdr:nvCxnSpPr>
        <xdr:cNvPr id="128" name="直線コネクタ 127"/>
        <xdr:cNvCxnSpPr/>
      </xdr:nvCxnSpPr>
      <xdr:spPr>
        <a:xfrm flipV="1">
          <a:off x="1130300" y="9725451"/>
          <a:ext cx="889000" cy="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64383</xdr:rowOff>
    </xdr:from>
    <xdr:to>
      <xdr:col>24</xdr:col>
      <xdr:colOff>114300</xdr:colOff>
      <xdr:row>56</xdr:row>
      <xdr:rowOff>165983</xdr:rowOff>
    </xdr:to>
    <xdr:sp macro="" textlink="">
      <xdr:nvSpPr>
        <xdr:cNvPr id="138" name="楕円 137"/>
        <xdr:cNvSpPr/>
      </xdr:nvSpPr>
      <xdr:spPr>
        <a:xfrm>
          <a:off x="4584700" y="966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42810</xdr:rowOff>
    </xdr:from>
    <xdr:ext cx="534377" cy="259045"/>
    <xdr:sp macro="" textlink="">
      <xdr:nvSpPr>
        <xdr:cNvPr id="139" name="物件費該当値テキスト"/>
        <xdr:cNvSpPr txBox="1"/>
      </xdr:nvSpPr>
      <xdr:spPr>
        <a:xfrm>
          <a:off x="4686300" y="96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129457</xdr:rowOff>
    </xdr:from>
    <xdr:to>
      <xdr:col>20</xdr:col>
      <xdr:colOff>38100</xdr:colOff>
      <xdr:row>57</xdr:row>
      <xdr:rowOff>59607</xdr:rowOff>
    </xdr:to>
    <xdr:sp macro="" textlink="">
      <xdr:nvSpPr>
        <xdr:cNvPr id="140" name="楕円 139"/>
        <xdr:cNvSpPr/>
      </xdr:nvSpPr>
      <xdr:spPr>
        <a:xfrm>
          <a:off x="3746500" y="973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50734</xdr:rowOff>
    </xdr:from>
    <xdr:ext cx="534377" cy="259045"/>
    <xdr:sp macro="" textlink="">
      <xdr:nvSpPr>
        <xdr:cNvPr id="141" name="テキスト ボックス 140"/>
        <xdr:cNvSpPr txBox="1"/>
      </xdr:nvSpPr>
      <xdr:spPr>
        <a:xfrm>
          <a:off x="3530111" y="98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135610</xdr:rowOff>
    </xdr:from>
    <xdr:to>
      <xdr:col>15</xdr:col>
      <xdr:colOff>101600</xdr:colOff>
      <xdr:row>57</xdr:row>
      <xdr:rowOff>65760</xdr:rowOff>
    </xdr:to>
    <xdr:sp macro="" textlink="">
      <xdr:nvSpPr>
        <xdr:cNvPr id="142" name="楕円 141"/>
        <xdr:cNvSpPr/>
      </xdr:nvSpPr>
      <xdr:spPr>
        <a:xfrm>
          <a:off x="2857500" y="97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56887</xdr:rowOff>
    </xdr:from>
    <xdr:ext cx="534377" cy="259045"/>
    <xdr:sp macro="" textlink="">
      <xdr:nvSpPr>
        <xdr:cNvPr id="143" name="テキスト ボックス 142"/>
        <xdr:cNvSpPr txBox="1"/>
      </xdr:nvSpPr>
      <xdr:spPr>
        <a:xfrm>
          <a:off x="2641111" y="982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73451</xdr:rowOff>
    </xdr:from>
    <xdr:to>
      <xdr:col>10</xdr:col>
      <xdr:colOff>165100</xdr:colOff>
      <xdr:row>57</xdr:row>
      <xdr:rowOff>3601</xdr:rowOff>
    </xdr:to>
    <xdr:sp macro="" textlink="">
      <xdr:nvSpPr>
        <xdr:cNvPr id="144" name="楕円 143"/>
        <xdr:cNvSpPr/>
      </xdr:nvSpPr>
      <xdr:spPr>
        <a:xfrm>
          <a:off x="1968500" y="96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166178</xdr:rowOff>
    </xdr:from>
    <xdr:ext cx="534377" cy="259045"/>
    <xdr:sp macro="" textlink="">
      <xdr:nvSpPr>
        <xdr:cNvPr id="145" name="テキスト ボックス 144"/>
        <xdr:cNvSpPr txBox="1"/>
      </xdr:nvSpPr>
      <xdr:spPr>
        <a:xfrm>
          <a:off x="1752111" y="976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97625</xdr:rowOff>
    </xdr:from>
    <xdr:to>
      <xdr:col>6</xdr:col>
      <xdr:colOff>38100</xdr:colOff>
      <xdr:row>57</xdr:row>
      <xdr:rowOff>27775</xdr:rowOff>
    </xdr:to>
    <xdr:sp macro="" textlink="">
      <xdr:nvSpPr>
        <xdr:cNvPr id="146" name="楕円 145"/>
        <xdr:cNvSpPr/>
      </xdr:nvSpPr>
      <xdr:spPr>
        <a:xfrm>
          <a:off x="1079500" y="96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18902</xdr:rowOff>
    </xdr:from>
    <xdr:ext cx="534377" cy="259045"/>
    <xdr:sp macro="" textlink="">
      <xdr:nvSpPr>
        <xdr:cNvPr id="147" name="テキスト ボックス 146"/>
        <xdr:cNvSpPr txBox="1"/>
      </xdr:nvSpPr>
      <xdr:spPr>
        <a:xfrm>
          <a:off x="863111" y="979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5714</xdr:rowOff>
    </xdr:from>
    <xdr:to>
      <xdr:col>24</xdr:col>
      <xdr:colOff>63500</xdr:colOff>
      <xdr:row>77</xdr:row>
      <xdr:rowOff>13336</xdr:rowOff>
    </xdr:to>
    <xdr:cxnSp macro="">
      <xdr:nvCxnSpPr>
        <xdr:cNvPr id="176" name="直線コネクタ 175"/>
        <xdr:cNvCxnSpPr/>
      </xdr:nvCxnSpPr>
      <xdr:spPr>
        <a:xfrm flipV="1">
          <a:off x="3797300" y="1320736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13336</xdr:rowOff>
    </xdr:from>
    <xdr:to>
      <xdr:col>19</xdr:col>
      <xdr:colOff>177800</xdr:colOff>
      <xdr:row>77</xdr:row>
      <xdr:rowOff>15621</xdr:rowOff>
    </xdr:to>
    <xdr:cxnSp macro="">
      <xdr:nvCxnSpPr>
        <xdr:cNvPr id="179" name="直線コネクタ 178"/>
        <xdr:cNvCxnSpPr/>
      </xdr:nvCxnSpPr>
      <xdr:spPr>
        <a:xfrm flipV="1">
          <a:off x="2908300" y="1321498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15621</xdr:rowOff>
    </xdr:from>
    <xdr:to>
      <xdr:col>15</xdr:col>
      <xdr:colOff>50800</xdr:colOff>
      <xdr:row>77</xdr:row>
      <xdr:rowOff>130811</xdr:rowOff>
    </xdr:to>
    <xdr:cxnSp macro="">
      <xdr:nvCxnSpPr>
        <xdr:cNvPr id="182" name="直線コネクタ 181"/>
        <xdr:cNvCxnSpPr/>
      </xdr:nvCxnSpPr>
      <xdr:spPr>
        <a:xfrm flipV="1">
          <a:off x="2019300" y="13217271"/>
          <a:ext cx="889000" cy="11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130811</xdr:rowOff>
    </xdr:from>
    <xdr:to>
      <xdr:col>10</xdr:col>
      <xdr:colOff>114300</xdr:colOff>
      <xdr:row>77</xdr:row>
      <xdr:rowOff>139064</xdr:rowOff>
    </xdr:to>
    <xdr:cxnSp macro="">
      <xdr:nvCxnSpPr>
        <xdr:cNvPr id="185" name="直線コネクタ 184"/>
        <xdr:cNvCxnSpPr/>
      </xdr:nvCxnSpPr>
      <xdr:spPr>
        <a:xfrm flipV="1">
          <a:off x="1130300" y="13332461"/>
          <a:ext cx="8890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126364</xdr:rowOff>
    </xdr:from>
    <xdr:to>
      <xdr:col>24</xdr:col>
      <xdr:colOff>114300</xdr:colOff>
      <xdr:row>77</xdr:row>
      <xdr:rowOff>56514</xdr:rowOff>
    </xdr:to>
    <xdr:sp macro="" textlink="">
      <xdr:nvSpPr>
        <xdr:cNvPr id="195" name="楕円 194"/>
        <xdr:cNvSpPr/>
      </xdr:nvSpPr>
      <xdr:spPr>
        <a:xfrm>
          <a:off x="4584700" y="131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104791</xdr:rowOff>
    </xdr:from>
    <xdr:ext cx="469744" cy="259045"/>
    <xdr:sp macro="" textlink="">
      <xdr:nvSpPr>
        <xdr:cNvPr id="196" name="維持補修費該当値テキスト"/>
        <xdr:cNvSpPr txBox="1"/>
      </xdr:nvSpPr>
      <xdr:spPr>
        <a:xfrm>
          <a:off x="4686300" y="1313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133986</xdr:rowOff>
    </xdr:from>
    <xdr:to>
      <xdr:col>20</xdr:col>
      <xdr:colOff>38100</xdr:colOff>
      <xdr:row>77</xdr:row>
      <xdr:rowOff>64136</xdr:rowOff>
    </xdr:to>
    <xdr:sp macro="" textlink="">
      <xdr:nvSpPr>
        <xdr:cNvPr id="197" name="楕円 196"/>
        <xdr:cNvSpPr/>
      </xdr:nvSpPr>
      <xdr:spPr>
        <a:xfrm>
          <a:off x="3746500" y="1316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55263</xdr:rowOff>
    </xdr:from>
    <xdr:ext cx="469744" cy="259045"/>
    <xdr:sp macro="" textlink="">
      <xdr:nvSpPr>
        <xdr:cNvPr id="198" name="テキスト ボックス 197"/>
        <xdr:cNvSpPr txBox="1"/>
      </xdr:nvSpPr>
      <xdr:spPr>
        <a:xfrm>
          <a:off x="3562428" y="1325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136271</xdr:rowOff>
    </xdr:from>
    <xdr:to>
      <xdr:col>15</xdr:col>
      <xdr:colOff>101600</xdr:colOff>
      <xdr:row>77</xdr:row>
      <xdr:rowOff>66421</xdr:rowOff>
    </xdr:to>
    <xdr:sp macro="" textlink="">
      <xdr:nvSpPr>
        <xdr:cNvPr id="199" name="楕円 198"/>
        <xdr:cNvSpPr/>
      </xdr:nvSpPr>
      <xdr:spPr>
        <a:xfrm>
          <a:off x="2857500" y="131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57548</xdr:rowOff>
    </xdr:from>
    <xdr:ext cx="469744" cy="259045"/>
    <xdr:sp macro="" textlink="">
      <xdr:nvSpPr>
        <xdr:cNvPr id="200" name="テキスト ボックス 199"/>
        <xdr:cNvSpPr txBox="1"/>
      </xdr:nvSpPr>
      <xdr:spPr>
        <a:xfrm>
          <a:off x="2673428" y="132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80011</xdr:rowOff>
    </xdr:from>
    <xdr:to>
      <xdr:col>10</xdr:col>
      <xdr:colOff>165100</xdr:colOff>
      <xdr:row>78</xdr:row>
      <xdr:rowOff>10161</xdr:rowOff>
    </xdr:to>
    <xdr:sp macro="" textlink="">
      <xdr:nvSpPr>
        <xdr:cNvPr id="201" name="楕円 200"/>
        <xdr:cNvSpPr/>
      </xdr:nvSpPr>
      <xdr:spPr>
        <a:xfrm>
          <a:off x="19685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1288</xdr:rowOff>
    </xdr:from>
    <xdr:ext cx="469744" cy="259045"/>
    <xdr:sp macro="" textlink="">
      <xdr:nvSpPr>
        <xdr:cNvPr id="202" name="テキスト ボックス 201"/>
        <xdr:cNvSpPr txBox="1"/>
      </xdr:nvSpPr>
      <xdr:spPr>
        <a:xfrm>
          <a:off x="1784428" y="133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88264</xdr:rowOff>
    </xdr:from>
    <xdr:to>
      <xdr:col>6</xdr:col>
      <xdr:colOff>38100</xdr:colOff>
      <xdr:row>78</xdr:row>
      <xdr:rowOff>18414</xdr:rowOff>
    </xdr:to>
    <xdr:sp macro="" textlink="">
      <xdr:nvSpPr>
        <xdr:cNvPr id="203" name="楕円 202"/>
        <xdr:cNvSpPr/>
      </xdr:nvSpPr>
      <xdr:spPr>
        <a:xfrm>
          <a:off x="1079500" y="132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9541</xdr:rowOff>
    </xdr:from>
    <xdr:ext cx="469744" cy="259045"/>
    <xdr:sp macro="" textlink="">
      <xdr:nvSpPr>
        <xdr:cNvPr id="204" name="テキスト ボックス 203"/>
        <xdr:cNvSpPr txBox="1"/>
      </xdr:nvSpPr>
      <xdr:spPr>
        <a:xfrm>
          <a:off x="895428" y="1338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78956</xdr:rowOff>
    </xdr:from>
    <xdr:to>
      <xdr:col>24</xdr:col>
      <xdr:colOff>63500</xdr:colOff>
      <xdr:row>94</xdr:row>
      <xdr:rowOff>131711</xdr:rowOff>
    </xdr:to>
    <xdr:cxnSp macro="">
      <xdr:nvCxnSpPr>
        <xdr:cNvPr id="234" name="直線コネクタ 233"/>
        <xdr:cNvCxnSpPr/>
      </xdr:nvCxnSpPr>
      <xdr:spPr>
        <a:xfrm flipV="1">
          <a:off x="3797300" y="16195256"/>
          <a:ext cx="838200" cy="5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5" name="扶助費平均値テキスト"/>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131711</xdr:rowOff>
    </xdr:from>
    <xdr:to>
      <xdr:col>19</xdr:col>
      <xdr:colOff>177800</xdr:colOff>
      <xdr:row>94</xdr:row>
      <xdr:rowOff>152273</xdr:rowOff>
    </xdr:to>
    <xdr:cxnSp macro="">
      <xdr:nvCxnSpPr>
        <xdr:cNvPr id="237" name="直線コネクタ 236"/>
        <xdr:cNvCxnSpPr/>
      </xdr:nvCxnSpPr>
      <xdr:spPr>
        <a:xfrm flipV="1">
          <a:off x="2908300" y="16248011"/>
          <a:ext cx="889000" cy="2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9" name="テキスト ボックス 238"/>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152273</xdr:rowOff>
    </xdr:from>
    <xdr:to>
      <xdr:col>15</xdr:col>
      <xdr:colOff>50800</xdr:colOff>
      <xdr:row>95</xdr:row>
      <xdr:rowOff>44005</xdr:rowOff>
    </xdr:to>
    <xdr:cxnSp macro="">
      <xdr:nvCxnSpPr>
        <xdr:cNvPr id="240" name="直線コネクタ 239"/>
        <xdr:cNvCxnSpPr/>
      </xdr:nvCxnSpPr>
      <xdr:spPr>
        <a:xfrm flipV="1">
          <a:off x="2019300" y="16268573"/>
          <a:ext cx="889000" cy="6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143312</xdr:rowOff>
    </xdr:from>
    <xdr:ext cx="599010" cy="259045"/>
    <xdr:sp macro="" textlink="">
      <xdr:nvSpPr>
        <xdr:cNvPr id="242" name="テキスト ボックス 241"/>
        <xdr:cNvSpPr txBox="1"/>
      </xdr:nvSpPr>
      <xdr:spPr>
        <a:xfrm>
          <a:off x="2608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44005</xdr:rowOff>
    </xdr:from>
    <xdr:to>
      <xdr:col>10</xdr:col>
      <xdr:colOff>114300</xdr:colOff>
      <xdr:row>95</xdr:row>
      <xdr:rowOff>118732</xdr:rowOff>
    </xdr:to>
    <xdr:cxnSp macro="">
      <xdr:nvCxnSpPr>
        <xdr:cNvPr id="243" name="直線コネクタ 242"/>
        <xdr:cNvCxnSpPr/>
      </xdr:nvCxnSpPr>
      <xdr:spPr>
        <a:xfrm flipV="1">
          <a:off x="1130300" y="16331755"/>
          <a:ext cx="889000" cy="7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168927</xdr:rowOff>
    </xdr:from>
    <xdr:ext cx="599010" cy="259045"/>
    <xdr:sp macro="" textlink="">
      <xdr:nvSpPr>
        <xdr:cNvPr id="245" name="テキスト ボックス 244"/>
        <xdr:cNvSpPr txBox="1"/>
      </xdr:nvSpPr>
      <xdr:spPr>
        <a:xfrm>
          <a:off x="1719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63009</xdr:rowOff>
    </xdr:from>
    <xdr:ext cx="599010" cy="259045"/>
    <xdr:sp macro="" textlink="">
      <xdr:nvSpPr>
        <xdr:cNvPr id="247" name="テキスト ボックス 246"/>
        <xdr:cNvSpPr txBox="1"/>
      </xdr:nvSpPr>
      <xdr:spPr>
        <a:xfrm>
          <a:off x="830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28156</xdr:rowOff>
    </xdr:from>
    <xdr:to>
      <xdr:col>24</xdr:col>
      <xdr:colOff>114300</xdr:colOff>
      <xdr:row>94</xdr:row>
      <xdr:rowOff>129756</xdr:rowOff>
    </xdr:to>
    <xdr:sp macro="" textlink="">
      <xdr:nvSpPr>
        <xdr:cNvPr id="253" name="楕円 252"/>
        <xdr:cNvSpPr/>
      </xdr:nvSpPr>
      <xdr:spPr>
        <a:xfrm>
          <a:off x="4584700" y="1614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51033</xdr:rowOff>
    </xdr:from>
    <xdr:ext cx="599010" cy="259045"/>
    <xdr:sp macro="" textlink="">
      <xdr:nvSpPr>
        <xdr:cNvPr id="254" name="扶助費該当値テキスト"/>
        <xdr:cNvSpPr txBox="1"/>
      </xdr:nvSpPr>
      <xdr:spPr>
        <a:xfrm>
          <a:off x="4686300" y="1599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80911</xdr:rowOff>
    </xdr:from>
    <xdr:to>
      <xdr:col>20</xdr:col>
      <xdr:colOff>38100</xdr:colOff>
      <xdr:row>95</xdr:row>
      <xdr:rowOff>11061</xdr:rowOff>
    </xdr:to>
    <xdr:sp macro="" textlink="">
      <xdr:nvSpPr>
        <xdr:cNvPr id="255" name="楕円 254"/>
        <xdr:cNvSpPr/>
      </xdr:nvSpPr>
      <xdr:spPr>
        <a:xfrm>
          <a:off x="3746500" y="161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27588</xdr:rowOff>
    </xdr:from>
    <xdr:ext cx="599010" cy="259045"/>
    <xdr:sp macro="" textlink="">
      <xdr:nvSpPr>
        <xdr:cNvPr id="256" name="テキスト ボックス 255"/>
        <xdr:cNvSpPr txBox="1"/>
      </xdr:nvSpPr>
      <xdr:spPr>
        <a:xfrm>
          <a:off x="3497795" y="1597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101473</xdr:rowOff>
    </xdr:from>
    <xdr:to>
      <xdr:col>15</xdr:col>
      <xdr:colOff>101600</xdr:colOff>
      <xdr:row>95</xdr:row>
      <xdr:rowOff>31623</xdr:rowOff>
    </xdr:to>
    <xdr:sp macro="" textlink="">
      <xdr:nvSpPr>
        <xdr:cNvPr id="257" name="楕円 256"/>
        <xdr:cNvSpPr/>
      </xdr:nvSpPr>
      <xdr:spPr>
        <a:xfrm>
          <a:off x="2857500" y="162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48150</xdr:rowOff>
    </xdr:from>
    <xdr:ext cx="599010" cy="259045"/>
    <xdr:sp macro="" textlink="">
      <xdr:nvSpPr>
        <xdr:cNvPr id="258" name="テキスト ボックス 257"/>
        <xdr:cNvSpPr txBox="1"/>
      </xdr:nvSpPr>
      <xdr:spPr>
        <a:xfrm>
          <a:off x="2608795" y="1599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164655</xdr:rowOff>
    </xdr:from>
    <xdr:to>
      <xdr:col>10</xdr:col>
      <xdr:colOff>165100</xdr:colOff>
      <xdr:row>95</xdr:row>
      <xdr:rowOff>94805</xdr:rowOff>
    </xdr:to>
    <xdr:sp macro="" textlink="">
      <xdr:nvSpPr>
        <xdr:cNvPr id="259" name="楕円 258"/>
        <xdr:cNvSpPr/>
      </xdr:nvSpPr>
      <xdr:spPr>
        <a:xfrm>
          <a:off x="1968500" y="162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111332</xdr:rowOff>
    </xdr:from>
    <xdr:ext cx="599010" cy="259045"/>
    <xdr:sp macro="" textlink="">
      <xdr:nvSpPr>
        <xdr:cNvPr id="260" name="テキスト ボックス 259"/>
        <xdr:cNvSpPr txBox="1"/>
      </xdr:nvSpPr>
      <xdr:spPr>
        <a:xfrm>
          <a:off x="1719795" y="1605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67932</xdr:rowOff>
    </xdr:from>
    <xdr:to>
      <xdr:col>6</xdr:col>
      <xdr:colOff>38100</xdr:colOff>
      <xdr:row>95</xdr:row>
      <xdr:rowOff>169532</xdr:rowOff>
    </xdr:to>
    <xdr:sp macro="" textlink="">
      <xdr:nvSpPr>
        <xdr:cNvPr id="261" name="楕円 260"/>
        <xdr:cNvSpPr/>
      </xdr:nvSpPr>
      <xdr:spPr>
        <a:xfrm>
          <a:off x="1079500" y="163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14609</xdr:rowOff>
    </xdr:from>
    <xdr:ext cx="599010" cy="259045"/>
    <xdr:sp macro="" textlink="">
      <xdr:nvSpPr>
        <xdr:cNvPr id="262" name="テキスト ボックス 261"/>
        <xdr:cNvSpPr txBox="1"/>
      </xdr:nvSpPr>
      <xdr:spPr>
        <a:xfrm>
          <a:off x="830795" y="1613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75075</xdr:rowOff>
    </xdr:from>
    <xdr:to>
      <xdr:col>55</xdr:col>
      <xdr:colOff>0</xdr:colOff>
      <xdr:row>37</xdr:row>
      <xdr:rowOff>104107</xdr:rowOff>
    </xdr:to>
    <xdr:cxnSp macro="">
      <xdr:nvCxnSpPr>
        <xdr:cNvPr id="290" name="直線コネクタ 289"/>
        <xdr:cNvCxnSpPr/>
      </xdr:nvCxnSpPr>
      <xdr:spPr>
        <a:xfrm flipV="1">
          <a:off x="9639300" y="6418725"/>
          <a:ext cx="8382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87625</xdr:rowOff>
    </xdr:from>
    <xdr:to>
      <xdr:col>50</xdr:col>
      <xdr:colOff>114300</xdr:colOff>
      <xdr:row>37</xdr:row>
      <xdr:rowOff>104107</xdr:rowOff>
    </xdr:to>
    <xdr:cxnSp macro="">
      <xdr:nvCxnSpPr>
        <xdr:cNvPr id="293" name="直線コネクタ 292"/>
        <xdr:cNvCxnSpPr/>
      </xdr:nvCxnSpPr>
      <xdr:spPr>
        <a:xfrm>
          <a:off x="8750300" y="6431275"/>
          <a:ext cx="889000" cy="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67577</xdr:rowOff>
    </xdr:from>
    <xdr:to>
      <xdr:col>45</xdr:col>
      <xdr:colOff>177800</xdr:colOff>
      <xdr:row>37</xdr:row>
      <xdr:rowOff>87625</xdr:rowOff>
    </xdr:to>
    <xdr:cxnSp macro="">
      <xdr:nvCxnSpPr>
        <xdr:cNvPr id="296" name="直線コネクタ 295"/>
        <xdr:cNvCxnSpPr/>
      </xdr:nvCxnSpPr>
      <xdr:spPr>
        <a:xfrm>
          <a:off x="7861300" y="6411227"/>
          <a:ext cx="889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56878</xdr:rowOff>
    </xdr:from>
    <xdr:to>
      <xdr:col>41</xdr:col>
      <xdr:colOff>50800</xdr:colOff>
      <xdr:row>37</xdr:row>
      <xdr:rowOff>67577</xdr:rowOff>
    </xdr:to>
    <xdr:cxnSp macro="">
      <xdr:nvCxnSpPr>
        <xdr:cNvPr id="299" name="直線コネクタ 298"/>
        <xdr:cNvCxnSpPr/>
      </xdr:nvCxnSpPr>
      <xdr:spPr>
        <a:xfrm>
          <a:off x="6972300" y="6400528"/>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301" name="テキスト ボックス 300"/>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24275</xdr:rowOff>
    </xdr:from>
    <xdr:to>
      <xdr:col>55</xdr:col>
      <xdr:colOff>50800</xdr:colOff>
      <xdr:row>37</xdr:row>
      <xdr:rowOff>125875</xdr:rowOff>
    </xdr:to>
    <xdr:sp macro="" textlink="">
      <xdr:nvSpPr>
        <xdr:cNvPr id="309" name="楕円 308"/>
        <xdr:cNvSpPr/>
      </xdr:nvSpPr>
      <xdr:spPr>
        <a:xfrm>
          <a:off x="10426700" y="63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2702</xdr:rowOff>
    </xdr:from>
    <xdr:ext cx="534377" cy="259045"/>
    <xdr:sp macro="" textlink="">
      <xdr:nvSpPr>
        <xdr:cNvPr id="310" name="補助費等該当値テキスト"/>
        <xdr:cNvSpPr txBox="1"/>
      </xdr:nvSpPr>
      <xdr:spPr>
        <a:xfrm>
          <a:off x="10528300" y="634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53307</xdr:rowOff>
    </xdr:from>
    <xdr:to>
      <xdr:col>50</xdr:col>
      <xdr:colOff>165100</xdr:colOff>
      <xdr:row>37</xdr:row>
      <xdr:rowOff>154907</xdr:rowOff>
    </xdr:to>
    <xdr:sp macro="" textlink="">
      <xdr:nvSpPr>
        <xdr:cNvPr id="311" name="楕円 310"/>
        <xdr:cNvSpPr/>
      </xdr:nvSpPr>
      <xdr:spPr>
        <a:xfrm>
          <a:off x="9588500" y="639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146034</xdr:rowOff>
    </xdr:from>
    <xdr:ext cx="534377" cy="259045"/>
    <xdr:sp macro="" textlink="">
      <xdr:nvSpPr>
        <xdr:cNvPr id="312" name="テキスト ボックス 311"/>
        <xdr:cNvSpPr txBox="1"/>
      </xdr:nvSpPr>
      <xdr:spPr>
        <a:xfrm>
          <a:off x="9372111" y="648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36825</xdr:rowOff>
    </xdr:from>
    <xdr:to>
      <xdr:col>46</xdr:col>
      <xdr:colOff>38100</xdr:colOff>
      <xdr:row>37</xdr:row>
      <xdr:rowOff>138425</xdr:rowOff>
    </xdr:to>
    <xdr:sp macro="" textlink="">
      <xdr:nvSpPr>
        <xdr:cNvPr id="313" name="楕円 312"/>
        <xdr:cNvSpPr/>
      </xdr:nvSpPr>
      <xdr:spPr>
        <a:xfrm>
          <a:off x="8699500" y="638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154952</xdr:rowOff>
    </xdr:from>
    <xdr:ext cx="534377" cy="259045"/>
    <xdr:sp macro="" textlink="">
      <xdr:nvSpPr>
        <xdr:cNvPr id="314" name="テキスト ボックス 313"/>
        <xdr:cNvSpPr txBox="1"/>
      </xdr:nvSpPr>
      <xdr:spPr>
        <a:xfrm>
          <a:off x="8483111" y="615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16777</xdr:rowOff>
    </xdr:from>
    <xdr:to>
      <xdr:col>41</xdr:col>
      <xdr:colOff>101600</xdr:colOff>
      <xdr:row>37</xdr:row>
      <xdr:rowOff>118377</xdr:rowOff>
    </xdr:to>
    <xdr:sp macro="" textlink="">
      <xdr:nvSpPr>
        <xdr:cNvPr id="315" name="楕円 314"/>
        <xdr:cNvSpPr/>
      </xdr:nvSpPr>
      <xdr:spPr>
        <a:xfrm>
          <a:off x="7810500" y="636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134904</xdr:rowOff>
    </xdr:from>
    <xdr:ext cx="534377" cy="259045"/>
    <xdr:sp macro="" textlink="">
      <xdr:nvSpPr>
        <xdr:cNvPr id="316" name="テキスト ボックス 315"/>
        <xdr:cNvSpPr txBox="1"/>
      </xdr:nvSpPr>
      <xdr:spPr>
        <a:xfrm>
          <a:off x="7594111" y="613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6078</xdr:rowOff>
    </xdr:from>
    <xdr:to>
      <xdr:col>36</xdr:col>
      <xdr:colOff>165100</xdr:colOff>
      <xdr:row>37</xdr:row>
      <xdr:rowOff>107678</xdr:rowOff>
    </xdr:to>
    <xdr:sp macro="" textlink="">
      <xdr:nvSpPr>
        <xdr:cNvPr id="317" name="楕円 316"/>
        <xdr:cNvSpPr/>
      </xdr:nvSpPr>
      <xdr:spPr>
        <a:xfrm>
          <a:off x="6921500" y="634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124205</xdr:rowOff>
    </xdr:from>
    <xdr:ext cx="534377" cy="259045"/>
    <xdr:sp macro="" textlink="">
      <xdr:nvSpPr>
        <xdr:cNvPr id="318" name="テキスト ボックス 317"/>
        <xdr:cNvSpPr txBox="1"/>
      </xdr:nvSpPr>
      <xdr:spPr>
        <a:xfrm>
          <a:off x="6705111" y="612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18231</xdr:rowOff>
    </xdr:from>
    <xdr:to>
      <xdr:col>55</xdr:col>
      <xdr:colOff>0</xdr:colOff>
      <xdr:row>59</xdr:row>
      <xdr:rowOff>58988</xdr:rowOff>
    </xdr:to>
    <xdr:cxnSp macro="">
      <xdr:nvCxnSpPr>
        <xdr:cNvPr id="350" name="直線コネクタ 349"/>
        <xdr:cNvCxnSpPr/>
      </xdr:nvCxnSpPr>
      <xdr:spPr>
        <a:xfrm>
          <a:off x="9639300" y="10133781"/>
          <a:ext cx="838200" cy="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137316</xdr:rowOff>
    </xdr:from>
    <xdr:to>
      <xdr:col>50</xdr:col>
      <xdr:colOff>114300</xdr:colOff>
      <xdr:row>59</xdr:row>
      <xdr:rowOff>18231</xdr:rowOff>
    </xdr:to>
    <xdr:cxnSp macro="">
      <xdr:nvCxnSpPr>
        <xdr:cNvPr id="353" name="直線コネクタ 352"/>
        <xdr:cNvCxnSpPr/>
      </xdr:nvCxnSpPr>
      <xdr:spPr>
        <a:xfrm>
          <a:off x="8750300" y="10081416"/>
          <a:ext cx="889000" cy="5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56571</xdr:rowOff>
    </xdr:from>
    <xdr:to>
      <xdr:col>45</xdr:col>
      <xdr:colOff>177800</xdr:colOff>
      <xdr:row>58</xdr:row>
      <xdr:rowOff>137316</xdr:rowOff>
    </xdr:to>
    <xdr:cxnSp macro="">
      <xdr:nvCxnSpPr>
        <xdr:cNvPr id="356" name="直線コネクタ 355"/>
        <xdr:cNvCxnSpPr/>
      </xdr:nvCxnSpPr>
      <xdr:spPr>
        <a:xfrm>
          <a:off x="7861300" y="10000671"/>
          <a:ext cx="889000" cy="8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8" name="テキスト ボックス 357"/>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146460</xdr:rowOff>
    </xdr:from>
    <xdr:to>
      <xdr:col>41</xdr:col>
      <xdr:colOff>50800</xdr:colOff>
      <xdr:row>58</xdr:row>
      <xdr:rowOff>56571</xdr:rowOff>
    </xdr:to>
    <xdr:cxnSp macro="">
      <xdr:nvCxnSpPr>
        <xdr:cNvPr id="359" name="直線コネクタ 358"/>
        <xdr:cNvCxnSpPr/>
      </xdr:nvCxnSpPr>
      <xdr:spPr>
        <a:xfrm>
          <a:off x="6972300" y="9919110"/>
          <a:ext cx="889000" cy="8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3" name="テキスト ボックス 362"/>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8188</xdr:rowOff>
    </xdr:from>
    <xdr:to>
      <xdr:col>55</xdr:col>
      <xdr:colOff>50800</xdr:colOff>
      <xdr:row>59</xdr:row>
      <xdr:rowOff>109788</xdr:rowOff>
    </xdr:to>
    <xdr:sp macro="" textlink="">
      <xdr:nvSpPr>
        <xdr:cNvPr id="369" name="楕円 368"/>
        <xdr:cNvSpPr/>
      </xdr:nvSpPr>
      <xdr:spPr>
        <a:xfrm>
          <a:off x="10426700" y="1012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94565</xdr:rowOff>
    </xdr:from>
    <xdr:ext cx="534377" cy="259045"/>
    <xdr:sp macro="" textlink="">
      <xdr:nvSpPr>
        <xdr:cNvPr id="370" name="普通建設事業費該当値テキスト"/>
        <xdr:cNvSpPr txBox="1"/>
      </xdr:nvSpPr>
      <xdr:spPr>
        <a:xfrm>
          <a:off x="10528300" y="1003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138881</xdr:rowOff>
    </xdr:from>
    <xdr:to>
      <xdr:col>50</xdr:col>
      <xdr:colOff>165100</xdr:colOff>
      <xdr:row>59</xdr:row>
      <xdr:rowOff>69031</xdr:rowOff>
    </xdr:to>
    <xdr:sp macro="" textlink="">
      <xdr:nvSpPr>
        <xdr:cNvPr id="371" name="楕円 370"/>
        <xdr:cNvSpPr/>
      </xdr:nvSpPr>
      <xdr:spPr>
        <a:xfrm>
          <a:off x="9588500" y="100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60158</xdr:rowOff>
    </xdr:from>
    <xdr:ext cx="534377" cy="259045"/>
    <xdr:sp macro="" textlink="">
      <xdr:nvSpPr>
        <xdr:cNvPr id="372" name="テキスト ボックス 371"/>
        <xdr:cNvSpPr txBox="1"/>
      </xdr:nvSpPr>
      <xdr:spPr>
        <a:xfrm>
          <a:off x="9372111" y="10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86516</xdr:rowOff>
    </xdr:from>
    <xdr:to>
      <xdr:col>46</xdr:col>
      <xdr:colOff>38100</xdr:colOff>
      <xdr:row>59</xdr:row>
      <xdr:rowOff>16666</xdr:rowOff>
    </xdr:to>
    <xdr:sp macro="" textlink="">
      <xdr:nvSpPr>
        <xdr:cNvPr id="373" name="楕円 372"/>
        <xdr:cNvSpPr/>
      </xdr:nvSpPr>
      <xdr:spPr>
        <a:xfrm>
          <a:off x="8699500" y="1003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7793</xdr:rowOff>
    </xdr:from>
    <xdr:ext cx="534377" cy="259045"/>
    <xdr:sp macro="" textlink="">
      <xdr:nvSpPr>
        <xdr:cNvPr id="374" name="テキスト ボックス 373"/>
        <xdr:cNvSpPr txBox="1"/>
      </xdr:nvSpPr>
      <xdr:spPr>
        <a:xfrm>
          <a:off x="8483111" y="1012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5771</xdr:rowOff>
    </xdr:from>
    <xdr:to>
      <xdr:col>41</xdr:col>
      <xdr:colOff>101600</xdr:colOff>
      <xdr:row>58</xdr:row>
      <xdr:rowOff>107371</xdr:rowOff>
    </xdr:to>
    <xdr:sp macro="" textlink="">
      <xdr:nvSpPr>
        <xdr:cNvPr id="375" name="楕円 374"/>
        <xdr:cNvSpPr/>
      </xdr:nvSpPr>
      <xdr:spPr>
        <a:xfrm>
          <a:off x="7810500" y="994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98498</xdr:rowOff>
    </xdr:from>
    <xdr:ext cx="534377" cy="259045"/>
    <xdr:sp macro="" textlink="">
      <xdr:nvSpPr>
        <xdr:cNvPr id="376" name="テキスト ボックス 375"/>
        <xdr:cNvSpPr txBox="1"/>
      </xdr:nvSpPr>
      <xdr:spPr>
        <a:xfrm>
          <a:off x="7594111" y="100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95660</xdr:rowOff>
    </xdr:from>
    <xdr:to>
      <xdr:col>36</xdr:col>
      <xdr:colOff>165100</xdr:colOff>
      <xdr:row>58</xdr:row>
      <xdr:rowOff>25810</xdr:rowOff>
    </xdr:to>
    <xdr:sp macro="" textlink="">
      <xdr:nvSpPr>
        <xdr:cNvPr id="377" name="楕円 376"/>
        <xdr:cNvSpPr/>
      </xdr:nvSpPr>
      <xdr:spPr>
        <a:xfrm>
          <a:off x="6921500" y="986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16937</xdr:rowOff>
    </xdr:from>
    <xdr:ext cx="534377" cy="259045"/>
    <xdr:sp macro="" textlink="">
      <xdr:nvSpPr>
        <xdr:cNvPr id="378" name="テキスト ボックス 377"/>
        <xdr:cNvSpPr txBox="1"/>
      </xdr:nvSpPr>
      <xdr:spPr>
        <a:xfrm>
          <a:off x="6705111" y="996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64001</xdr:rowOff>
    </xdr:from>
    <xdr:to>
      <xdr:col>55</xdr:col>
      <xdr:colOff>0</xdr:colOff>
      <xdr:row>79</xdr:row>
      <xdr:rowOff>24093</xdr:rowOff>
    </xdr:to>
    <xdr:cxnSp macro="">
      <xdr:nvCxnSpPr>
        <xdr:cNvPr id="409" name="直線コネクタ 408"/>
        <xdr:cNvCxnSpPr/>
      </xdr:nvCxnSpPr>
      <xdr:spPr>
        <a:xfrm flipV="1">
          <a:off x="9639300" y="13437101"/>
          <a:ext cx="838200" cy="13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4989</xdr:rowOff>
    </xdr:from>
    <xdr:to>
      <xdr:col>50</xdr:col>
      <xdr:colOff>114300</xdr:colOff>
      <xdr:row>79</xdr:row>
      <xdr:rowOff>24093</xdr:rowOff>
    </xdr:to>
    <xdr:cxnSp macro="">
      <xdr:nvCxnSpPr>
        <xdr:cNvPr id="412" name="直線コネクタ 411"/>
        <xdr:cNvCxnSpPr/>
      </xdr:nvCxnSpPr>
      <xdr:spPr>
        <a:xfrm>
          <a:off x="8750300" y="13549539"/>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99499</xdr:rowOff>
    </xdr:from>
    <xdr:to>
      <xdr:col>45</xdr:col>
      <xdr:colOff>177800</xdr:colOff>
      <xdr:row>79</xdr:row>
      <xdr:rowOff>4989</xdr:rowOff>
    </xdr:to>
    <xdr:cxnSp macro="">
      <xdr:nvCxnSpPr>
        <xdr:cNvPr id="415" name="直線コネクタ 414"/>
        <xdr:cNvCxnSpPr/>
      </xdr:nvCxnSpPr>
      <xdr:spPr>
        <a:xfrm>
          <a:off x="7861300" y="13301149"/>
          <a:ext cx="889000" cy="24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99499</xdr:rowOff>
    </xdr:from>
    <xdr:to>
      <xdr:col>41</xdr:col>
      <xdr:colOff>50800</xdr:colOff>
      <xdr:row>79</xdr:row>
      <xdr:rowOff>1952</xdr:rowOff>
    </xdr:to>
    <xdr:cxnSp macro="">
      <xdr:nvCxnSpPr>
        <xdr:cNvPr id="418" name="直線コネクタ 417"/>
        <xdr:cNvCxnSpPr/>
      </xdr:nvCxnSpPr>
      <xdr:spPr>
        <a:xfrm flipV="1">
          <a:off x="6972300" y="13301149"/>
          <a:ext cx="889000" cy="24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13201</xdr:rowOff>
    </xdr:from>
    <xdr:to>
      <xdr:col>55</xdr:col>
      <xdr:colOff>50800</xdr:colOff>
      <xdr:row>78</xdr:row>
      <xdr:rowOff>114801</xdr:rowOff>
    </xdr:to>
    <xdr:sp macro="" textlink="">
      <xdr:nvSpPr>
        <xdr:cNvPr id="428" name="楕円 427"/>
        <xdr:cNvSpPr/>
      </xdr:nvSpPr>
      <xdr:spPr>
        <a:xfrm>
          <a:off x="10426700" y="1338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163078</xdr:rowOff>
    </xdr:from>
    <xdr:ext cx="469744" cy="259045"/>
    <xdr:sp macro="" textlink="">
      <xdr:nvSpPr>
        <xdr:cNvPr id="429" name="普通建設事業費 （ うち新規整備　）該当値テキスト"/>
        <xdr:cNvSpPr txBox="1"/>
      </xdr:nvSpPr>
      <xdr:spPr>
        <a:xfrm>
          <a:off x="10528300" y="1336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144743</xdr:rowOff>
    </xdr:from>
    <xdr:to>
      <xdr:col>50</xdr:col>
      <xdr:colOff>165100</xdr:colOff>
      <xdr:row>79</xdr:row>
      <xdr:rowOff>74893</xdr:rowOff>
    </xdr:to>
    <xdr:sp macro="" textlink="">
      <xdr:nvSpPr>
        <xdr:cNvPr id="430" name="楕円 429"/>
        <xdr:cNvSpPr/>
      </xdr:nvSpPr>
      <xdr:spPr>
        <a:xfrm>
          <a:off x="9588500" y="135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66020</xdr:rowOff>
    </xdr:from>
    <xdr:ext cx="469744" cy="259045"/>
    <xdr:sp macro="" textlink="">
      <xdr:nvSpPr>
        <xdr:cNvPr id="431" name="テキスト ボックス 430"/>
        <xdr:cNvSpPr txBox="1"/>
      </xdr:nvSpPr>
      <xdr:spPr>
        <a:xfrm>
          <a:off x="9404428" y="136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125639</xdr:rowOff>
    </xdr:from>
    <xdr:to>
      <xdr:col>46</xdr:col>
      <xdr:colOff>38100</xdr:colOff>
      <xdr:row>79</xdr:row>
      <xdr:rowOff>55789</xdr:rowOff>
    </xdr:to>
    <xdr:sp macro="" textlink="">
      <xdr:nvSpPr>
        <xdr:cNvPr id="432" name="楕円 431"/>
        <xdr:cNvSpPr/>
      </xdr:nvSpPr>
      <xdr:spPr>
        <a:xfrm>
          <a:off x="8699500" y="1349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46916</xdr:rowOff>
    </xdr:from>
    <xdr:ext cx="469744" cy="259045"/>
    <xdr:sp macro="" textlink="">
      <xdr:nvSpPr>
        <xdr:cNvPr id="433" name="テキスト ボックス 432"/>
        <xdr:cNvSpPr txBox="1"/>
      </xdr:nvSpPr>
      <xdr:spPr>
        <a:xfrm>
          <a:off x="8515428" y="1359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48699</xdr:rowOff>
    </xdr:from>
    <xdr:to>
      <xdr:col>41</xdr:col>
      <xdr:colOff>101600</xdr:colOff>
      <xdr:row>77</xdr:row>
      <xdr:rowOff>150299</xdr:rowOff>
    </xdr:to>
    <xdr:sp macro="" textlink="">
      <xdr:nvSpPr>
        <xdr:cNvPr id="434" name="楕円 433"/>
        <xdr:cNvSpPr/>
      </xdr:nvSpPr>
      <xdr:spPr>
        <a:xfrm>
          <a:off x="7810500" y="1325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141426</xdr:rowOff>
    </xdr:from>
    <xdr:ext cx="534377" cy="259045"/>
    <xdr:sp macro="" textlink="">
      <xdr:nvSpPr>
        <xdr:cNvPr id="435" name="テキスト ボックス 434"/>
        <xdr:cNvSpPr txBox="1"/>
      </xdr:nvSpPr>
      <xdr:spPr>
        <a:xfrm>
          <a:off x="7594111" y="133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122602</xdr:rowOff>
    </xdr:from>
    <xdr:to>
      <xdr:col>36</xdr:col>
      <xdr:colOff>165100</xdr:colOff>
      <xdr:row>79</xdr:row>
      <xdr:rowOff>52752</xdr:rowOff>
    </xdr:to>
    <xdr:sp macro="" textlink="">
      <xdr:nvSpPr>
        <xdr:cNvPr id="436" name="楕円 435"/>
        <xdr:cNvSpPr/>
      </xdr:nvSpPr>
      <xdr:spPr>
        <a:xfrm>
          <a:off x="6921500" y="1349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43879</xdr:rowOff>
    </xdr:from>
    <xdr:ext cx="469744" cy="259045"/>
    <xdr:sp macro="" textlink="">
      <xdr:nvSpPr>
        <xdr:cNvPr id="437" name="テキスト ボックス 436"/>
        <xdr:cNvSpPr txBox="1"/>
      </xdr:nvSpPr>
      <xdr:spPr>
        <a:xfrm>
          <a:off x="6737428" y="135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22428</xdr:rowOff>
    </xdr:from>
    <xdr:to>
      <xdr:col>55</xdr:col>
      <xdr:colOff>0</xdr:colOff>
      <xdr:row>97</xdr:row>
      <xdr:rowOff>166160</xdr:rowOff>
    </xdr:to>
    <xdr:cxnSp macro="">
      <xdr:nvCxnSpPr>
        <xdr:cNvPr id="466" name="直線コネクタ 465"/>
        <xdr:cNvCxnSpPr/>
      </xdr:nvCxnSpPr>
      <xdr:spPr>
        <a:xfrm>
          <a:off x="9639300" y="16653078"/>
          <a:ext cx="838200" cy="14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22428</xdr:rowOff>
    </xdr:from>
    <xdr:to>
      <xdr:col>50</xdr:col>
      <xdr:colOff>114300</xdr:colOff>
      <xdr:row>97</xdr:row>
      <xdr:rowOff>57271</xdr:rowOff>
    </xdr:to>
    <xdr:cxnSp macro="">
      <xdr:nvCxnSpPr>
        <xdr:cNvPr id="469" name="直線コネクタ 468"/>
        <xdr:cNvCxnSpPr/>
      </xdr:nvCxnSpPr>
      <xdr:spPr>
        <a:xfrm flipV="1">
          <a:off x="8750300" y="16653078"/>
          <a:ext cx="889000" cy="3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57271</xdr:rowOff>
    </xdr:from>
    <xdr:to>
      <xdr:col>45</xdr:col>
      <xdr:colOff>177800</xdr:colOff>
      <xdr:row>97</xdr:row>
      <xdr:rowOff>63652</xdr:rowOff>
    </xdr:to>
    <xdr:cxnSp macro="">
      <xdr:nvCxnSpPr>
        <xdr:cNvPr id="472" name="直線コネクタ 471"/>
        <xdr:cNvCxnSpPr/>
      </xdr:nvCxnSpPr>
      <xdr:spPr>
        <a:xfrm flipV="1">
          <a:off x="7861300" y="16687921"/>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152482</xdr:rowOff>
    </xdr:from>
    <xdr:to>
      <xdr:col>41</xdr:col>
      <xdr:colOff>50800</xdr:colOff>
      <xdr:row>97</xdr:row>
      <xdr:rowOff>63652</xdr:rowOff>
    </xdr:to>
    <xdr:cxnSp macro="">
      <xdr:nvCxnSpPr>
        <xdr:cNvPr id="475" name="直線コネクタ 474"/>
        <xdr:cNvCxnSpPr/>
      </xdr:nvCxnSpPr>
      <xdr:spPr>
        <a:xfrm>
          <a:off x="6972300" y="16440232"/>
          <a:ext cx="889000" cy="25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168902</xdr:rowOff>
    </xdr:from>
    <xdr:ext cx="534377" cy="259045"/>
    <xdr:sp macro="" textlink="">
      <xdr:nvSpPr>
        <xdr:cNvPr id="479" name="テキスト ボックス 478"/>
        <xdr:cNvSpPr txBox="1"/>
      </xdr:nvSpPr>
      <xdr:spPr>
        <a:xfrm>
          <a:off x="6705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115360</xdr:rowOff>
    </xdr:from>
    <xdr:to>
      <xdr:col>55</xdr:col>
      <xdr:colOff>50800</xdr:colOff>
      <xdr:row>98</xdr:row>
      <xdr:rowOff>45510</xdr:rowOff>
    </xdr:to>
    <xdr:sp macro="" textlink="">
      <xdr:nvSpPr>
        <xdr:cNvPr id="485" name="楕円 484"/>
        <xdr:cNvSpPr/>
      </xdr:nvSpPr>
      <xdr:spPr>
        <a:xfrm>
          <a:off x="10426700" y="1674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93787</xdr:rowOff>
    </xdr:from>
    <xdr:ext cx="534377" cy="259045"/>
    <xdr:sp macro="" textlink="">
      <xdr:nvSpPr>
        <xdr:cNvPr id="486" name="普通建設事業費 （ うち更新整備　）該当値テキスト"/>
        <xdr:cNvSpPr txBox="1"/>
      </xdr:nvSpPr>
      <xdr:spPr>
        <a:xfrm>
          <a:off x="10528300" y="1672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143078</xdr:rowOff>
    </xdr:from>
    <xdr:to>
      <xdr:col>50</xdr:col>
      <xdr:colOff>165100</xdr:colOff>
      <xdr:row>97</xdr:row>
      <xdr:rowOff>73228</xdr:rowOff>
    </xdr:to>
    <xdr:sp macro="" textlink="">
      <xdr:nvSpPr>
        <xdr:cNvPr id="487" name="楕円 486"/>
        <xdr:cNvSpPr/>
      </xdr:nvSpPr>
      <xdr:spPr>
        <a:xfrm>
          <a:off x="9588500" y="1660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64355</xdr:rowOff>
    </xdr:from>
    <xdr:ext cx="534377" cy="259045"/>
    <xdr:sp macro="" textlink="">
      <xdr:nvSpPr>
        <xdr:cNvPr id="488" name="テキスト ボックス 487"/>
        <xdr:cNvSpPr txBox="1"/>
      </xdr:nvSpPr>
      <xdr:spPr>
        <a:xfrm>
          <a:off x="9372111" y="1669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6471</xdr:rowOff>
    </xdr:from>
    <xdr:to>
      <xdr:col>46</xdr:col>
      <xdr:colOff>38100</xdr:colOff>
      <xdr:row>97</xdr:row>
      <xdr:rowOff>108071</xdr:rowOff>
    </xdr:to>
    <xdr:sp macro="" textlink="">
      <xdr:nvSpPr>
        <xdr:cNvPr id="489" name="楕円 488"/>
        <xdr:cNvSpPr/>
      </xdr:nvSpPr>
      <xdr:spPr>
        <a:xfrm>
          <a:off x="8699500" y="166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99198</xdr:rowOff>
    </xdr:from>
    <xdr:ext cx="534377" cy="259045"/>
    <xdr:sp macro="" textlink="">
      <xdr:nvSpPr>
        <xdr:cNvPr id="490" name="テキスト ボックス 489"/>
        <xdr:cNvSpPr txBox="1"/>
      </xdr:nvSpPr>
      <xdr:spPr>
        <a:xfrm>
          <a:off x="8483111" y="167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12852</xdr:rowOff>
    </xdr:from>
    <xdr:to>
      <xdr:col>41</xdr:col>
      <xdr:colOff>101600</xdr:colOff>
      <xdr:row>97</xdr:row>
      <xdr:rowOff>114452</xdr:rowOff>
    </xdr:to>
    <xdr:sp macro="" textlink="">
      <xdr:nvSpPr>
        <xdr:cNvPr id="491" name="楕円 490"/>
        <xdr:cNvSpPr/>
      </xdr:nvSpPr>
      <xdr:spPr>
        <a:xfrm>
          <a:off x="7810500" y="166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105579</xdr:rowOff>
    </xdr:from>
    <xdr:ext cx="534377" cy="259045"/>
    <xdr:sp macro="" textlink="">
      <xdr:nvSpPr>
        <xdr:cNvPr id="492" name="テキスト ボックス 491"/>
        <xdr:cNvSpPr txBox="1"/>
      </xdr:nvSpPr>
      <xdr:spPr>
        <a:xfrm>
          <a:off x="7594111" y="1673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101682</xdr:rowOff>
    </xdr:from>
    <xdr:to>
      <xdr:col>36</xdr:col>
      <xdr:colOff>165100</xdr:colOff>
      <xdr:row>96</xdr:row>
      <xdr:rowOff>31832</xdr:rowOff>
    </xdr:to>
    <xdr:sp macro="" textlink="">
      <xdr:nvSpPr>
        <xdr:cNvPr id="493" name="楕円 492"/>
        <xdr:cNvSpPr/>
      </xdr:nvSpPr>
      <xdr:spPr>
        <a:xfrm>
          <a:off x="6921500" y="1638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48359</xdr:rowOff>
    </xdr:from>
    <xdr:ext cx="534377" cy="259045"/>
    <xdr:sp macro="" textlink="">
      <xdr:nvSpPr>
        <xdr:cNvPr id="494" name="テキスト ボックス 493"/>
        <xdr:cNvSpPr txBox="1"/>
      </xdr:nvSpPr>
      <xdr:spPr>
        <a:xfrm>
          <a:off x="6705111" y="1616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51526</xdr:rowOff>
    </xdr:from>
    <xdr:to>
      <xdr:col>85</xdr:col>
      <xdr:colOff>127000</xdr:colOff>
      <xdr:row>39</xdr:row>
      <xdr:rowOff>96625</xdr:rowOff>
    </xdr:to>
    <xdr:cxnSp macro="">
      <xdr:nvCxnSpPr>
        <xdr:cNvPr id="525" name="直線コネクタ 524"/>
        <xdr:cNvCxnSpPr/>
      </xdr:nvCxnSpPr>
      <xdr:spPr>
        <a:xfrm>
          <a:off x="15481300" y="6738076"/>
          <a:ext cx="838200" cy="4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51526</xdr:rowOff>
    </xdr:from>
    <xdr:to>
      <xdr:col>81</xdr:col>
      <xdr:colOff>50800</xdr:colOff>
      <xdr:row>39</xdr:row>
      <xdr:rowOff>98878</xdr:rowOff>
    </xdr:to>
    <xdr:cxnSp macro="">
      <xdr:nvCxnSpPr>
        <xdr:cNvPr id="528" name="直線コネクタ 527"/>
        <xdr:cNvCxnSpPr/>
      </xdr:nvCxnSpPr>
      <xdr:spPr>
        <a:xfrm flipV="1">
          <a:off x="14592300" y="673807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1" name="直線コネクタ 53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45825</xdr:rowOff>
    </xdr:from>
    <xdr:to>
      <xdr:col>85</xdr:col>
      <xdr:colOff>177800</xdr:colOff>
      <xdr:row>39</xdr:row>
      <xdr:rowOff>147425</xdr:rowOff>
    </xdr:to>
    <xdr:sp macro="" textlink="">
      <xdr:nvSpPr>
        <xdr:cNvPr id="544" name="楕円 543"/>
        <xdr:cNvSpPr/>
      </xdr:nvSpPr>
      <xdr:spPr>
        <a:xfrm>
          <a:off x="16268700" y="6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132202</xdr:rowOff>
    </xdr:from>
    <xdr:ext cx="313932" cy="259045"/>
    <xdr:sp macro="" textlink="">
      <xdr:nvSpPr>
        <xdr:cNvPr id="545" name="災害復旧事業費該当値テキスト"/>
        <xdr:cNvSpPr txBox="1"/>
      </xdr:nvSpPr>
      <xdr:spPr>
        <a:xfrm>
          <a:off x="16370300" y="6647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726</xdr:rowOff>
    </xdr:from>
    <xdr:to>
      <xdr:col>81</xdr:col>
      <xdr:colOff>101600</xdr:colOff>
      <xdr:row>39</xdr:row>
      <xdr:rowOff>102326</xdr:rowOff>
    </xdr:to>
    <xdr:sp macro="" textlink="">
      <xdr:nvSpPr>
        <xdr:cNvPr id="546" name="楕円 545"/>
        <xdr:cNvSpPr/>
      </xdr:nvSpPr>
      <xdr:spPr>
        <a:xfrm>
          <a:off x="15430500" y="66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93453</xdr:rowOff>
    </xdr:from>
    <xdr:ext cx="469744" cy="259045"/>
    <xdr:sp macro="" textlink="">
      <xdr:nvSpPr>
        <xdr:cNvPr id="547" name="テキスト ボックス 546"/>
        <xdr:cNvSpPr txBox="1"/>
      </xdr:nvSpPr>
      <xdr:spPr>
        <a:xfrm>
          <a:off x="15246428" y="678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33686</xdr:rowOff>
    </xdr:from>
    <xdr:to>
      <xdr:col>85</xdr:col>
      <xdr:colOff>127000</xdr:colOff>
      <xdr:row>77</xdr:row>
      <xdr:rowOff>86694</xdr:rowOff>
    </xdr:to>
    <xdr:cxnSp macro="">
      <xdr:nvCxnSpPr>
        <xdr:cNvPr id="636" name="直線コネクタ 635"/>
        <xdr:cNvCxnSpPr/>
      </xdr:nvCxnSpPr>
      <xdr:spPr>
        <a:xfrm>
          <a:off x="15481300" y="13235336"/>
          <a:ext cx="838200" cy="5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166246</xdr:rowOff>
    </xdr:from>
    <xdr:to>
      <xdr:col>81</xdr:col>
      <xdr:colOff>50800</xdr:colOff>
      <xdr:row>77</xdr:row>
      <xdr:rowOff>33686</xdr:rowOff>
    </xdr:to>
    <xdr:cxnSp macro="">
      <xdr:nvCxnSpPr>
        <xdr:cNvPr id="639" name="直線コネクタ 638"/>
        <xdr:cNvCxnSpPr/>
      </xdr:nvCxnSpPr>
      <xdr:spPr>
        <a:xfrm>
          <a:off x="14592300" y="13196446"/>
          <a:ext cx="889000" cy="3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32772</xdr:rowOff>
    </xdr:from>
    <xdr:to>
      <xdr:col>76</xdr:col>
      <xdr:colOff>114300</xdr:colOff>
      <xdr:row>76</xdr:row>
      <xdr:rowOff>166246</xdr:rowOff>
    </xdr:to>
    <xdr:cxnSp macro="">
      <xdr:nvCxnSpPr>
        <xdr:cNvPr id="642" name="直線コネクタ 641"/>
        <xdr:cNvCxnSpPr/>
      </xdr:nvCxnSpPr>
      <xdr:spPr>
        <a:xfrm>
          <a:off x="13703300" y="13062972"/>
          <a:ext cx="889000" cy="1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32772</xdr:rowOff>
    </xdr:from>
    <xdr:to>
      <xdr:col>71</xdr:col>
      <xdr:colOff>177800</xdr:colOff>
      <xdr:row>76</xdr:row>
      <xdr:rowOff>100067</xdr:rowOff>
    </xdr:to>
    <xdr:cxnSp macro="">
      <xdr:nvCxnSpPr>
        <xdr:cNvPr id="645" name="直線コネクタ 644"/>
        <xdr:cNvCxnSpPr/>
      </xdr:nvCxnSpPr>
      <xdr:spPr>
        <a:xfrm flipV="1">
          <a:off x="12814300" y="13062972"/>
          <a:ext cx="889000" cy="6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35894</xdr:rowOff>
    </xdr:from>
    <xdr:to>
      <xdr:col>85</xdr:col>
      <xdr:colOff>177800</xdr:colOff>
      <xdr:row>77</xdr:row>
      <xdr:rowOff>137494</xdr:rowOff>
    </xdr:to>
    <xdr:sp macro="" textlink="">
      <xdr:nvSpPr>
        <xdr:cNvPr id="655" name="楕円 654"/>
        <xdr:cNvSpPr/>
      </xdr:nvSpPr>
      <xdr:spPr>
        <a:xfrm>
          <a:off x="16268700" y="132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14321</xdr:rowOff>
    </xdr:from>
    <xdr:ext cx="534377" cy="259045"/>
    <xdr:sp macro="" textlink="">
      <xdr:nvSpPr>
        <xdr:cNvPr id="656" name="公債費該当値テキスト"/>
        <xdr:cNvSpPr txBox="1"/>
      </xdr:nvSpPr>
      <xdr:spPr>
        <a:xfrm>
          <a:off x="16370300" y="1321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154336</xdr:rowOff>
    </xdr:from>
    <xdr:to>
      <xdr:col>81</xdr:col>
      <xdr:colOff>101600</xdr:colOff>
      <xdr:row>77</xdr:row>
      <xdr:rowOff>84486</xdr:rowOff>
    </xdr:to>
    <xdr:sp macro="" textlink="">
      <xdr:nvSpPr>
        <xdr:cNvPr id="657" name="楕円 656"/>
        <xdr:cNvSpPr/>
      </xdr:nvSpPr>
      <xdr:spPr>
        <a:xfrm>
          <a:off x="15430500" y="1318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75613</xdr:rowOff>
    </xdr:from>
    <xdr:ext cx="534377" cy="259045"/>
    <xdr:sp macro="" textlink="">
      <xdr:nvSpPr>
        <xdr:cNvPr id="658" name="テキスト ボックス 657"/>
        <xdr:cNvSpPr txBox="1"/>
      </xdr:nvSpPr>
      <xdr:spPr>
        <a:xfrm>
          <a:off x="15214111" y="1327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115446</xdr:rowOff>
    </xdr:from>
    <xdr:to>
      <xdr:col>76</xdr:col>
      <xdr:colOff>165100</xdr:colOff>
      <xdr:row>77</xdr:row>
      <xdr:rowOff>45596</xdr:rowOff>
    </xdr:to>
    <xdr:sp macro="" textlink="">
      <xdr:nvSpPr>
        <xdr:cNvPr id="659" name="楕円 658"/>
        <xdr:cNvSpPr/>
      </xdr:nvSpPr>
      <xdr:spPr>
        <a:xfrm>
          <a:off x="14541500" y="131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36723</xdr:rowOff>
    </xdr:from>
    <xdr:ext cx="534377" cy="259045"/>
    <xdr:sp macro="" textlink="">
      <xdr:nvSpPr>
        <xdr:cNvPr id="660" name="テキスト ボックス 659"/>
        <xdr:cNvSpPr txBox="1"/>
      </xdr:nvSpPr>
      <xdr:spPr>
        <a:xfrm>
          <a:off x="14325111" y="1323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153422</xdr:rowOff>
    </xdr:from>
    <xdr:to>
      <xdr:col>72</xdr:col>
      <xdr:colOff>38100</xdr:colOff>
      <xdr:row>76</xdr:row>
      <xdr:rowOff>83572</xdr:rowOff>
    </xdr:to>
    <xdr:sp macro="" textlink="">
      <xdr:nvSpPr>
        <xdr:cNvPr id="661" name="楕円 660"/>
        <xdr:cNvSpPr/>
      </xdr:nvSpPr>
      <xdr:spPr>
        <a:xfrm>
          <a:off x="13652500" y="13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74699</xdr:rowOff>
    </xdr:from>
    <xdr:ext cx="534377" cy="259045"/>
    <xdr:sp macro="" textlink="">
      <xdr:nvSpPr>
        <xdr:cNvPr id="662" name="テキスト ボックス 661"/>
        <xdr:cNvSpPr txBox="1"/>
      </xdr:nvSpPr>
      <xdr:spPr>
        <a:xfrm>
          <a:off x="13436111" y="1310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49267</xdr:rowOff>
    </xdr:from>
    <xdr:to>
      <xdr:col>67</xdr:col>
      <xdr:colOff>101600</xdr:colOff>
      <xdr:row>76</xdr:row>
      <xdr:rowOff>150867</xdr:rowOff>
    </xdr:to>
    <xdr:sp macro="" textlink="">
      <xdr:nvSpPr>
        <xdr:cNvPr id="663" name="楕円 662"/>
        <xdr:cNvSpPr/>
      </xdr:nvSpPr>
      <xdr:spPr>
        <a:xfrm>
          <a:off x="12763500" y="1307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141994</xdr:rowOff>
    </xdr:from>
    <xdr:ext cx="534377" cy="259045"/>
    <xdr:sp macro="" textlink="">
      <xdr:nvSpPr>
        <xdr:cNvPr id="664" name="テキスト ボックス 663"/>
        <xdr:cNvSpPr txBox="1"/>
      </xdr:nvSpPr>
      <xdr:spPr>
        <a:xfrm>
          <a:off x="12547111" y="1317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27321</xdr:rowOff>
    </xdr:from>
    <xdr:to>
      <xdr:col>85</xdr:col>
      <xdr:colOff>127000</xdr:colOff>
      <xdr:row>96</xdr:row>
      <xdr:rowOff>49220</xdr:rowOff>
    </xdr:to>
    <xdr:cxnSp macro="">
      <xdr:nvCxnSpPr>
        <xdr:cNvPr id="691" name="直線コネクタ 690"/>
        <xdr:cNvCxnSpPr/>
      </xdr:nvCxnSpPr>
      <xdr:spPr>
        <a:xfrm flipV="1">
          <a:off x="15481300" y="16486521"/>
          <a:ext cx="8382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132797</xdr:rowOff>
    </xdr:from>
    <xdr:ext cx="469744" cy="259045"/>
    <xdr:sp macro="" textlink="">
      <xdr:nvSpPr>
        <xdr:cNvPr id="692" name="積立金平均値テキスト"/>
        <xdr:cNvSpPr txBox="1"/>
      </xdr:nvSpPr>
      <xdr:spPr>
        <a:xfrm>
          <a:off x="16370300" y="1659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49220</xdr:rowOff>
    </xdr:from>
    <xdr:to>
      <xdr:col>81</xdr:col>
      <xdr:colOff>50800</xdr:colOff>
      <xdr:row>97</xdr:row>
      <xdr:rowOff>57313</xdr:rowOff>
    </xdr:to>
    <xdr:cxnSp macro="">
      <xdr:nvCxnSpPr>
        <xdr:cNvPr id="694" name="直線コネクタ 693"/>
        <xdr:cNvCxnSpPr/>
      </xdr:nvCxnSpPr>
      <xdr:spPr>
        <a:xfrm flipV="1">
          <a:off x="14592300" y="16508420"/>
          <a:ext cx="889000" cy="17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82689</xdr:rowOff>
    </xdr:from>
    <xdr:ext cx="469744" cy="259045"/>
    <xdr:sp macro="" textlink="">
      <xdr:nvSpPr>
        <xdr:cNvPr id="696" name="テキスト ボックス 695"/>
        <xdr:cNvSpPr txBox="1"/>
      </xdr:nvSpPr>
      <xdr:spPr>
        <a:xfrm>
          <a:off x="15246428" y="16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57313</xdr:rowOff>
    </xdr:from>
    <xdr:to>
      <xdr:col>76</xdr:col>
      <xdr:colOff>114300</xdr:colOff>
      <xdr:row>97</xdr:row>
      <xdr:rowOff>94529</xdr:rowOff>
    </xdr:to>
    <xdr:cxnSp macro="">
      <xdr:nvCxnSpPr>
        <xdr:cNvPr id="697" name="直線コネクタ 696"/>
        <xdr:cNvCxnSpPr/>
      </xdr:nvCxnSpPr>
      <xdr:spPr>
        <a:xfrm flipV="1">
          <a:off x="13703300" y="16687963"/>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94529</xdr:rowOff>
    </xdr:from>
    <xdr:to>
      <xdr:col>71</xdr:col>
      <xdr:colOff>177800</xdr:colOff>
      <xdr:row>97</xdr:row>
      <xdr:rowOff>137230</xdr:rowOff>
    </xdr:to>
    <xdr:cxnSp macro="">
      <xdr:nvCxnSpPr>
        <xdr:cNvPr id="700" name="直線コネクタ 699"/>
        <xdr:cNvCxnSpPr/>
      </xdr:nvCxnSpPr>
      <xdr:spPr>
        <a:xfrm flipV="1">
          <a:off x="12814300" y="16725179"/>
          <a:ext cx="889000" cy="4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147971</xdr:rowOff>
    </xdr:from>
    <xdr:to>
      <xdr:col>85</xdr:col>
      <xdr:colOff>177800</xdr:colOff>
      <xdr:row>96</xdr:row>
      <xdr:rowOff>78121</xdr:rowOff>
    </xdr:to>
    <xdr:sp macro="" textlink="">
      <xdr:nvSpPr>
        <xdr:cNvPr id="710" name="楕円 709"/>
        <xdr:cNvSpPr/>
      </xdr:nvSpPr>
      <xdr:spPr>
        <a:xfrm>
          <a:off x="16268700" y="1643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170848</xdr:rowOff>
    </xdr:from>
    <xdr:ext cx="469744" cy="259045"/>
    <xdr:sp macro="" textlink="">
      <xdr:nvSpPr>
        <xdr:cNvPr id="711" name="積立金該当値テキスト"/>
        <xdr:cNvSpPr txBox="1"/>
      </xdr:nvSpPr>
      <xdr:spPr>
        <a:xfrm>
          <a:off x="16370300" y="1628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169870</xdr:rowOff>
    </xdr:from>
    <xdr:to>
      <xdr:col>81</xdr:col>
      <xdr:colOff>101600</xdr:colOff>
      <xdr:row>96</xdr:row>
      <xdr:rowOff>100020</xdr:rowOff>
    </xdr:to>
    <xdr:sp macro="" textlink="">
      <xdr:nvSpPr>
        <xdr:cNvPr id="712" name="楕円 711"/>
        <xdr:cNvSpPr/>
      </xdr:nvSpPr>
      <xdr:spPr>
        <a:xfrm>
          <a:off x="15430500" y="164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116547</xdr:rowOff>
    </xdr:from>
    <xdr:ext cx="469744" cy="259045"/>
    <xdr:sp macro="" textlink="">
      <xdr:nvSpPr>
        <xdr:cNvPr id="713" name="テキスト ボックス 712"/>
        <xdr:cNvSpPr txBox="1"/>
      </xdr:nvSpPr>
      <xdr:spPr>
        <a:xfrm>
          <a:off x="15246428" y="162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6513</xdr:rowOff>
    </xdr:from>
    <xdr:to>
      <xdr:col>76</xdr:col>
      <xdr:colOff>165100</xdr:colOff>
      <xdr:row>97</xdr:row>
      <xdr:rowOff>108113</xdr:rowOff>
    </xdr:to>
    <xdr:sp macro="" textlink="">
      <xdr:nvSpPr>
        <xdr:cNvPr id="714" name="楕円 713"/>
        <xdr:cNvSpPr/>
      </xdr:nvSpPr>
      <xdr:spPr>
        <a:xfrm>
          <a:off x="14541500" y="1663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99240</xdr:rowOff>
    </xdr:from>
    <xdr:ext cx="469744" cy="259045"/>
    <xdr:sp macro="" textlink="">
      <xdr:nvSpPr>
        <xdr:cNvPr id="715" name="テキスト ボックス 714"/>
        <xdr:cNvSpPr txBox="1"/>
      </xdr:nvSpPr>
      <xdr:spPr>
        <a:xfrm>
          <a:off x="14357428" y="1672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43729</xdr:rowOff>
    </xdr:from>
    <xdr:to>
      <xdr:col>72</xdr:col>
      <xdr:colOff>38100</xdr:colOff>
      <xdr:row>97</xdr:row>
      <xdr:rowOff>145329</xdr:rowOff>
    </xdr:to>
    <xdr:sp macro="" textlink="">
      <xdr:nvSpPr>
        <xdr:cNvPr id="716" name="楕円 715"/>
        <xdr:cNvSpPr/>
      </xdr:nvSpPr>
      <xdr:spPr>
        <a:xfrm>
          <a:off x="13652500" y="1667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136456</xdr:rowOff>
    </xdr:from>
    <xdr:ext cx="469744" cy="259045"/>
    <xdr:sp macro="" textlink="">
      <xdr:nvSpPr>
        <xdr:cNvPr id="717" name="テキスト ボックス 716"/>
        <xdr:cNvSpPr txBox="1"/>
      </xdr:nvSpPr>
      <xdr:spPr>
        <a:xfrm>
          <a:off x="13468428" y="1676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86430</xdr:rowOff>
    </xdr:from>
    <xdr:to>
      <xdr:col>67</xdr:col>
      <xdr:colOff>101600</xdr:colOff>
      <xdr:row>98</xdr:row>
      <xdr:rowOff>16580</xdr:rowOff>
    </xdr:to>
    <xdr:sp macro="" textlink="">
      <xdr:nvSpPr>
        <xdr:cNvPr id="718" name="楕円 717"/>
        <xdr:cNvSpPr/>
      </xdr:nvSpPr>
      <xdr:spPr>
        <a:xfrm>
          <a:off x="12763500" y="167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7707</xdr:rowOff>
    </xdr:from>
    <xdr:ext cx="469744" cy="259045"/>
    <xdr:sp macro="" textlink="">
      <xdr:nvSpPr>
        <xdr:cNvPr id="719" name="テキスト ボックス 718"/>
        <xdr:cNvSpPr txBox="1"/>
      </xdr:nvSpPr>
      <xdr:spPr>
        <a:xfrm>
          <a:off x="12579428" y="1680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157607</xdr:rowOff>
    </xdr:from>
    <xdr:to>
      <xdr:col>116</xdr:col>
      <xdr:colOff>63500</xdr:colOff>
      <xdr:row>39</xdr:row>
      <xdr:rowOff>16383</xdr:rowOff>
    </xdr:to>
    <xdr:cxnSp macro="">
      <xdr:nvCxnSpPr>
        <xdr:cNvPr id="748" name="直線コネクタ 747"/>
        <xdr:cNvCxnSpPr/>
      </xdr:nvCxnSpPr>
      <xdr:spPr>
        <a:xfrm>
          <a:off x="21323300" y="6672707"/>
          <a:ext cx="838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157607</xdr:rowOff>
    </xdr:from>
    <xdr:to>
      <xdr:col>111</xdr:col>
      <xdr:colOff>177800</xdr:colOff>
      <xdr:row>39</xdr:row>
      <xdr:rowOff>44450</xdr:rowOff>
    </xdr:to>
    <xdr:cxnSp macro="">
      <xdr:nvCxnSpPr>
        <xdr:cNvPr id="751" name="直線コネクタ 750"/>
        <xdr:cNvCxnSpPr/>
      </xdr:nvCxnSpPr>
      <xdr:spPr>
        <a:xfrm flipV="1">
          <a:off x="20434300" y="6672707"/>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137033</xdr:rowOff>
    </xdr:from>
    <xdr:to>
      <xdr:col>116</xdr:col>
      <xdr:colOff>114300</xdr:colOff>
      <xdr:row>39</xdr:row>
      <xdr:rowOff>67183</xdr:rowOff>
    </xdr:to>
    <xdr:sp macro="" textlink="">
      <xdr:nvSpPr>
        <xdr:cNvPr id="767" name="楕円 766"/>
        <xdr:cNvSpPr/>
      </xdr:nvSpPr>
      <xdr:spPr>
        <a:xfrm>
          <a:off x="22110700" y="6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51960</xdr:rowOff>
    </xdr:from>
    <xdr:ext cx="378565" cy="259045"/>
    <xdr:sp macro="" textlink="">
      <xdr:nvSpPr>
        <xdr:cNvPr id="768" name="投資及び出資金該当値テキスト"/>
        <xdr:cNvSpPr txBox="1"/>
      </xdr:nvSpPr>
      <xdr:spPr>
        <a:xfrm>
          <a:off x="22212300" y="6567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106807</xdr:rowOff>
    </xdr:from>
    <xdr:to>
      <xdr:col>112</xdr:col>
      <xdr:colOff>38100</xdr:colOff>
      <xdr:row>39</xdr:row>
      <xdr:rowOff>36957</xdr:rowOff>
    </xdr:to>
    <xdr:sp macro="" textlink="">
      <xdr:nvSpPr>
        <xdr:cNvPr id="769" name="楕円 768"/>
        <xdr:cNvSpPr/>
      </xdr:nvSpPr>
      <xdr:spPr>
        <a:xfrm>
          <a:off x="21272500" y="66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28084</xdr:rowOff>
    </xdr:from>
    <xdr:ext cx="378565" cy="259045"/>
    <xdr:sp macro="" textlink="">
      <xdr:nvSpPr>
        <xdr:cNvPr id="770" name="テキスト ボックス 769"/>
        <xdr:cNvSpPr txBox="1"/>
      </xdr:nvSpPr>
      <xdr:spPr>
        <a:xfrm>
          <a:off x="21134017" y="6714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7074</xdr:rowOff>
    </xdr:from>
    <xdr:to>
      <xdr:col>116</xdr:col>
      <xdr:colOff>63500</xdr:colOff>
      <xdr:row>59</xdr:row>
      <xdr:rowOff>27419</xdr:rowOff>
    </xdr:to>
    <xdr:cxnSp macro="">
      <xdr:nvCxnSpPr>
        <xdr:cNvPr id="805" name="直線コネクタ 804"/>
        <xdr:cNvCxnSpPr/>
      </xdr:nvCxnSpPr>
      <xdr:spPr>
        <a:xfrm flipV="1">
          <a:off x="21323300" y="10122624"/>
          <a:ext cx="8382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27153</xdr:rowOff>
    </xdr:from>
    <xdr:to>
      <xdr:col>111</xdr:col>
      <xdr:colOff>177800</xdr:colOff>
      <xdr:row>59</xdr:row>
      <xdr:rowOff>27419</xdr:rowOff>
    </xdr:to>
    <xdr:cxnSp macro="">
      <xdr:nvCxnSpPr>
        <xdr:cNvPr id="808" name="直線コネクタ 807"/>
        <xdr:cNvCxnSpPr/>
      </xdr:nvCxnSpPr>
      <xdr:spPr>
        <a:xfrm>
          <a:off x="20434300" y="10142703"/>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16066</xdr:rowOff>
    </xdr:from>
    <xdr:to>
      <xdr:col>107</xdr:col>
      <xdr:colOff>50800</xdr:colOff>
      <xdr:row>59</xdr:row>
      <xdr:rowOff>27153</xdr:rowOff>
    </xdr:to>
    <xdr:cxnSp macro="">
      <xdr:nvCxnSpPr>
        <xdr:cNvPr id="811" name="直線コネクタ 810"/>
        <xdr:cNvCxnSpPr/>
      </xdr:nvCxnSpPr>
      <xdr:spPr>
        <a:xfrm>
          <a:off x="19545300" y="10131616"/>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16066</xdr:rowOff>
    </xdr:from>
    <xdr:to>
      <xdr:col>102</xdr:col>
      <xdr:colOff>114300</xdr:colOff>
      <xdr:row>59</xdr:row>
      <xdr:rowOff>22657</xdr:rowOff>
    </xdr:to>
    <xdr:cxnSp macro="">
      <xdr:nvCxnSpPr>
        <xdr:cNvPr id="814" name="直線コネクタ 813"/>
        <xdr:cNvCxnSpPr/>
      </xdr:nvCxnSpPr>
      <xdr:spPr>
        <a:xfrm flipV="1">
          <a:off x="18656300" y="10131616"/>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127724</xdr:rowOff>
    </xdr:from>
    <xdr:to>
      <xdr:col>116</xdr:col>
      <xdr:colOff>114300</xdr:colOff>
      <xdr:row>59</xdr:row>
      <xdr:rowOff>57874</xdr:rowOff>
    </xdr:to>
    <xdr:sp macro="" textlink="">
      <xdr:nvSpPr>
        <xdr:cNvPr id="824" name="楕円 823"/>
        <xdr:cNvSpPr/>
      </xdr:nvSpPr>
      <xdr:spPr>
        <a:xfrm>
          <a:off x="22110700" y="100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42651</xdr:rowOff>
    </xdr:from>
    <xdr:ext cx="378565" cy="259045"/>
    <xdr:sp macro="" textlink="">
      <xdr:nvSpPr>
        <xdr:cNvPr id="825" name="貸付金該当値テキスト"/>
        <xdr:cNvSpPr txBox="1"/>
      </xdr:nvSpPr>
      <xdr:spPr>
        <a:xfrm>
          <a:off x="22212300" y="998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148069</xdr:rowOff>
    </xdr:from>
    <xdr:to>
      <xdr:col>112</xdr:col>
      <xdr:colOff>38100</xdr:colOff>
      <xdr:row>59</xdr:row>
      <xdr:rowOff>78219</xdr:rowOff>
    </xdr:to>
    <xdr:sp macro="" textlink="">
      <xdr:nvSpPr>
        <xdr:cNvPr id="826" name="楕円 825"/>
        <xdr:cNvSpPr/>
      </xdr:nvSpPr>
      <xdr:spPr>
        <a:xfrm>
          <a:off x="21272500" y="1009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69346</xdr:rowOff>
    </xdr:from>
    <xdr:ext cx="378565" cy="259045"/>
    <xdr:sp macro="" textlink="">
      <xdr:nvSpPr>
        <xdr:cNvPr id="827" name="テキスト ボックス 826"/>
        <xdr:cNvSpPr txBox="1"/>
      </xdr:nvSpPr>
      <xdr:spPr>
        <a:xfrm>
          <a:off x="21134017" y="1018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147803</xdr:rowOff>
    </xdr:from>
    <xdr:to>
      <xdr:col>107</xdr:col>
      <xdr:colOff>101600</xdr:colOff>
      <xdr:row>59</xdr:row>
      <xdr:rowOff>77953</xdr:rowOff>
    </xdr:to>
    <xdr:sp macro="" textlink="">
      <xdr:nvSpPr>
        <xdr:cNvPr id="828" name="楕円 827"/>
        <xdr:cNvSpPr/>
      </xdr:nvSpPr>
      <xdr:spPr>
        <a:xfrm>
          <a:off x="20383500" y="100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69080</xdr:rowOff>
    </xdr:from>
    <xdr:ext cx="378565" cy="259045"/>
    <xdr:sp macro="" textlink="">
      <xdr:nvSpPr>
        <xdr:cNvPr id="829" name="テキスト ボックス 828"/>
        <xdr:cNvSpPr txBox="1"/>
      </xdr:nvSpPr>
      <xdr:spPr>
        <a:xfrm>
          <a:off x="20245017" y="1018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136716</xdr:rowOff>
    </xdr:from>
    <xdr:to>
      <xdr:col>102</xdr:col>
      <xdr:colOff>165100</xdr:colOff>
      <xdr:row>59</xdr:row>
      <xdr:rowOff>66866</xdr:rowOff>
    </xdr:to>
    <xdr:sp macro="" textlink="">
      <xdr:nvSpPr>
        <xdr:cNvPr id="830" name="楕円 829"/>
        <xdr:cNvSpPr/>
      </xdr:nvSpPr>
      <xdr:spPr>
        <a:xfrm>
          <a:off x="19494500" y="100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57993</xdr:rowOff>
    </xdr:from>
    <xdr:ext cx="378565" cy="259045"/>
    <xdr:sp macro="" textlink="">
      <xdr:nvSpPr>
        <xdr:cNvPr id="831" name="テキスト ボックス 830"/>
        <xdr:cNvSpPr txBox="1"/>
      </xdr:nvSpPr>
      <xdr:spPr>
        <a:xfrm>
          <a:off x="19356017" y="10173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143307</xdr:rowOff>
    </xdr:from>
    <xdr:to>
      <xdr:col>98</xdr:col>
      <xdr:colOff>38100</xdr:colOff>
      <xdr:row>59</xdr:row>
      <xdr:rowOff>73457</xdr:rowOff>
    </xdr:to>
    <xdr:sp macro="" textlink="">
      <xdr:nvSpPr>
        <xdr:cNvPr id="832" name="楕円 831"/>
        <xdr:cNvSpPr/>
      </xdr:nvSpPr>
      <xdr:spPr>
        <a:xfrm>
          <a:off x="18605500" y="100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64584</xdr:rowOff>
    </xdr:from>
    <xdr:ext cx="378565" cy="259045"/>
    <xdr:sp macro="" textlink="">
      <xdr:nvSpPr>
        <xdr:cNvPr id="833" name="テキスト ボックス 832"/>
        <xdr:cNvSpPr txBox="1"/>
      </xdr:nvSpPr>
      <xdr:spPr>
        <a:xfrm>
          <a:off x="18467017" y="1018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126944</xdr:rowOff>
    </xdr:from>
    <xdr:to>
      <xdr:col>116</xdr:col>
      <xdr:colOff>63500</xdr:colOff>
      <xdr:row>75</xdr:row>
      <xdr:rowOff>10724</xdr:rowOff>
    </xdr:to>
    <xdr:cxnSp macro="">
      <xdr:nvCxnSpPr>
        <xdr:cNvPr id="861" name="直線コネクタ 860"/>
        <xdr:cNvCxnSpPr/>
      </xdr:nvCxnSpPr>
      <xdr:spPr>
        <a:xfrm flipV="1">
          <a:off x="21323300" y="12814244"/>
          <a:ext cx="838200" cy="5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87579</xdr:rowOff>
    </xdr:from>
    <xdr:to>
      <xdr:col>111</xdr:col>
      <xdr:colOff>177800</xdr:colOff>
      <xdr:row>75</xdr:row>
      <xdr:rowOff>10724</xdr:rowOff>
    </xdr:to>
    <xdr:cxnSp macro="">
      <xdr:nvCxnSpPr>
        <xdr:cNvPr id="864" name="直線コネクタ 863"/>
        <xdr:cNvCxnSpPr/>
      </xdr:nvCxnSpPr>
      <xdr:spPr>
        <a:xfrm>
          <a:off x="20434300" y="12774879"/>
          <a:ext cx="889000" cy="9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87579</xdr:rowOff>
    </xdr:from>
    <xdr:to>
      <xdr:col>107</xdr:col>
      <xdr:colOff>50800</xdr:colOff>
      <xdr:row>74</xdr:row>
      <xdr:rowOff>121961</xdr:rowOff>
    </xdr:to>
    <xdr:cxnSp macro="">
      <xdr:nvCxnSpPr>
        <xdr:cNvPr id="867" name="直線コネクタ 866"/>
        <xdr:cNvCxnSpPr/>
      </xdr:nvCxnSpPr>
      <xdr:spPr>
        <a:xfrm flipV="1">
          <a:off x="19545300" y="12774879"/>
          <a:ext cx="8890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121961</xdr:rowOff>
    </xdr:from>
    <xdr:to>
      <xdr:col>102</xdr:col>
      <xdr:colOff>114300</xdr:colOff>
      <xdr:row>74</xdr:row>
      <xdr:rowOff>168092</xdr:rowOff>
    </xdr:to>
    <xdr:cxnSp macro="">
      <xdr:nvCxnSpPr>
        <xdr:cNvPr id="870" name="直線コネクタ 869"/>
        <xdr:cNvCxnSpPr/>
      </xdr:nvCxnSpPr>
      <xdr:spPr>
        <a:xfrm flipV="1">
          <a:off x="18656300" y="12809261"/>
          <a:ext cx="889000" cy="4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76144</xdr:rowOff>
    </xdr:from>
    <xdr:to>
      <xdr:col>116</xdr:col>
      <xdr:colOff>114300</xdr:colOff>
      <xdr:row>75</xdr:row>
      <xdr:rowOff>6294</xdr:rowOff>
    </xdr:to>
    <xdr:sp macro="" textlink="">
      <xdr:nvSpPr>
        <xdr:cNvPr id="880" name="楕円 879"/>
        <xdr:cNvSpPr/>
      </xdr:nvSpPr>
      <xdr:spPr>
        <a:xfrm>
          <a:off x="22110700" y="1276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54571</xdr:rowOff>
    </xdr:from>
    <xdr:ext cx="534377" cy="259045"/>
    <xdr:sp macro="" textlink="">
      <xdr:nvSpPr>
        <xdr:cNvPr id="881" name="繰出金該当値テキスト"/>
        <xdr:cNvSpPr txBox="1"/>
      </xdr:nvSpPr>
      <xdr:spPr>
        <a:xfrm>
          <a:off x="22212300" y="1274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131374</xdr:rowOff>
    </xdr:from>
    <xdr:to>
      <xdr:col>112</xdr:col>
      <xdr:colOff>38100</xdr:colOff>
      <xdr:row>75</xdr:row>
      <xdr:rowOff>61524</xdr:rowOff>
    </xdr:to>
    <xdr:sp macro="" textlink="">
      <xdr:nvSpPr>
        <xdr:cNvPr id="882" name="楕円 881"/>
        <xdr:cNvSpPr/>
      </xdr:nvSpPr>
      <xdr:spPr>
        <a:xfrm>
          <a:off x="21272500" y="128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52651</xdr:rowOff>
    </xdr:from>
    <xdr:ext cx="534377" cy="259045"/>
    <xdr:sp macro="" textlink="">
      <xdr:nvSpPr>
        <xdr:cNvPr id="883" name="テキスト ボックス 882"/>
        <xdr:cNvSpPr txBox="1"/>
      </xdr:nvSpPr>
      <xdr:spPr>
        <a:xfrm>
          <a:off x="21056111" y="129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36779</xdr:rowOff>
    </xdr:from>
    <xdr:to>
      <xdr:col>107</xdr:col>
      <xdr:colOff>101600</xdr:colOff>
      <xdr:row>74</xdr:row>
      <xdr:rowOff>138379</xdr:rowOff>
    </xdr:to>
    <xdr:sp macro="" textlink="">
      <xdr:nvSpPr>
        <xdr:cNvPr id="884" name="楕円 883"/>
        <xdr:cNvSpPr/>
      </xdr:nvSpPr>
      <xdr:spPr>
        <a:xfrm>
          <a:off x="20383500" y="127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129506</xdr:rowOff>
    </xdr:from>
    <xdr:ext cx="534377" cy="259045"/>
    <xdr:sp macro="" textlink="">
      <xdr:nvSpPr>
        <xdr:cNvPr id="885" name="テキスト ボックス 884"/>
        <xdr:cNvSpPr txBox="1"/>
      </xdr:nvSpPr>
      <xdr:spPr>
        <a:xfrm>
          <a:off x="20167111" y="128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71161</xdr:rowOff>
    </xdr:from>
    <xdr:to>
      <xdr:col>102</xdr:col>
      <xdr:colOff>165100</xdr:colOff>
      <xdr:row>75</xdr:row>
      <xdr:rowOff>1311</xdr:rowOff>
    </xdr:to>
    <xdr:sp macro="" textlink="">
      <xdr:nvSpPr>
        <xdr:cNvPr id="886" name="楕円 885"/>
        <xdr:cNvSpPr/>
      </xdr:nvSpPr>
      <xdr:spPr>
        <a:xfrm>
          <a:off x="19494500" y="127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163888</xdr:rowOff>
    </xdr:from>
    <xdr:ext cx="534377" cy="259045"/>
    <xdr:sp macro="" textlink="">
      <xdr:nvSpPr>
        <xdr:cNvPr id="887" name="テキスト ボックス 886"/>
        <xdr:cNvSpPr txBox="1"/>
      </xdr:nvSpPr>
      <xdr:spPr>
        <a:xfrm>
          <a:off x="19278111" y="1285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117292</xdr:rowOff>
    </xdr:from>
    <xdr:to>
      <xdr:col>98</xdr:col>
      <xdr:colOff>38100</xdr:colOff>
      <xdr:row>75</xdr:row>
      <xdr:rowOff>47442</xdr:rowOff>
    </xdr:to>
    <xdr:sp macro="" textlink="">
      <xdr:nvSpPr>
        <xdr:cNvPr id="888" name="楕円 887"/>
        <xdr:cNvSpPr/>
      </xdr:nvSpPr>
      <xdr:spPr>
        <a:xfrm>
          <a:off x="18605500" y="1280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38569</xdr:rowOff>
    </xdr:from>
    <xdr:ext cx="534377" cy="259045"/>
    <xdr:sp macro="" textlink="">
      <xdr:nvSpPr>
        <xdr:cNvPr id="889" name="テキスト ボックス 888"/>
        <xdr:cNvSpPr txBox="1"/>
      </xdr:nvSpPr>
      <xdr:spPr>
        <a:xfrm>
          <a:off x="18389111" y="1289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本市の財政運営の中で市債の発行を抑制してきたことなどから、公債費については類似団体内平均値と比較して低い水準となっている。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一方で人件費が類似団体内平均値に比べて高いことや、障害者福祉費や保育所関連経費など扶助費が増加傾向にあることから、今後も歳入歳出の両面から事業の見直しを行っていく。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408,464
402,308
36.39
151,685,562
146,338,700
4,863,542
84,449,144
87,249,318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2,790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77978</xdr:rowOff>
    </xdr:from>
    <xdr:to>
      <xdr:col>24</xdr:col>
      <xdr:colOff>63500</xdr:colOff>
      <xdr:row>36</xdr:row>
      <xdr:rowOff>109220</xdr:rowOff>
    </xdr:to>
    <xdr:cxnSp macro="">
      <xdr:nvCxnSpPr>
        <xdr:cNvPr id="61" name="直線コネクタ 60"/>
        <xdr:cNvCxnSpPr/>
      </xdr:nvCxnSpPr>
      <xdr:spPr>
        <a:xfrm>
          <a:off x="3797300" y="6250178"/>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57404</xdr:rowOff>
    </xdr:from>
    <xdr:to>
      <xdr:col>19</xdr:col>
      <xdr:colOff>177800</xdr:colOff>
      <xdr:row>36</xdr:row>
      <xdr:rowOff>77978</xdr:rowOff>
    </xdr:to>
    <xdr:cxnSp macro="">
      <xdr:nvCxnSpPr>
        <xdr:cNvPr id="64" name="直線コネクタ 63"/>
        <xdr:cNvCxnSpPr/>
      </xdr:nvCxnSpPr>
      <xdr:spPr>
        <a:xfrm>
          <a:off x="2908300" y="622960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34544</xdr:rowOff>
    </xdr:from>
    <xdr:to>
      <xdr:col>15</xdr:col>
      <xdr:colOff>50800</xdr:colOff>
      <xdr:row>36</xdr:row>
      <xdr:rowOff>57404</xdr:rowOff>
    </xdr:to>
    <xdr:cxnSp macro="">
      <xdr:nvCxnSpPr>
        <xdr:cNvPr id="67" name="直線コネクタ 66"/>
        <xdr:cNvCxnSpPr/>
      </xdr:nvCxnSpPr>
      <xdr:spPr>
        <a:xfrm>
          <a:off x="2019300" y="6206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124460</xdr:rowOff>
    </xdr:from>
    <xdr:to>
      <xdr:col>10</xdr:col>
      <xdr:colOff>114300</xdr:colOff>
      <xdr:row>36</xdr:row>
      <xdr:rowOff>34544</xdr:rowOff>
    </xdr:to>
    <xdr:cxnSp macro="">
      <xdr:nvCxnSpPr>
        <xdr:cNvPr id="70" name="直線コネクタ 69"/>
        <xdr:cNvCxnSpPr/>
      </xdr:nvCxnSpPr>
      <xdr:spPr>
        <a:xfrm>
          <a:off x="1130300" y="6125210"/>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58420</xdr:rowOff>
    </xdr:from>
    <xdr:to>
      <xdr:col>24</xdr:col>
      <xdr:colOff>114300</xdr:colOff>
      <xdr:row>36</xdr:row>
      <xdr:rowOff>160020</xdr:rowOff>
    </xdr:to>
    <xdr:sp macro="" textlink="">
      <xdr:nvSpPr>
        <xdr:cNvPr id="80" name="楕円 79"/>
        <xdr:cNvSpPr/>
      </xdr:nvSpPr>
      <xdr:spPr>
        <a:xfrm>
          <a:off x="45847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36847</xdr:rowOff>
    </xdr:from>
    <xdr:ext cx="469744" cy="259045"/>
    <xdr:sp macro="" textlink="">
      <xdr:nvSpPr>
        <xdr:cNvPr id="81" name="議会費該当値テキスト"/>
        <xdr:cNvSpPr txBox="1"/>
      </xdr:nvSpPr>
      <xdr:spPr>
        <a:xfrm>
          <a:off x="46863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27178</xdr:rowOff>
    </xdr:from>
    <xdr:to>
      <xdr:col>20</xdr:col>
      <xdr:colOff>38100</xdr:colOff>
      <xdr:row>36</xdr:row>
      <xdr:rowOff>128778</xdr:rowOff>
    </xdr:to>
    <xdr:sp macro="" textlink="">
      <xdr:nvSpPr>
        <xdr:cNvPr id="82" name="楕円 81"/>
        <xdr:cNvSpPr/>
      </xdr:nvSpPr>
      <xdr:spPr>
        <a:xfrm>
          <a:off x="3746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119905</xdr:rowOff>
    </xdr:from>
    <xdr:ext cx="469744" cy="259045"/>
    <xdr:sp macro="" textlink="">
      <xdr:nvSpPr>
        <xdr:cNvPr id="83" name="テキスト ボックス 82"/>
        <xdr:cNvSpPr txBox="1"/>
      </xdr:nvSpPr>
      <xdr:spPr>
        <a:xfrm>
          <a:off x="3562428" y="629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6604</xdr:rowOff>
    </xdr:from>
    <xdr:to>
      <xdr:col>15</xdr:col>
      <xdr:colOff>101600</xdr:colOff>
      <xdr:row>36</xdr:row>
      <xdr:rowOff>108204</xdr:rowOff>
    </xdr:to>
    <xdr:sp macro="" textlink="">
      <xdr:nvSpPr>
        <xdr:cNvPr id="84" name="楕円 83"/>
        <xdr:cNvSpPr/>
      </xdr:nvSpPr>
      <xdr:spPr>
        <a:xfrm>
          <a:off x="2857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99331</xdr:rowOff>
    </xdr:from>
    <xdr:ext cx="469744" cy="259045"/>
    <xdr:sp macro="" textlink="">
      <xdr:nvSpPr>
        <xdr:cNvPr id="85" name="テキスト ボックス 84"/>
        <xdr:cNvSpPr txBox="1"/>
      </xdr:nvSpPr>
      <xdr:spPr>
        <a:xfrm>
          <a:off x="2673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155194</xdr:rowOff>
    </xdr:from>
    <xdr:to>
      <xdr:col>10</xdr:col>
      <xdr:colOff>165100</xdr:colOff>
      <xdr:row>36</xdr:row>
      <xdr:rowOff>85344</xdr:rowOff>
    </xdr:to>
    <xdr:sp macro="" textlink="">
      <xdr:nvSpPr>
        <xdr:cNvPr id="86" name="楕円 85"/>
        <xdr:cNvSpPr/>
      </xdr:nvSpPr>
      <xdr:spPr>
        <a:xfrm>
          <a:off x="1968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76471</xdr:rowOff>
    </xdr:from>
    <xdr:ext cx="469744" cy="259045"/>
    <xdr:sp macro="" textlink="">
      <xdr:nvSpPr>
        <xdr:cNvPr id="87" name="テキスト ボックス 86"/>
        <xdr:cNvSpPr txBox="1"/>
      </xdr:nvSpPr>
      <xdr:spPr>
        <a:xfrm>
          <a:off x="1784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73660</xdr:rowOff>
    </xdr:from>
    <xdr:to>
      <xdr:col>6</xdr:col>
      <xdr:colOff>38100</xdr:colOff>
      <xdr:row>36</xdr:row>
      <xdr:rowOff>3810</xdr:rowOff>
    </xdr:to>
    <xdr:sp macro="" textlink="">
      <xdr:nvSpPr>
        <xdr:cNvPr id="88" name="楕円 87"/>
        <xdr:cNvSpPr/>
      </xdr:nvSpPr>
      <xdr:spPr>
        <a:xfrm>
          <a:off x="10795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166387</xdr:rowOff>
    </xdr:from>
    <xdr:ext cx="469744" cy="259045"/>
    <xdr:sp macro="" textlink="">
      <xdr:nvSpPr>
        <xdr:cNvPr id="89" name="テキスト ボックス 88"/>
        <xdr:cNvSpPr txBox="1"/>
      </xdr:nvSpPr>
      <xdr:spPr>
        <a:xfrm>
          <a:off x="895428"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87,088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45307</xdr:rowOff>
    </xdr:from>
    <xdr:to>
      <xdr:col>24</xdr:col>
      <xdr:colOff>63500</xdr:colOff>
      <xdr:row>57</xdr:row>
      <xdr:rowOff>79235</xdr:rowOff>
    </xdr:to>
    <xdr:cxnSp macro="">
      <xdr:nvCxnSpPr>
        <xdr:cNvPr id="119" name="直線コネクタ 118"/>
        <xdr:cNvCxnSpPr/>
      </xdr:nvCxnSpPr>
      <xdr:spPr>
        <a:xfrm flipV="1">
          <a:off x="3797300" y="9817957"/>
          <a:ext cx="8382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79235</xdr:rowOff>
    </xdr:from>
    <xdr:to>
      <xdr:col>19</xdr:col>
      <xdr:colOff>177800</xdr:colOff>
      <xdr:row>57</xdr:row>
      <xdr:rowOff>144101</xdr:rowOff>
    </xdr:to>
    <xdr:cxnSp macro="">
      <xdr:nvCxnSpPr>
        <xdr:cNvPr id="122" name="直線コネクタ 121"/>
        <xdr:cNvCxnSpPr/>
      </xdr:nvCxnSpPr>
      <xdr:spPr>
        <a:xfrm flipV="1">
          <a:off x="2908300" y="9851885"/>
          <a:ext cx="889000" cy="6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133376</xdr:rowOff>
    </xdr:from>
    <xdr:to>
      <xdr:col>15</xdr:col>
      <xdr:colOff>50800</xdr:colOff>
      <xdr:row>57</xdr:row>
      <xdr:rowOff>144101</xdr:rowOff>
    </xdr:to>
    <xdr:cxnSp macro="">
      <xdr:nvCxnSpPr>
        <xdr:cNvPr id="125" name="直線コネクタ 124"/>
        <xdr:cNvCxnSpPr/>
      </xdr:nvCxnSpPr>
      <xdr:spPr>
        <a:xfrm>
          <a:off x="2019300" y="9734576"/>
          <a:ext cx="889000" cy="18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133376</xdr:rowOff>
    </xdr:from>
    <xdr:to>
      <xdr:col>10</xdr:col>
      <xdr:colOff>114300</xdr:colOff>
      <xdr:row>56</xdr:row>
      <xdr:rowOff>135433</xdr:rowOff>
    </xdr:to>
    <xdr:cxnSp macro="">
      <xdr:nvCxnSpPr>
        <xdr:cNvPr id="128" name="直線コネクタ 127"/>
        <xdr:cNvCxnSpPr/>
      </xdr:nvCxnSpPr>
      <xdr:spPr>
        <a:xfrm flipV="1">
          <a:off x="1130300" y="973457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113428</xdr:rowOff>
    </xdr:from>
    <xdr:ext cx="534377" cy="259045"/>
    <xdr:sp macro="" textlink="">
      <xdr:nvSpPr>
        <xdr:cNvPr id="130" name="テキスト ボックス 129"/>
        <xdr:cNvSpPr txBox="1"/>
      </xdr:nvSpPr>
      <xdr:spPr>
        <a:xfrm>
          <a:off x="1752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99179</xdr:rowOff>
    </xdr:from>
    <xdr:ext cx="534377" cy="259045"/>
    <xdr:sp macro="" textlink="">
      <xdr:nvSpPr>
        <xdr:cNvPr id="132" name="テキスト ボックス 131"/>
        <xdr:cNvSpPr txBox="1"/>
      </xdr:nvSpPr>
      <xdr:spPr>
        <a:xfrm>
          <a:off x="863111" y="98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165957</xdr:rowOff>
    </xdr:from>
    <xdr:to>
      <xdr:col>24</xdr:col>
      <xdr:colOff>114300</xdr:colOff>
      <xdr:row>57</xdr:row>
      <xdr:rowOff>96107</xdr:rowOff>
    </xdr:to>
    <xdr:sp macro="" textlink="">
      <xdr:nvSpPr>
        <xdr:cNvPr id="138" name="楕円 137"/>
        <xdr:cNvSpPr/>
      </xdr:nvSpPr>
      <xdr:spPr>
        <a:xfrm>
          <a:off x="4584700" y="97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144384</xdr:rowOff>
    </xdr:from>
    <xdr:ext cx="534377" cy="259045"/>
    <xdr:sp macro="" textlink="">
      <xdr:nvSpPr>
        <xdr:cNvPr id="139" name="総務費該当値テキスト"/>
        <xdr:cNvSpPr txBox="1"/>
      </xdr:nvSpPr>
      <xdr:spPr>
        <a:xfrm>
          <a:off x="4686300" y="97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28435</xdr:rowOff>
    </xdr:from>
    <xdr:to>
      <xdr:col>20</xdr:col>
      <xdr:colOff>38100</xdr:colOff>
      <xdr:row>57</xdr:row>
      <xdr:rowOff>130035</xdr:rowOff>
    </xdr:to>
    <xdr:sp macro="" textlink="">
      <xdr:nvSpPr>
        <xdr:cNvPr id="140" name="楕円 139"/>
        <xdr:cNvSpPr/>
      </xdr:nvSpPr>
      <xdr:spPr>
        <a:xfrm>
          <a:off x="3746500" y="98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146562</xdr:rowOff>
    </xdr:from>
    <xdr:ext cx="534377" cy="259045"/>
    <xdr:sp macro="" textlink="">
      <xdr:nvSpPr>
        <xdr:cNvPr id="141" name="テキスト ボックス 140"/>
        <xdr:cNvSpPr txBox="1"/>
      </xdr:nvSpPr>
      <xdr:spPr>
        <a:xfrm>
          <a:off x="3530111" y="957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93301</xdr:rowOff>
    </xdr:from>
    <xdr:to>
      <xdr:col>15</xdr:col>
      <xdr:colOff>101600</xdr:colOff>
      <xdr:row>58</xdr:row>
      <xdr:rowOff>23451</xdr:rowOff>
    </xdr:to>
    <xdr:sp macro="" textlink="">
      <xdr:nvSpPr>
        <xdr:cNvPr id="142" name="楕円 141"/>
        <xdr:cNvSpPr/>
      </xdr:nvSpPr>
      <xdr:spPr>
        <a:xfrm>
          <a:off x="2857500" y="986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14578</xdr:rowOff>
    </xdr:from>
    <xdr:ext cx="534377" cy="259045"/>
    <xdr:sp macro="" textlink="">
      <xdr:nvSpPr>
        <xdr:cNvPr id="143" name="テキスト ボックス 142"/>
        <xdr:cNvSpPr txBox="1"/>
      </xdr:nvSpPr>
      <xdr:spPr>
        <a:xfrm>
          <a:off x="2641111" y="995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82576</xdr:rowOff>
    </xdr:from>
    <xdr:to>
      <xdr:col>10</xdr:col>
      <xdr:colOff>165100</xdr:colOff>
      <xdr:row>57</xdr:row>
      <xdr:rowOff>12726</xdr:rowOff>
    </xdr:to>
    <xdr:sp macro="" textlink="">
      <xdr:nvSpPr>
        <xdr:cNvPr id="144" name="楕円 143"/>
        <xdr:cNvSpPr/>
      </xdr:nvSpPr>
      <xdr:spPr>
        <a:xfrm>
          <a:off x="1968500" y="96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29253</xdr:rowOff>
    </xdr:from>
    <xdr:ext cx="534377" cy="259045"/>
    <xdr:sp macro="" textlink="">
      <xdr:nvSpPr>
        <xdr:cNvPr id="145" name="テキスト ボックス 144"/>
        <xdr:cNvSpPr txBox="1"/>
      </xdr:nvSpPr>
      <xdr:spPr>
        <a:xfrm>
          <a:off x="1752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84633</xdr:rowOff>
    </xdr:from>
    <xdr:to>
      <xdr:col>6</xdr:col>
      <xdr:colOff>38100</xdr:colOff>
      <xdr:row>57</xdr:row>
      <xdr:rowOff>14783</xdr:rowOff>
    </xdr:to>
    <xdr:sp macro="" textlink="">
      <xdr:nvSpPr>
        <xdr:cNvPr id="146" name="楕円 145"/>
        <xdr:cNvSpPr/>
      </xdr:nvSpPr>
      <xdr:spPr>
        <a:xfrm>
          <a:off x="1079500" y="968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31310</xdr:rowOff>
    </xdr:from>
    <xdr:ext cx="534377" cy="259045"/>
    <xdr:sp macro="" textlink="">
      <xdr:nvSpPr>
        <xdr:cNvPr id="147" name="テキスト ボックス 146"/>
        <xdr:cNvSpPr txBox="1"/>
      </xdr:nvSpPr>
      <xdr:spPr>
        <a:xfrm>
          <a:off x="863111" y="946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244,810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165735</xdr:rowOff>
    </xdr:from>
    <xdr:to>
      <xdr:col>24</xdr:col>
      <xdr:colOff>63500</xdr:colOff>
      <xdr:row>74</xdr:row>
      <xdr:rowOff>27025</xdr:rowOff>
    </xdr:to>
    <xdr:cxnSp macro="">
      <xdr:nvCxnSpPr>
        <xdr:cNvPr id="177" name="直線コネクタ 176"/>
        <xdr:cNvCxnSpPr/>
      </xdr:nvCxnSpPr>
      <xdr:spPr>
        <a:xfrm flipV="1">
          <a:off x="3797300" y="12681585"/>
          <a:ext cx="838200" cy="3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168402</xdr:rowOff>
    </xdr:from>
    <xdr:to>
      <xdr:col>19</xdr:col>
      <xdr:colOff>177800</xdr:colOff>
      <xdr:row>74</xdr:row>
      <xdr:rowOff>27025</xdr:rowOff>
    </xdr:to>
    <xdr:cxnSp macro="">
      <xdr:nvCxnSpPr>
        <xdr:cNvPr id="180" name="直線コネクタ 179"/>
        <xdr:cNvCxnSpPr/>
      </xdr:nvCxnSpPr>
      <xdr:spPr>
        <a:xfrm>
          <a:off x="2908300" y="12684252"/>
          <a:ext cx="889000" cy="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168402</xdr:rowOff>
    </xdr:from>
    <xdr:to>
      <xdr:col>15</xdr:col>
      <xdr:colOff>50800</xdr:colOff>
      <xdr:row>74</xdr:row>
      <xdr:rowOff>68263</xdr:rowOff>
    </xdr:to>
    <xdr:cxnSp macro="">
      <xdr:nvCxnSpPr>
        <xdr:cNvPr id="183" name="直線コネクタ 182"/>
        <xdr:cNvCxnSpPr/>
      </xdr:nvCxnSpPr>
      <xdr:spPr>
        <a:xfrm flipV="1">
          <a:off x="2019300" y="12684252"/>
          <a:ext cx="889000" cy="7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61256</xdr:rowOff>
    </xdr:from>
    <xdr:ext cx="599010" cy="259045"/>
    <xdr:sp macro="" textlink="">
      <xdr:nvSpPr>
        <xdr:cNvPr id="185" name="テキスト ボックス 184"/>
        <xdr:cNvSpPr txBox="1"/>
      </xdr:nvSpPr>
      <xdr:spPr>
        <a:xfrm>
          <a:off x="2608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68263</xdr:rowOff>
    </xdr:from>
    <xdr:to>
      <xdr:col>10</xdr:col>
      <xdr:colOff>114300</xdr:colOff>
      <xdr:row>75</xdr:row>
      <xdr:rowOff>34963</xdr:rowOff>
    </xdr:to>
    <xdr:cxnSp macro="">
      <xdr:nvCxnSpPr>
        <xdr:cNvPr id="186" name="直線コネクタ 185"/>
        <xdr:cNvCxnSpPr/>
      </xdr:nvCxnSpPr>
      <xdr:spPr>
        <a:xfrm flipV="1">
          <a:off x="1130300" y="12755563"/>
          <a:ext cx="889000" cy="1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155909</xdr:rowOff>
    </xdr:from>
    <xdr:ext cx="599010" cy="259045"/>
    <xdr:sp macro="" textlink="">
      <xdr:nvSpPr>
        <xdr:cNvPr id="190" name="テキスト ボックス 189"/>
        <xdr:cNvSpPr txBox="1"/>
      </xdr:nvSpPr>
      <xdr:spPr>
        <a:xfrm>
          <a:off x="830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114935</xdr:rowOff>
    </xdr:from>
    <xdr:to>
      <xdr:col>24</xdr:col>
      <xdr:colOff>114300</xdr:colOff>
      <xdr:row>74</xdr:row>
      <xdr:rowOff>45085</xdr:rowOff>
    </xdr:to>
    <xdr:sp macro="" textlink="">
      <xdr:nvSpPr>
        <xdr:cNvPr id="196" name="楕円 195"/>
        <xdr:cNvSpPr/>
      </xdr:nvSpPr>
      <xdr:spPr>
        <a:xfrm>
          <a:off x="4584700" y="126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137812</xdr:rowOff>
    </xdr:from>
    <xdr:ext cx="599010" cy="259045"/>
    <xdr:sp macro="" textlink="">
      <xdr:nvSpPr>
        <xdr:cNvPr id="197" name="民生費該当値テキスト"/>
        <xdr:cNvSpPr txBox="1"/>
      </xdr:nvSpPr>
      <xdr:spPr>
        <a:xfrm>
          <a:off x="4686300" y="1248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147675</xdr:rowOff>
    </xdr:from>
    <xdr:to>
      <xdr:col>20</xdr:col>
      <xdr:colOff>38100</xdr:colOff>
      <xdr:row>74</xdr:row>
      <xdr:rowOff>77825</xdr:rowOff>
    </xdr:to>
    <xdr:sp macro="" textlink="">
      <xdr:nvSpPr>
        <xdr:cNvPr id="198" name="楕円 197"/>
        <xdr:cNvSpPr/>
      </xdr:nvSpPr>
      <xdr:spPr>
        <a:xfrm>
          <a:off x="3746500" y="126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94352</xdr:rowOff>
    </xdr:from>
    <xdr:ext cx="599010" cy="259045"/>
    <xdr:sp macro="" textlink="">
      <xdr:nvSpPr>
        <xdr:cNvPr id="199" name="テキスト ボックス 198"/>
        <xdr:cNvSpPr txBox="1"/>
      </xdr:nvSpPr>
      <xdr:spPr>
        <a:xfrm>
          <a:off x="3497795" y="1243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117602</xdr:rowOff>
    </xdr:from>
    <xdr:to>
      <xdr:col>15</xdr:col>
      <xdr:colOff>101600</xdr:colOff>
      <xdr:row>74</xdr:row>
      <xdr:rowOff>47752</xdr:rowOff>
    </xdr:to>
    <xdr:sp macro="" textlink="">
      <xdr:nvSpPr>
        <xdr:cNvPr id="200" name="楕円 199"/>
        <xdr:cNvSpPr/>
      </xdr:nvSpPr>
      <xdr:spPr>
        <a:xfrm>
          <a:off x="2857500" y="1263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64279</xdr:rowOff>
    </xdr:from>
    <xdr:ext cx="599010" cy="259045"/>
    <xdr:sp macro="" textlink="">
      <xdr:nvSpPr>
        <xdr:cNvPr id="201" name="テキスト ボックス 200"/>
        <xdr:cNvSpPr txBox="1"/>
      </xdr:nvSpPr>
      <xdr:spPr>
        <a:xfrm>
          <a:off x="2608795" y="1240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17463</xdr:rowOff>
    </xdr:from>
    <xdr:to>
      <xdr:col>10</xdr:col>
      <xdr:colOff>165100</xdr:colOff>
      <xdr:row>74</xdr:row>
      <xdr:rowOff>119063</xdr:rowOff>
    </xdr:to>
    <xdr:sp macro="" textlink="">
      <xdr:nvSpPr>
        <xdr:cNvPr id="202" name="楕円 201"/>
        <xdr:cNvSpPr/>
      </xdr:nvSpPr>
      <xdr:spPr>
        <a:xfrm>
          <a:off x="1968500" y="127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135590</xdr:rowOff>
    </xdr:from>
    <xdr:ext cx="599010" cy="259045"/>
    <xdr:sp macro="" textlink="">
      <xdr:nvSpPr>
        <xdr:cNvPr id="203" name="テキスト ボックス 202"/>
        <xdr:cNvSpPr txBox="1"/>
      </xdr:nvSpPr>
      <xdr:spPr>
        <a:xfrm>
          <a:off x="1719795" y="1247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155613</xdr:rowOff>
    </xdr:from>
    <xdr:to>
      <xdr:col>6</xdr:col>
      <xdr:colOff>38100</xdr:colOff>
      <xdr:row>75</xdr:row>
      <xdr:rowOff>85763</xdr:rowOff>
    </xdr:to>
    <xdr:sp macro="" textlink="">
      <xdr:nvSpPr>
        <xdr:cNvPr id="204" name="楕円 203"/>
        <xdr:cNvSpPr/>
      </xdr:nvSpPr>
      <xdr:spPr>
        <a:xfrm>
          <a:off x="1079500" y="128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102290</xdr:rowOff>
    </xdr:from>
    <xdr:ext cx="599010" cy="259045"/>
    <xdr:sp macro="" textlink="">
      <xdr:nvSpPr>
        <xdr:cNvPr id="205" name="テキスト ボックス 204"/>
        <xdr:cNvSpPr txBox="1"/>
      </xdr:nvSpPr>
      <xdr:spPr>
        <a:xfrm>
          <a:off x="830795" y="1261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74,557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108291</xdr:rowOff>
    </xdr:from>
    <xdr:to>
      <xdr:col>24</xdr:col>
      <xdr:colOff>63500</xdr:colOff>
      <xdr:row>97</xdr:row>
      <xdr:rowOff>137643</xdr:rowOff>
    </xdr:to>
    <xdr:cxnSp macro="">
      <xdr:nvCxnSpPr>
        <xdr:cNvPr id="233" name="直線コネクタ 232"/>
        <xdr:cNvCxnSpPr/>
      </xdr:nvCxnSpPr>
      <xdr:spPr>
        <a:xfrm flipV="1">
          <a:off x="3797300" y="16738941"/>
          <a:ext cx="838200" cy="2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131401</xdr:rowOff>
    </xdr:from>
    <xdr:to>
      <xdr:col>19</xdr:col>
      <xdr:colOff>177800</xdr:colOff>
      <xdr:row>97</xdr:row>
      <xdr:rowOff>137643</xdr:rowOff>
    </xdr:to>
    <xdr:cxnSp macro="">
      <xdr:nvCxnSpPr>
        <xdr:cNvPr id="236" name="直線コネクタ 235"/>
        <xdr:cNvCxnSpPr/>
      </xdr:nvCxnSpPr>
      <xdr:spPr>
        <a:xfrm>
          <a:off x="2908300" y="16762051"/>
          <a:ext cx="889000" cy="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107513</xdr:rowOff>
    </xdr:from>
    <xdr:to>
      <xdr:col>15</xdr:col>
      <xdr:colOff>50800</xdr:colOff>
      <xdr:row>97</xdr:row>
      <xdr:rowOff>131401</xdr:rowOff>
    </xdr:to>
    <xdr:cxnSp macro="">
      <xdr:nvCxnSpPr>
        <xdr:cNvPr id="239" name="直線コネクタ 238"/>
        <xdr:cNvCxnSpPr/>
      </xdr:nvCxnSpPr>
      <xdr:spPr>
        <a:xfrm>
          <a:off x="2019300" y="16738163"/>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107513</xdr:rowOff>
    </xdr:from>
    <xdr:to>
      <xdr:col>10</xdr:col>
      <xdr:colOff>114300</xdr:colOff>
      <xdr:row>97</xdr:row>
      <xdr:rowOff>114943</xdr:rowOff>
    </xdr:to>
    <xdr:cxnSp macro="">
      <xdr:nvCxnSpPr>
        <xdr:cNvPr id="242" name="直線コネクタ 241"/>
        <xdr:cNvCxnSpPr/>
      </xdr:nvCxnSpPr>
      <xdr:spPr>
        <a:xfrm flipV="1">
          <a:off x="1130300" y="16738163"/>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57491</xdr:rowOff>
    </xdr:from>
    <xdr:to>
      <xdr:col>24</xdr:col>
      <xdr:colOff>114300</xdr:colOff>
      <xdr:row>97</xdr:row>
      <xdr:rowOff>159091</xdr:rowOff>
    </xdr:to>
    <xdr:sp macro="" textlink="">
      <xdr:nvSpPr>
        <xdr:cNvPr id="252" name="楕円 251"/>
        <xdr:cNvSpPr/>
      </xdr:nvSpPr>
      <xdr:spPr>
        <a:xfrm>
          <a:off x="4584700" y="1668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35918</xdr:rowOff>
    </xdr:from>
    <xdr:ext cx="534377" cy="259045"/>
    <xdr:sp macro="" textlink="">
      <xdr:nvSpPr>
        <xdr:cNvPr id="253" name="衛生費該当値テキスト"/>
        <xdr:cNvSpPr txBox="1"/>
      </xdr:nvSpPr>
      <xdr:spPr>
        <a:xfrm>
          <a:off x="4686300" y="1666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86843</xdr:rowOff>
    </xdr:from>
    <xdr:to>
      <xdr:col>20</xdr:col>
      <xdr:colOff>38100</xdr:colOff>
      <xdr:row>98</xdr:row>
      <xdr:rowOff>16993</xdr:rowOff>
    </xdr:to>
    <xdr:sp macro="" textlink="">
      <xdr:nvSpPr>
        <xdr:cNvPr id="254" name="楕円 253"/>
        <xdr:cNvSpPr/>
      </xdr:nvSpPr>
      <xdr:spPr>
        <a:xfrm>
          <a:off x="3746500" y="1671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8120</xdr:rowOff>
    </xdr:from>
    <xdr:ext cx="534377" cy="259045"/>
    <xdr:sp macro="" textlink="">
      <xdr:nvSpPr>
        <xdr:cNvPr id="255" name="テキスト ボックス 254"/>
        <xdr:cNvSpPr txBox="1"/>
      </xdr:nvSpPr>
      <xdr:spPr>
        <a:xfrm>
          <a:off x="3530111" y="1681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80601</xdr:rowOff>
    </xdr:from>
    <xdr:to>
      <xdr:col>15</xdr:col>
      <xdr:colOff>101600</xdr:colOff>
      <xdr:row>98</xdr:row>
      <xdr:rowOff>10751</xdr:rowOff>
    </xdr:to>
    <xdr:sp macro="" textlink="">
      <xdr:nvSpPr>
        <xdr:cNvPr id="256" name="楕円 255"/>
        <xdr:cNvSpPr/>
      </xdr:nvSpPr>
      <xdr:spPr>
        <a:xfrm>
          <a:off x="2857500" y="167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1878</xdr:rowOff>
    </xdr:from>
    <xdr:ext cx="534377" cy="259045"/>
    <xdr:sp macro="" textlink="">
      <xdr:nvSpPr>
        <xdr:cNvPr id="257" name="テキスト ボックス 256"/>
        <xdr:cNvSpPr txBox="1"/>
      </xdr:nvSpPr>
      <xdr:spPr>
        <a:xfrm>
          <a:off x="2641111" y="1680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56713</xdr:rowOff>
    </xdr:from>
    <xdr:to>
      <xdr:col>10</xdr:col>
      <xdr:colOff>165100</xdr:colOff>
      <xdr:row>97</xdr:row>
      <xdr:rowOff>158313</xdr:rowOff>
    </xdr:to>
    <xdr:sp macro="" textlink="">
      <xdr:nvSpPr>
        <xdr:cNvPr id="258" name="楕円 257"/>
        <xdr:cNvSpPr/>
      </xdr:nvSpPr>
      <xdr:spPr>
        <a:xfrm>
          <a:off x="1968500" y="166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149440</xdr:rowOff>
    </xdr:from>
    <xdr:ext cx="534377" cy="259045"/>
    <xdr:sp macro="" textlink="">
      <xdr:nvSpPr>
        <xdr:cNvPr id="259" name="テキスト ボックス 258"/>
        <xdr:cNvSpPr txBox="1"/>
      </xdr:nvSpPr>
      <xdr:spPr>
        <a:xfrm>
          <a:off x="1752111" y="1678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64143</xdr:rowOff>
    </xdr:from>
    <xdr:to>
      <xdr:col>6</xdr:col>
      <xdr:colOff>38100</xdr:colOff>
      <xdr:row>97</xdr:row>
      <xdr:rowOff>165743</xdr:rowOff>
    </xdr:to>
    <xdr:sp macro="" textlink="">
      <xdr:nvSpPr>
        <xdr:cNvPr id="260" name="楕円 259"/>
        <xdr:cNvSpPr/>
      </xdr:nvSpPr>
      <xdr:spPr>
        <a:xfrm>
          <a:off x="1079500" y="166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156870</xdr:rowOff>
    </xdr:from>
    <xdr:ext cx="534377" cy="259045"/>
    <xdr:sp macro="" textlink="">
      <xdr:nvSpPr>
        <xdr:cNvPr id="261" name="テキスト ボックス 260"/>
        <xdr:cNvSpPr txBox="1"/>
      </xdr:nvSpPr>
      <xdr:spPr>
        <a:xfrm>
          <a:off x="863111" y="167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3,005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50546</xdr:rowOff>
    </xdr:from>
    <xdr:to>
      <xdr:col>55</xdr:col>
      <xdr:colOff>0</xdr:colOff>
      <xdr:row>36</xdr:row>
      <xdr:rowOff>120955</xdr:rowOff>
    </xdr:to>
    <xdr:cxnSp macro="">
      <xdr:nvCxnSpPr>
        <xdr:cNvPr id="288" name="直線コネクタ 287"/>
        <xdr:cNvCxnSpPr/>
      </xdr:nvCxnSpPr>
      <xdr:spPr>
        <a:xfrm>
          <a:off x="9639300" y="6222746"/>
          <a:ext cx="8382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89273</xdr:rowOff>
    </xdr:from>
    <xdr:ext cx="378565" cy="259045"/>
    <xdr:sp macro="" textlink="">
      <xdr:nvSpPr>
        <xdr:cNvPr id="289" name="労働費平均値テキスト"/>
        <xdr:cNvSpPr txBox="1"/>
      </xdr:nvSpPr>
      <xdr:spPr>
        <a:xfrm>
          <a:off x="10528300" y="6261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41859</xdr:rowOff>
    </xdr:from>
    <xdr:to>
      <xdr:col>50</xdr:col>
      <xdr:colOff>114300</xdr:colOff>
      <xdr:row>36</xdr:row>
      <xdr:rowOff>50546</xdr:rowOff>
    </xdr:to>
    <xdr:cxnSp macro="">
      <xdr:nvCxnSpPr>
        <xdr:cNvPr id="291" name="直線コネクタ 290"/>
        <xdr:cNvCxnSpPr/>
      </xdr:nvCxnSpPr>
      <xdr:spPr>
        <a:xfrm>
          <a:off x="8750300" y="621405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293" name="テキスト ボックス 292"/>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149758</xdr:rowOff>
    </xdr:from>
    <xdr:to>
      <xdr:col>45</xdr:col>
      <xdr:colOff>177800</xdr:colOff>
      <xdr:row>36</xdr:row>
      <xdr:rowOff>41859</xdr:rowOff>
    </xdr:to>
    <xdr:cxnSp macro="">
      <xdr:nvCxnSpPr>
        <xdr:cNvPr id="294" name="直線コネクタ 293"/>
        <xdr:cNvCxnSpPr/>
      </xdr:nvCxnSpPr>
      <xdr:spPr>
        <a:xfrm>
          <a:off x="7861300" y="6150508"/>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50411</xdr:rowOff>
    </xdr:from>
    <xdr:ext cx="378565" cy="259045"/>
    <xdr:sp macro="" textlink="">
      <xdr:nvSpPr>
        <xdr:cNvPr id="296" name="テキスト ボックス 295"/>
        <xdr:cNvSpPr txBox="1"/>
      </xdr:nvSpPr>
      <xdr:spPr>
        <a:xfrm>
          <a:off x="8561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35001</xdr:rowOff>
    </xdr:from>
    <xdr:to>
      <xdr:col>41</xdr:col>
      <xdr:colOff>50800</xdr:colOff>
      <xdr:row>35</xdr:row>
      <xdr:rowOff>149758</xdr:rowOff>
    </xdr:to>
    <xdr:cxnSp macro="">
      <xdr:nvCxnSpPr>
        <xdr:cNvPr id="297" name="直線コネクタ 296"/>
        <xdr:cNvCxnSpPr/>
      </xdr:nvCxnSpPr>
      <xdr:spPr>
        <a:xfrm>
          <a:off x="6972300" y="6035751"/>
          <a:ext cx="8890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38523</xdr:rowOff>
    </xdr:from>
    <xdr:ext cx="378565" cy="259045"/>
    <xdr:sp macro="" textlink="">
      <xdr:nvSpPr>
        <xdr:cNvPr id="299" name="テキスト ボックス 298"/>
        <xdr:cNvSpPr txBox="1"/>
      </xdr:nvSpPr>
      <xdr:spPr>
        <a:xfrm>
          <a:off x="7672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168825</xdr:rowOff>
    </xdr:from>
    <xdr:ext cx="378565" cy="259045"/>
    <xdr:sp macro="" textlink="">
      <xdr:nvSpPr>
        <xdr:cNvPr id="301" name="テキスト ボックス 300"/>
        <xdr:cNvSpPr txBox="1"/>
      </xdr:nvSpPr>
      <xdr:spPr>
        <a:xfrm>
          <a:off x="6783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70155</xdr:rowOff>
    </xdr:from>
    <xdr:to>
      <xdr:col>55</xdr:col>
      <xdr:colOff>50800</xdr:colOff>
      <xdr:row>37</xdr:row>
      <xdr:rowOff>305</xdr:rowOff>
    </xdr:to>
    <xdr:sp macro="" textlink="">
      <xdr:nvSpPr>
        <xdr:cNvPr id="307" name="楕円 306"/>
        <xdr:cNvSpPr/>
      </xdr:nvSpPr>
      <xdr:spPr>
        <a:xfrm>
          <a:off x="104267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93032</xdr:rowOff>
    </xdr:from>
    <xdr:ext cx="378565" cy="259045"/>
    <xdr:sp macro="" textlink="">
      <xdr:nvSpPr>
        <xdr:cNvPr id="308" name="労働費該当値テキスト"/>
        <xdr:cNvSpPr txBox="1"/>
      </xdr:nvSpPr>
      <xdr:spPr>
        <a:xfrm>
          <a:off x="10528300" y="609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171196</xdr:rowOff>
    </xdr:from>
    <xdr:to>
      <xdr:col>50</xdr:col>
      <xdr:colOff>165100</xdr:colOff>
      <xdr:row>36</xdr:row>
      <xdr:rowOff>101346</xdr:rowOff>
    </xdr:to>
    <xdr:sp macro="" textlink="">
      <xdr:nvSpPr>
        <xdr:cNvPr id="309" name="楕円 308"/>
        <xdr:cNvSpPr/>
      </xdr:nvSpPr>
      <xdr:spPr>
        <a:xfrm>
          <a:off x="9588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117873</xdr:rowOff>
    </xdr:from>
    <xdr:ext cx="378565" cy="259045"/>
    <xdr:sp macro="" textlink="">
      <xdr:nvSpPr>
        <xdr:cNvPr id="310" name="テキスト ボックス 309"/>
        <xdr:cNvSpPr txBox="1"/>
      </xdr:nvSpPr>
      <xdr:spPr>
        <a:xfrm>
          <a:off x="9450017" y="5947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162509</xdr:rowOff>
    </xdr:from>
    <xdr:to>
      <xdr:col>46</xdr:col>
      <xdr:colOff>38100</xdr:colOff>
      <xdr:row>36</xdr:row>
      <xdr:rowOff>92659</xdr:rowOff>
    </xdr:to>
    <xdr:sp macro="" textlink="">
      <xdr:nvSpPr>
        <xdr:cNvPr id="311" name="楕円 310"/>
        <xdr:cNvSpPr/>
      </xdr:nvSpPr>
      <xdr:spPr>
        <a:xfrm>
          <a:off x="8699500" y="61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109186</xdr:rowOff>
    </xdr:from>
    <xdr:ext cx="378565" cy="259045"/>
    <xdr:sp macro="" textlink="">
      <xdr:nvSpPr>
        <xdr:cNvPr id="312" name="テキスト ボックス 311"/>
        <xdr:cNvSpPr txBox="1"/>
      </xdr:nvSpPr>
      <xdr:spPr>
        <a:xfrm>
          <a:off x="8561017" y="5938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98958</xdr:rowOff>
    </xdr:from>
    <xdr:to>
      <xdr:col>41</xdr:col>
      <xdr:colOff>101600</xdr:colOff>
      <xdr:row>36</xdr:row>
      <xdr:rowOff>29108</xdr:rowOff>
    </xdr:to>
    <xdr:sp macro="" textlink="">
      <xdr:nvSpPr>
        <xdr:cNvPr id="313" name="楕円 312"/>
        <xdr:cNvSpPr/>
      </xdr:nvSpPr>
      <xdr:spPr>
        <a:xfrm>
          <a:off x="7810500" y="60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45635</xdr:rowOff>
    </xdr:from>
    <xdr:ext cx="469744" cy="259045"/>
    <xdr:sp macro="" textlink="">
      <xdr:nvSpPr>
        <xdr:cNvPr id="314" name="テキスト ボックス 313"/>
        <xdr:cNvSpPr txBox="1"/>
      </xdr:nvSpPr>
      <xdr:spPr>
        <a:xfrm>
          <a:off x="7626428" y="58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155651</xdr:rowOff>
    </xdr:from>
    <xdr:to>
      <xdr:col>36</xdr:col>
      <xdr:colOff>165100</xdr:colOff>
      <xdr:row>35</xdr:row>
      <xdr:rowOff>85801</xdr:rowOff>
    </xdr:to>
    <xdr:sp macro="" textlink="">
      <xdr:nvSpPr>
        <xdr:cNvPr id="315" name="楕円 314"/>
        <xdr:cNvSpPr/>
      </xdr:nvSpPr>
      <xdr:spPr>
        <a:xfrm>
          <a:off x="6921500" y="59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102328</xdr:rowOff>
    </xdr:from>
    <xdr:ext cx="469744" cy="259045"/>
    <xdr:sp macro="" textlink="">
      <xdr:nvSpPr>
        <xdr:cNvPr id="316" name="テキスト ボックス 315"/>
        <xdr:cNvSpPr txBox="1"/>
      </xdr:nvSpPr>
      <xdr:spPr>
        <a:xfrm>
          <a:off x="6737428" y="576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18,570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35763</xdr:rowOff>
    </xdr:from>
    <xdr:to>
      <xdr:col>55</xdr:col>
      <xdr:colOff>0</xdr:colOff>
      <xdr:row>59</xdr:row>
      <xdr:rowOff>36373</xdr:rowOff>
    </xdr:to>
    <xdr:cxnSp macro="">
      <xdr:nvCxnSpPr>
        <xdr:cNvPr id="345" name="直線コネクタ 344"/>
        <xdr:cNvCxnSpPr/>
      </xdr:nvCxnSpPr>
      <xdr:spPr>
        <a:xfrm flipV="1">
          <a:off x="9639300" y="10151313"/>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36373</xdr:rowOff>
    </xdr:from>
    <xdr:to>
      <xdr:col>50</xdr:col>
      <xdr:colOff>114300</xdr:colOff>
      <xdr:row>59</xdr:row>
      <xdr:rowOff>36449</xdr:rowOff>
    </xdr:to>
    <xdr:cxnSp macro="">
      <xdr:nvCxnSpPr>
        <xdr:cNvPr id="348" name="直線コネクタ 347"/>
        <xdr:cNvCxnSpPr/>
      </xdr:nvCxnSpPr>
      <xdr:spPr>
        <a:xfrm flipV="1">
          <a:off x="8750300" y="1015192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36373</xdr:rowOff>
    </xdr:from>
    <xdr:to>
      <xdr:col>45</xdr:col>
      <xdr:colOff>177800</xdr:colOff>
      <xdr:row>59</xdr:row>
      <xdr:rowOff>36449</xdr:rowOff>
    </xdr:to>
    <xdr:cxnSp macro="">
      <xdr:nvCxnSpPr>
        <xdr:cNvPr id="351" name="直線コネクタ 350"/>
        <xdr:cNvCxnSpPr/>
      </xdr:nvCxnSpPr>
      <xdr:spPr>
        <a:xfrm>
          <a:off x="7861300" y="1015192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36220</xdr:rowOff>
    </xdr:from>
    <xdr:to>
      <xdr:col>41</xdr:col>
      <xdr:colOff>50800</xdr:colOff>
      <xdr:row>59</xdr:row>
      <xdr:rowOff>36373</xdr:rowOff>
    </xdr:to>
    <xdr:cxnSp macro="">
      <xdr:nvCxnSpPr>
        <xdr:cNvPr id="354" name="直線コネクタ 353"/>
        <xdr:cNvCxnSpPr/>
      </xdr:nvCxnSpPr>
      <xdr:spPr>
        <a:xfrm>
          <a:off x="6972300" y="10151770"/>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156413</xdr:rowOff>
    </xdr:from>
    <xdr:to>
      <xdr:col>55</xdr:col>
      <xdr:colOff>50800</xdr:colOff>
      <xdr:row>59</xdr:row>
      <xdr:rowOff>86563</xdr:rowOff>
    </xdr:to>
    <xdr:sp macro="" textlink="">
      <xdr:nvSpPr>
        <xdr:cNvPr id="364" name="楕円 363"/>
        <xdr:cNvSpPr/>
      </xdr:nvSpPr>
      <xdr:spPr>
        <a:xfrm>
          <a:off x="10426700" y="101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71340</xdr:rowOff>
    </xdr:from>
    <xdr:ext cx="378565" cy="259045"/>
    <xdr:sp macro="" textlink="">
      <xdr:nvSpPr>
        <xdr:cNvPr id="365" name="農林水産業費該当値テキスト"/>
        <xdr:cNvSpPr txBox="1"/>
      </xdr:nvSpPr>
      <xdr:spPr>
        <a:xfrm>
          <a:off x="10528300" y="10015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157023</xdr:rowOff>
    </xdr:from>
    <xdr:to>
      <xdr:col>50</xdr:col>
      <xdr:colOff>165100</xdr:colOff>
      <xdr:row>59</xdr:row>
      <xdr:rowOff>87173</xdr:rowOff>
    </xdr:to>
    <xdr:sp macro="" textlink="">
      <xdr:nvSpPr>
        <xdr:cNvPr id="366" name="楕円 365"/>
        <xdr:cNvSpPr/>
      </xdr:nvSpPr>
      <xdr:spPr>
        <a:xfrm>
          <a:off x="9588500" y="101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78300</xdr:rowOff>
    </xdr:from>
    <xdr:ext cx="378565" cy="259045"/>
    <xdr:sp macro="" textlink="">
      <xdr:nvSpPr>
        <xdr:cNvPr id="367" name="テキスト ボックス 366"/>
        <xdr:cNvSpPr txBox="1"/>
      </xdr:nvSpPr>
      <xdr:spPr>
        <a:xfrm>
          <a:off x="9450017" y="10193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157099</xdr:rowOff>
    </xdr:from>
    <xdr:to>
      <xdr:col>46</xdr:col>
      <xdr:colOff>38100</xdr:colOff>
      <xdr:row>59</xdr:row>
      <xdr:rowOff>87249</xdr:rowOff>
    </xdr:to>
    <xdr:sp macro="" textlink="">
      <xdr:nvSpPr>
        <xdr:cNvPr id="368" name="楕円 367"/>
        <xdr:cNvSpPr/>
      </xdr:nvSpPr>
      <xdr:spPr>
        <a:xfrm>
          <a:off x="8699500" y="101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78376</xdr:rowOff>
    </xdr:from>
    <xdr:ext cx="378565" cy="259045"/>
    <xdr:sp macro="" textlink="">
      <xdr:nvSpPr>
        <xdr:cNvPr id="369" name="テキスト ボックス 368"/>
        <xdr:cNvSpPr txBox="1"/>
      </xdr:nvSpPr>
      <xdr:spPr>
        <a:xfrm>
          <a:off x="8561017" y="1019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157023</xdr:rowOff>
    </xdr:from>
    <xdr:to>
      <xdr:col>41</xdr:col>
      <xdr:colOff>101600</xdr:colOff>
      <xdr:row>59</xdr:row>
      <xdr:rowOff>87173</xdr:rowOff>
    </xdr:to>
    <xdr:sp macro="" textlink="">
      <xdr:nvSpPr>
        <xdr:cNvPr id="370" name="楕円 369"/>
        <xdr:cNvSpPr/>
      </xdr:nvSpPr>
      <xdr:spPr>
        <a:xfrm>
          <a:off x="7810500" y="101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78300</xdr:rowOff>
    </xdr:from>
    <xdr:ext cx="378565" cy="259045"/>
    <xdr:sp macro="" textlink="">
      <xdr:nvSpPr>
        <xdr:cNvPr id="371" name="テキスト ボックス 370"/>
        <xdr:cNvSpPr txBox="1"/>
      </xdr:nvSpPr>
      <xdr:spPr>
        <a:xfrm>
          <a:off x="7672017" y="10193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156870</xdr:rowOff>
    </xdr:from>
    <xdr:to>
      <xdr:col>36</xdr:col>
      <xdr:colOff>165100</xdr:colOff>
      <xdr:row>59</xdr:row>
      <xdr:rowOff>87020</xdr:rowOff>
    </xdr:to>
    <xdr:sp macro="" textlink="">
      <xdr:nvSpPr>
        <xdr:cNvPr id="372" name="楕円 371"/>
        <xdr:cNvSpPr/>
      </xdr:nvSpPr>
      <xdr:spPr>
        <a:xfrm>
          <a:off x="6921500" y="101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78147</xdr:rowOff>
    </xdr:from>
    <xdr:ext cx="378565" cy="259045"/>
    <xdr:sp macro="" textlink="">
      <xdr:nvSpPr>
        <xdr:cNvPr id="373" name="テキスト ボックス 372"/>
        <xdr:cNvSpPr txBox="1"/>
      </xdr:nvSpPr>
      <xdr:spPr>
        <a:xfrm>
          <a:off x="6783017" y="1019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48,185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72427</xdr:rowOff>
    </xdr:from>
    <xdr:to>
      <xdr:col>55</xdr:col>
      <xdr:colOff>0</xdr:colOff>
      <xdr:row>79</xdr:row>
      <xdr:rowOff>74811</xdr:rowOff>
    </xdr:to>
    <xdr:cxnSp macro="">
      <xdr:nvCxnSpPr>
        <xdr:cNvPr id="404" name="直線コネクタ 403"/>
        <xdr:cNvCxnSpPr/>
      </xdr:nvCxnSpPr>
      <xdr:spPr>
        <a:xfrm>
          <a:off x="9639300" y="13616977"/>
          <a:ext cx="8382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72427</xdr:rowOff>
    </xdr:from>
    <xdr:to>
      <xdr:col>50</xdr:col>
      <xdr:colOff>114300</xdr:colOff>
      <xdr:row>79</xdr:row>
      <xdr:rowOff>73047</xdr:rowOff>
    </xdr:to>
    <xdr:cxnSp macro="">
      <xdr:nvCxnSpPr>
        <xdr:cNvPr id="407" name="直線コネクタ 406"/>
        <xdr:cNvCxnSpPr/>
      </xdr:nvCxnSpPr>
      <xdr:spPr>
        <a:xfrm flipV="1">
          <a:off x="8750300" y="13616977"/>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68769</xdr:rowOff>
    </xdr:from>
    <xdr:to>
      <xdr:col>45</xdr:col>
      <xdr:colOff>177800</xdr:colOff>
      <xdr:row>79</xdr:row>
      <xdr:rowOff>73047</xdr:rowOff>
    </xdr:to>
    <xdr:cxnSp macro="">
      <xdr:nvCxnSpPr>
        <xdr:cNvPr id="410" name="直線コネクタ 409"/>
        <xdr:cNvCxnSpPr/>
      </xdr:nvCxnSpPr>
      <xdr:spPr>
        <a:xfrm>
          <a:off x="7861300" y="13613319"/>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44504</xdr:rowOff>
    </xdr:from>
    <xdr:to>
      <xdr:col>41</xdr:col>
      <xdr:colOff>50800</xdr:colOff>
      <xdr:row>79</xdr:row>
      <xdr:rowOff>68769</xdr:rowOff>
    </xdr:to>
    <xdr:cxnSp macro="">
      <xdr:nvCxnSpPr>
        <xdr:cNvPr id="413" name="直線コネクタ 412"/>
        <xdr:cNvCxnSpPr/>
      </xdr:nvCxnSpPr>
      <xdr:spPr>
        <a:xfrm>
          <a:off x="6972300" y="13589054"/>
          <a:ext cx="889000" cy="2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24011</xdr:rowOff>
    </xdr:from>
    <xdr:to>
      <xdr:col>55</xdr:col>
      <xdr:colOff>50800</xdr:colOff>
      <xdr:row>79</xdr:row>
      <xdr:rowOff>125611</xdr:rowOff>
    </xdr:to>
    <xdr:sp macro="" textlink="">
      <xdr:nvSpPr>
        <xdr:cNvPr id="423" name="楕円 422"/>
        <xdr:cNvSpPr/>
      </xdr:nvSpPr>
      <xdr:spPr>
        <a:xfrm>
          <a:off x="10426700" y="135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110388</xdr:rowOff>
    </xdr:from>
    <xdr:ext cx="378565" cy="259045"/>
    <xdr:sp macro="" textlink="">
      <xdr:nvSpPr>
        <xdr:cNvPr id="424" name="商工費該当値テキスト"/>
        <xdr:cNvSpPr txBox="1"/>
      </xdr:nvSpPr>
      <xdr:spPr>
        <a:xfrm>
          <a:off x="10528300" y="13483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21627</xdr:rowOff>
    </xdr:from>
    <xdr:to>
      <xdr:col>50</xdr:col>
      <xdr:colOff>165100</xdr:colOff>
      <xdr:row>79</xdr:row>
      <xdr:rowOff>123227</xdr:rowOff>
    </xdr:to>
    <xdr:sp macro="" textlink="">
      <xdr:nvSpPr>
        <xdr:cNvPr id="425" name="楕円 424"/>
        <xdr:cNvSpPr/>
      </xdr:nvSpPr>
      <xdr:spPr>
        <a:xfrm>
          <a:off x="9588500" y="1356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114354</xdr:rowOff>
    </xdr:from>
    <xdr:ext cx="378565" cy="259045"/>
    <xdr:sp macro="" textlink="">
      <xdr:nvSpPr>
        <xdr:cNvPr id="426" name="テキスト ボックス 425"/>
        <xdr:cNvSpPr txBox="1"/>
      </xdr:nvSpPr>
      <xdr:spPr>
        <a:xfrm>
          <a:off x="9450017" y="13658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22247</xdr:rowOff>
    </xdr:from>
    <xdr:to>
      <xdr:col>46</xdr:col>
      <xdr:colOff>38100</xdr:colOff>
      <xdr:row>79</xdr:row>
      <xdr:rowOff>123847</xdr:rowOff>
    </xdr:to>
    <xdr:sp macro="" textlink="">
      <xdr:nvSpPr>
        <xdr:cNvPr id="427" name="楕円 426"/>
        <xdr:cNvSpPr/>
      </xdr:nvSpPr>
      <xdr:spPr>
        <a:xfrm>
          <a:off x="8699500" y="135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114974</xdr:rowOff>
    </xdr:from>
    <xdr:ext cx="378565" cy="259045"/>
    <xdr:sp macro="" textlink="">
      <xdr:nvSpPr>
        <xdr:cNvPr id="428" name="テキスト ボックス 427"/>
        <xdr:cNvSpPr txBox="1"/>
      </xdr:nvSpPr>
      <xdr:spPr>
        <a:xfrm>
          <a:off x="8561017" y="13659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17969</xdr:rowOff>
    </xdr:from>
    <xdr:to>
      <xdr:col>41</xdr:col>
      <xdr:colOff>101600</xdr:colOff>
      <xdr:row>79</xdr:row>
      <xdr:rowOff>119569</xdr:rowOff>
    </xdr:to>
    <xdr:sp macro="" textlink="">
      <xdr:nvSpPr>
        <xdr:cNvPr id="429" name="楕円 428"/>
        <xdr:cNvSpPr/>
      </xdr:nvSpPr>
      <xdr:spPr>
        <a:xfrm>
          <a:off x="7810500" y="135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110696</xdr:rowOff>
    </xdr:from>
    <xdr:ext cx="378565" cy="259045"/>
    <xdr:sp macro="" textlink="">
      <xdr:nvSpPr>
        <xdr:cNvPr id="430" name="テキスト ボックス 429"/>
        <xdr:cNvSpPr txBox="1"/>
      </xdr:nvSpPr>
      <xdr:spPr>
        <a:xfrm>
          <a:off x="7672017" y="13655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165154</xdr:rowOff>
    </xdr:from>
    <xdr:to>
      <xdr:col>36</xdr:col>
      <xdr:colOff>165100</xdr:colOff>
      <xdr:row>79</xdr:row>
      <xdr:rowOff>95304</xdr:rowOff>
    </xdr:to>
    <xdr:sp macro="" textlink="">
      <xdr:nvSpPr>
        <xdr:cNvPr id="431" name="楕円 430"/>
        <xdr:cNvSpPr/>
      </xdr:nvSpPr>
      <xdr:spPr>
        <a:xfrm>
          <a:off x="6921500" y="135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86431</xdr:rowOff>
    </xdr:from>
    <xdr:ext cx="469744" cy="259045"/>
    <xdr:sp macro="" textlink="">
      <xdr:nvSpPr>
        <xdr:cNvPr id="432" name="テキスト ボックス 431"/>
        <xdr:cNvSpPr txBox="1"/>
      </xdr:nvSpPr>
      <xdr:spPr>
        <a:xfrm>
          <a:off x="6737428" y="136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81,495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17239</xdr:rowOff>
    </xdr:from>
    <xdr:to>
      <xdr:col>55</xdr:col>
      <xdr:colOff>0</xdr:colOff>
      <xdr:row>98</xdr:row>
      <xdr:rowOff>46957</xdr:rowOff>
    </xdr:to>
    <xdr:cxnSp macro="">
      <xdr:nvCxnSpPr>
        <xdr:cNvPr id="460" name="直線コネクタ 459"/>
        <xdr:cNvCxnSpPr/>
      </xdr:nvCxnSpPr>
      <xdr:spPr>
        <a:xfrm>
          <a:off x="9639300" y="16819339"/>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163474</xdr:rowOff>
    </xdr:from>
    <xdr:to>
      <xdr:col>50</xdr:col>
      <xdr:colOff>114300</xdr:colOff>
      <xdr:row>98</xdr:row>
      <xdr:rowOff>17239</xdr:rowOff>
    </xdr:to>
    <xdr:cxnSp macro="">
      <xdr:nvCxnSpPr>
        <xdr:cNvPr id="463" name="直線コネクタ 462"/>
        <xdr:cNvCxnSpPr/>
      </xdr:nvCxnSpPr>
      <xdr:spPr>
        <a:xfrm>
          <a:off x="8750300" y="16794124"/>
          <a:ext cx="889000" cy="2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163474</xdr:rowOff>
    </xdr:from>
    <xdr:to>
      <xdr:col>45</xdr:col>
      <xdr:colOff>177800</xdr:colOff>
      <xdr:row>98</xdr:row>
      <xdr:rowOff>57221</xdr:rowOff>
    </xdr:to>
    <xdr:cxnSp macro="">
      <xdr:nvCxnSpPr>
        <xdr:cNvPr id="466" name="直線コネクタ 465"/>
        <xdr:cNvCxnSpPr/>
      </xdr:nvCxnSpPr>
      <xdr:spPr>
        <a:xfrm flipV="1">
          <a:off x="7861300" y="16794124"/>
          <a:ext cx="889000" cy="6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50888</xdr:rowOff>
    </xdr:from>
    <xdr:to>
      <xdr:col>41</xdr:col>
      <xdr:colOff>50800</xdr:colOff>
      <xdr:row>98</xdr:row>
      <xdr:rowOff>57221</xdr:rowOff>
    </xdr:to>
    <xdr:cxnSp macro="">
      <xdr:nvCxnSpPr>
        <xdr:cNvPr id="469" name="直線コネクタ 468"/>
        <xdr:cNvCxnSpPr/>
      </xdr:nvCxnSpPr>
      <xdr:spPr>
        <a:xfrm>
          <a:off x="6972300" y="16852988"/>
          <a:ext cx="8890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167607</xdr:rowOff>
    </xdr:from>
    <xdr:to>
      <xdr:col>55</xdr:col>
      <xdr:colOff>50800</xdr:colOff>
      <xdr:row>98</xdr:row>
      <xdr:rowOff>97757</xdr:rowOff>
    </xdr:to>
    <xdr:sp macro="" textlink="">
      <xdr:nvSpPr>
        <xdr:cNvPr id="479" name="楕円 478"/>
        <xdr:cNvSpPr/>
      </xdr:nvSpPr>
      <xdr:spPr>
        <a:xfrm>
          <a:off x="10426700" y="1679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82534</xdr:rowOff>
    </xdr:from>
    <xdr:ext cx="534377" cy="259045"/>
    <xdr:sp macro="" textlink="">
      <xdr:nvSpPr>
        <xdr:cNvPr id="480" name="土木費該当値テキスト"/>
        <xdr:cNvSpPr txBox="1"/>
      </xdr:nvSpPr>
      <xdr:spPr>
        <a:xfrm>
          <a:off x="10528300" y="1671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137889</xdr:rowOff>
    </xdr:from>
    <xdr:to>
      <xdr:col>50</xdr:col>
      <xdr:colOff>165100</xdr:colOff>
      <xdr:row>98</xdr:row>
      <xdr:rowOff>68039</xdr:rowOff>
    </xdr:to>
    <xdr:sp macro="" textlink="">
      <xdr:nvSpPr>
        <xdr:cNvPr id="481" name="楕円 480"/>
        <xdr:cNvSpPr/>
      </xdr:nvSpPr>
      <xdr:spPr>
        <a:xfrm>
          <a:off x="9588500" y="167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59166</xdr:rowOff>
    </xdr:from>
    <xdr:ext cx="534377" cy="259045"/>
    <xdr:sp macro="" textlink="">
      <xdr:nvSpPr>
        <xdr:cNvPr id="482" name="テキスト ボックス 481"/>
        <xdr:cNvSpPr txBox="1"/>
      </xdr:nvSpPr>
      <xdr:spPr>
        <a:xfrm>
          <a:off x="9372111" y="1686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112674</xdr:rowOff>
    </xdr:from>
    <xdr:to>
      <xdr:col>46</xdr:col>
      <xdr:colOff>38100</xdr:colOff>
      <xdr:row>98</xdr:row>
      <xdr:rowOff>42824</xdr:rowOff>
    </xdr:to>
    <xdr:sp macro="" textlink="">
      <xdr:nvSpPr>
        <xdr:cNvPr id="483" name="楕円 482"/>
        <xdr:cNvSpPr/>
      </xdr:nvSpPr>
      <xdr:spPr>
        <a:xfrm>
          <a:off x="8699500" y="1674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33951</xdr:rowOff>
    </xdr:from>
    <xdr:ext cx="534377" cy="259045"/>
    <xdr:sp macro="" textlink="">
      <xdr:nvSpPr>
        <xdr:cNvPr id="484" name="テキスト ボックス 483"/>
        <xdr:cNvSpPr txBox="1"/>
      </xdr:nvSpPr>
      <xdr:spPr>
        <a:xfrm>
          <a:off x="8483111" y="1683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6421</xdr:rowOff>
    </xdr:from>
    <xdr:to>
      <xdr:col>41</xdr:col>
      <xdr:colOff>101600</xdr:colOff>
      <xdr:row>98</xdr:row>
      <xdr:rowOff>108021</xdr:rowOff>
    </xdr:to>
    <xdr:sp macro="" textlink="">
      <xdr:nvSpPr>
        <xdr:cNvPr id="485" name="楕円 484"/>
        <xdr:cNvSpPr/>
      </xdr:nvSpPr>
      <xdr:spPr>
        <a:xfrm>
          <a:off x="7810500" y="1680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99148</xdr:rowOff>
    </xdr:from>
    <xdr:ext cx="534377" cy="259045"/>
    <xdr:sp macro="" textlink="">
      <xdr:nvSpPr>
        <xdr:cNvPr id="486" name="テキスト ボックス 485"/>
        <xdr:cNvSpPr txBox="1"/>
      </xdr:nvSpPr>
      <xdr:spPr>
        <a:xfrm>
          <a:off x="7594111" y="1690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xdr:rowOff>
    </xdr:from>
    <xdr:to>
      <xdr:col>36</xdr:col>
      <xdr:colOff>165100</xdr:colOff>
      <xdr:row>98</xdr:row>
      <xdr:rowOff>101688</xdr:rowOff>
    </xdr:to>
    <xdr:sp macro="" textlink="">
      <xdr:nvSpPr>
        <xdr:cNvPr id="487" name="楕円 486"/>
        <xdr:cNvSpPr/>
      </xdr:nvSpPr>
      <xdr:spPr>
        <a:xfrm>
          <a:off x="6921500" y="168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92815</xdr:rowOff>
    </xdr:from>
    <xdr:ext cx="534377" cy="259045"/>
    <xdr:sp macro="" textlink="">
      <xdr:nvSpPr>
        <xdr:cNvPr id="488" name="テキスト ボックス 487"/>
        <xdr:cNvSpPr txBox="1"/>
      </xdr:nvSpPr>
      <xdr:spPr>
        <a:xfrm>
          <a:off x="6705111" y="1689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23,690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58384</xdr:rowOff>
    </xdr:from>
    <xdr:to>
      <xdr:col>85</xdr:col>
      <xdr:colOff>127000</xdr:colOff>
      <xdr:row>38</xdr:row>
      <xdr:rowOff>67854</xdr:rowOff>
    </xdr:to>
    <xdr:cxnSp macro="">
      <xdr:nvCxnSpPr>
        <xdr:cNvPr id="520" name="直線コネクタ 519"/>
        <xdr:cNvCxnSpPr/>
      </xdr:nvCxnSpPr>
      <xdr:spPr>
        <a:xfrm flipV="1">
          <a:off x="15481300" y="6573484"/>
          <a:ext cx="8382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67854</xdr:rowOff>
    </xdr:from>
    <xdr:to>
      <xdr:col>81</xdr:col>
      <xdr:colOff>50800</xdr:colOff>
      <xdr:row>38</xdr:row>
      <xdr:rowOff>92565</xdr:rowOff>
    </xdr:to>
    <xdr:cxnSp macro="">
      <xdr:nvCxnSpPr>
        <xdr:cNvPr id="523" name="直線コネクタ 522"/>
        <xdr:cNvCxnSpPr/>
      </xdr:nvCxnSpPr>
      <xdr:spPr>
        <a:xfrm flipV="1">
          <a:off x="14592300" y="6582954"/>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92129</xdr:rowOff>
    </xdr:from>
    <xdr:to>
      <xdr:col>76</xdr:col>
      <xdr:colOff>114300</xdr:colOff>
      <xdr:row>38</xdr:row>
      <xdr:rowOff>92565</xdr:rowOff>
    </xdr:to>
    <xdr:cxnSp macro="">
      <xdr:nvCxnSpPr>
        <xdr:cNvPr id="526" name="直線コネクタ 525"/>
        <xdr:cNvCxnSpPr/>
      </xdr:nvCxnSpPr>
      <xdr:spPr>
        <a:xfrm>
          <a:off x="13703300" y="6607229"/>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28" name="テキスト ボックス 527"/>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92129</xdr:rowOff>
    </xdr:from>
    <xdr:to>
      <xdr:col>71</xdr:col>
      <xdr:colOff>177800</xdr:colOff>
      <xdr:row>38</xdr:row>
      <xdr:rowOff>125875</xdr:rowOff>
    </xdr:to>
    <xdr:cxnSp macro="">
      <xdr:nvCxnSpPr>
        <xdr:cNvPr id="529" name="直線コネクタ 528"/>
        <xdr:cNvCxnSpPr/>
      </xdr:nvCxnSpPr>
      <xdr:spPr>
        <a:xfrm flipV="1">
          <a:off x="12814300" y="6607229"/>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1" name="テキスト ボックス 530"/>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3" name="テキスト ボックス 532"/>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7584</xdr:rowOff>
    </xdr:from>
    <xdr:to>
      <xdr:col>85</xdr:col>
      <xdr:colOff>177800</xdr:colOff>
      <xdr:row>38</xdr:row>
      <xdr:rowOff>109184</xdr:rowOff>
    </xdr:to>
    <xdr:sp macro="" textlink="">
      <xdr:nvSpPr>
        <xdr:cNvPr id="539" name="楕円 538"/>
        <xdr:cNvSpPr/>
      </xdr:nvSpPr>
      <xdr:spPr>
        <a:xfrm>
          <a:off x="16268700" y="65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157461</xdr:rowOff>
    </xdr:from>
    <xdr:ext cx="534377" cy="259045"/>
    <xdr:sp macro="" textlink="">
      <xdr:nvSpPr>
        <xdr:cNvPr id="540" name="消防費該当値テキスト"/>
        <xdr:cNvSpPr txBox="1"/>
      </xdr:nvSpPr>
      <xdr:spPr>
        <a:xfrm>
          <a:off x="16370300" y="650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17054</xdr:rowOff>
    </xdr:from>
    <xdr:to>
      <xdr:col>81</xdr:col>
      <xdr:colOff>101600</xdr:colOff>
      <xdr:row>38</xdr:row>
      <xdr:rowOff>118654</xdr:rowOff>
    </xdr:to>
    <xdr:sp macro="" textlink="">
      <xdr:nvSpPr>
        <xdr:cNvPr id="541" name="楕円 540"/>
        <xdr:cNvSpPr/>
      </xdr:nvSpPr>
      <xdr:spPr>
        <a:xfrm>
          <a:off x="15430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109781</xdr:rowOff>
    </xdr:from>
    <xdr:ext cx="534377" cy="259045"/>
    <xdr:sp macro="" textlink="">
      <xdr:nvSpPr>
        <xdr:cNvPr id="542" name="テキスト ボックス 541"/>
        <xdr:cNvSpPr txBox="1"/>
      </xdr:nvSpPr>
      <xdr:spPr>
        <a:xfrm>
          <a:off x="15214111" y="662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41765</xdr:rowOff>
    </xdr:from>
    <xdr:to>
      <xdr:col>76</xdr:col>
      <xdr:colOff>165100</xdr:colOff>
      <xdr:row>38</xdr:row>
      <xdr:rowOff>143365</xdr:rowOff>
    </xdr:to>
    <xdr:sp macro="" textlink="">
      <xdr:nvSpPr>
        <xdr:cNvPr id="543" name="楕円 542"/>
        <xdr:cNvSpPr/>
      </xdr:nvSpPr>
      <xdr:spPr>
        <a:xfrm>
          <a:off x="14541500" y="65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134492</xdr:rowOff>
    </xdr:from>
    <xdr:ext cx="534377" cy="259045"/>
    <xdr:sp macro="" textlink="">
      <xdr:nvSpPr>
        <xdr:cNvPr id="544" name="テキスト ボックス 543"/>
        <xdr:cNvSpPr txBox="1"/>
      </xdr:nvSpPr>
      <xdr:spPr>
        <a:xfrm>
          <a:off x="14325111" y="664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41329</xdr:rowOff>
    </xdr:from>
    <xdr:to>
      <xdr:col>72</xdr:col>
      <xdr:colOff>38100</xdr:colOff>
      <xdr:row>38</xdr:row>
      <xdr:rowOff>142929</xdr:rowOff>
    </xdr:to>
    <xdr:sp macro="" textlink="">
      <xdr:nvSpPr>
        <xdr:cNvPr id="545" name="楕円 544"/>
        <xdr:cNvSpPr/>
      </xdr:nvSpPr>
      <xdr:spPr>
        <a:xfrm>
          <a:off x="13652500" y="65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134056</xdr:rowOff>
    </xdr:from>
    <xdr:ext cx="534377" cy="259045"/>
    <xdr:sp macro="" textlink="">
      <xdr:nvSpPr>
        <xdr:cNvPr id="546" name="テキスト ボックス 545"/>
        <xdr:cNvSpPr txBox="1"/>
      </xdr:nvSpPr>
      <xdr:spPr>
        <a:xfrm>
          <a:off x="13436111" y="664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75075</xdr:rowOff>
    </xdr:from>
    <xdr:to>
      <xdr:col>67</xdr:col>
      <xdr:colOff>101600</xdr:colOff>
      <xdr:row>39</xdr:row>
      <xdr:rowOff>5225</xdr:rowOff>
    </xdr:to>
    <xdr:sp macro="" textlink="">
      <xdr:nvSpPr>
        <xdr:cNvPr id="547" name="楕円 546"/>
        <xdr:cNvSpPr/>
      </xdr:nvSpPr>
      <xdr:spPr>
        <a:xfrm>
          <a:off x="12763500" y="65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167802</xdr:rowOff>
    </xdr:from>
    <xdr:ext cx="534377" cy="259045"/>
    <xdr:sp macro="" textlink="">
      <xdr:nvSpPr>
        <xdr:cNvPr id="548" name="テキスト ボックス 547"/>
        <xdr:cNvSpPr txBox="1"/>
      </xdr:nvSpPr>
      <xdr:spPr>
        <a:xfrm>
          <a:off x="12547111" y="668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82,993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75074</xdr:rowOff>
    </xdr:from>
    <xdr:to>
      <xdr:col>85</xdr:col>
      <xdr:colOff>127000</xdr:colOff>
      <xdr:row>56</xdr:row>
      <xdr:rowOff>127539</xdr:rowOff>
    </xdr:to>
    <xdr:cxnSp macro="">
      <xdr:nvCxnSpPr>
        <xdr:cNvPr id="576" name="直線コネクタ 575"/>
        <xdr:cNvCxnSpPr/>
      </xdr:nvCxnSpPr>
      <xdr:spPr>
        <a:xfrm flipV="1">
          <a:off x="15481300" y="9676274"/>
          <a:ext cx="838200" cy="5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127539</xdr:rowOff>
    </xdr:from>
    <xdr:to>
      <xdr:col>81</xdr:col>
      <xdr:colOff>50800</xdr:colOff>
      <xdr:row>56</xdr:row>
      <xdr:rowOff>152616</xdr:rowOff>
    </xdr:to>
    <xdr:cxnSp macro="">
      <xdr:nvCxnSpPr>
        <xdr:cNvPr id="579" name="直線コネクタ 578"/>
        <xdr:cNvCxnSpPr/>
      </xdr:nvCxnSpPr>
      <xdr:spPr>
        <a:xfrm flipV="1">
          <a:off x="14592300" y="9728739"/>
          <a:ext cx="889000" cy="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134831</xdr:rowOff>
    </xdr:from>
    <xdr:to>
      <xdr:col>76</xdr:col>
      <xdr:colOff>114300</xdr:colOff>
      <xdr:row>56</xdr:row>
      <xdr:rowOff>152616</xdr:rowOff>
    </xdr:to>
    <xdr:cxnSp macro="">
      <xdr:nvCxnSpPr>
        <xdr:cNvPr id="582" name="直線コネクタ 581"/>
        <xdr:cNvCxnSpPr/>
      </xdr:nvCxnSpPr>
      <xdr:spPr>
        <a:xfrm>
          <a:off x="13703300" y="9736031"/>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23709</xdr:rowOff>
    </xdr:from>
    <xdr:to>
      <xdr:col>71</xdr:col>
      <xdr:colOff>177800</xdr:colOff>
      <xdr:row>56</xdr:row>
      <xdr:rowOff>134831</xdr:rowOff>
    </xdr:to>
    <xdr:cxnSp macro="">
      <xdr:nvCxnSpPr>
        <xdr:cNvPr id="585" name="直線コネクタ 584"/>
        <xdr:cNvCxnSpPr/>
      </xdr:nvCxnSpPr>
      <xdr:spPr>
        <a:xfrm>
          <a:off x="12814300" y="9624909"/>
          <a:ext cx="889000" cy="11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24274</xdr:rowOff>
    </xdr:from>
    <xdr:to>
      <xdr:col>85</xdr:col>
      <xdr:colOff>177800</xdr:colOff>
      <xdr:row>56</xdr:row>
      <xdr:rowOff>125874</xdr:rowOff>
    </xdr:to>
    <xdr:sp macro="" textlink="">
      <xdr:nvSpPr>
        <xdr:cNvPr id="595" name="楕円 594"/>
        <xdr:cNvSpPr/>
      </xdr:nvSpPr>
      <xdr:spPr>
        <a:xfrm>
          <a:off x="16268700" y="962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2701</xdr:rowOff>
    </xdr:from>
    <xdr:ext cx="534377" cy="259045"/>
    <xdr:sp macro="" textlink="">
      <xdr:nvSpPr>
        <xdr:cNvPr id="596" name="教育費該当値テキスト"/>
        <xdr:cNvSpPr txBox="1"/>
      </xdr:nvSpPr>
      <xdr:spPr>
        <a:xfrm>
          <a:off x="16370300" y="96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76739</xdr:rowOff>
    </xdr:from>
    <xdr:to>
      <xdr:col>81</xdr:col>
      <xdr:colOff>101600</xdr:colOff>
      <xdr:row>57</xdr:row>
      <xdr:rowOff>6889</xdr:rowOff>
    </xdr:to>
    <xdr:sp macro="" textlink="">
      <xdr:nvSpPr>
        <xdr:cNvPr id="597" name="楕円 596"/>
        <xdr:cNvSpPr/>
      </xdr:nvSpPr>
      <xdr:spPr>
        <a:xfrm>
          <a:off x="15430500" y="967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169466</xdr:rowOff>
    </xdr:from>
    <xdr:ext cx="534377" cy="259045"/>
    <xdr:sp macro="" textlink="">
      <xdr:nvSpPr>
        <xdr:cNvPr id="598" name="テキスト ボックス 597"/>
        <xdr:cNvSpPr txBox="1"/>
      </xdr:nvSpPr>
      <xdr:spPr>
        <a:xfrm>
          <a:off x="15214111" y="97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101816</xdr:rowOff>
    </xdr:from>
    <xdr:to>
      <xdr:col>76</xdr:col>
      <xdr:colOff>165100</xdr:colOff>
      <xdr:row>57</xdr:row>
      <xdr:rowOff>31966</xdr:rowOff>
    </xdr:to>
    <xdr:sp macro="" textlink="">
      <xdr:nvSpPr>
        <xdr:cNvPr id="599" name="楕円 598"/>
        <xdr:cNvSpPr/>
      </xdr:nvSpPr>
      <xdr:spPr>
        <a:xfrm>
          <a:off x="14541500" y="970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23093</xdr:rowOff>
    </xdr:from>
    <xdr:ext cx="534377" cy="259045"/>
    <xdr:sp macro="" textlink="">
      <xdr:nvSpPr>
        <xdr:cNvPr id="600" name="テキスト ボックス 599"/>
        <xdr:cNvSpPr txBox="1"/>
      </xdr:nvSpPr>
      <xdr:spPr>
        <a:xfrm>
          <a:off x="14325111" y="97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84031</xdr:rowOff>
    </xdr:from>
    <xdr:to>
      <xdr:col>72</xdr:col>
      <xdr:colOff>38100</xdr:colOff>
      <xdr:row>57</xdr:row>
      <xdr:rowOff>14181</xdr:rowOff>
    </xdr:to>
    <xdr:sp macro="" textlink="">
      <xdr:nvSpPr>
        <xdr:cNvPr id="601" name="楕円 600"/>
        <xdr:cNvSpPr/>
      </xdr:nvSpPr>
      <xdr:spPr>
        <a:xfrm>
          <a:off x="13652500" y="96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5308</xdr:rowOff>
    </xdr:from>
    <xdr:ext cx="534377" cy="259045"/>
    <xdr:sp macro="" textlink="">
      <xdr:nvSpPr>
        <xdr:cNvPr id="602" name="テキスト ボックス 601"/>
        <xdr:cNvSpPr txBox="1"/>
      </xdr:nvSpPr>
      <xdr:spPr>
        <a:xfrm>
          <a:off x="13436111" y="977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144359</xdr:rowOff>
    </xdr:from>
    <xdr:to>
      <xdr:col>67</xdr:col>
      <xdr:colOff>101600</xdr:colOff>
      <xdr:row>56</xdr:row>
      <xdr:rowOff>74509</xdr:rowOff>
    </xdr:to>
    <xdr:sp macro="" textlink="">
      <xdr:nvSpPr>
        <xdr:cNvPr id="603" name="楕円 602"/>
        <xdr:cNvSpPr/>
      </xdr:nvSpPr>
      <xdr:spPr>
        <a:xfrm>
          <a:off x="12763500" y="95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65636</xdr:rowOff>
    </xdr:from>
    <xdr:ext cx="534377" cy="259045"/>
    <xdr:sp macro="" textlink="">
      <xdr:nvSpPr>
        <xdr:cNvPr id="604" name="テキスト ボックス 603"/>
        <xdr:cNvSpPr txBox="1"/>
      </xdr:nvSpPr>
      <xdr:spPr>
        <a:xfrm>
          <a:off x="12547111" y="966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46,318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51526</xdr:rowOff>
    </xdr:from>
    <xdr:to>
      <xdr:col>85</xdr:col>
      <xdr:colOff>127000</xdr:colOff>
      <xdr:row>79</xdr:row>
      <xdr:rowOff>96625</xdr:rowOff>
    </xdr:to>
    <xdr:cxnSp macro="">
      <xdr:nvCxnSpPr>
        <xdr:cNvPr id="635" name="直線コネクタ 634"/>
        <xdr:cNvCxnSpPr/>
      </xdr:nvCxnSpPr>
      <xdr:spPr>
        <a:xfrm>
          <a:off x="15481300" y="13596076"/>
          <a:ext cx="838200" cy="4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51526</xdr:rowOff>
    </xdr:from>
    <xdr:to>
      <xdr:col>81</xdr:col>
      <xdr:colOff>50800</xdr:colOff>
      <xdr:row>79</xdr:row>
      <xdr:rowOff>98879</xdr:rowOff>
    </xdr:to>
    <xdr:cxnSp macro="">
      <xdr:nvCxnSpPr>
        <xdr:cNvPr id="638" name="直線コネクタ 637"/>
        <xdr:cNvCxnSpPr/>
      </xdr:nvCxnSpPr>
      <xdr:spPr>
        <a:xfrm flipV="1">
          <a:off x="14592300" y="1359607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45825</xdr:rowOff>
    </xdr:from>
    <xdr:to>
      <xdr:col>85</xdr:col>
      <xdr:colOff>177800</xdr:colOff>
      <xdr:row>79</xdr:row>
      <xdr:rowOff>147425</xdr:rowOff>
    </xdr:to>
    <xdr:sp macro="" textlink="">
      <xdr:nvSpPr>
        <xdr:cNvPr id="654" name="楕円 653"/>
        <xdr:cNvSpPr/>
      </xdr:nvSpPr>
      <xdr:spPr>
        <a:xfrm>
          <a:off x="16268700" y="1359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132202</xdr:rowOff>
    </xdr:from>
    <xdr:ext cx="313932" cy="259045"/>
    <xdr:sp macro="" textlink="">
      <xdr:nvSpPr>
        <xdr:cNvPr id="655" name="災害復旧費該当値テキスト"/>
        <xdr:cNvSpPr txBox="1"/>
      </xdr:nvSpPr>
      <xdr:spPr>
        <a:xfrm>
          <a:off x="16370300" y="13505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726</xdr:rowOff>
    </xdr:from>
    <xdr:to>
      <xdr:col>81</xdr:col>
      <xdr:colOff>101600</xdr:colOff>
      <xdr:row>79</xdr:row>
      <xdr:rowOff>102326</xdr:rowOff>
    </xdr:to>
    <xdr:sp macro="" textlink="">
      <xdr:nvSpPr>
        <xdr:cNvPr id="656" name="楕円 655"/>
        <xdr:cNvSpPr/>
      </xdr:nvSpPr>
      <xdr:spPr>
        <a:xfrm>
          <a:off x="15430500" y="135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93453</xdr:rowOff>
    </xdr:from>
    <xdr:ext cx="469744" cy="259045"/>
    <xdr:sp macro="" textlink="">
      <xdr:nvSpPr>
        <xdr:cNvPr id="657" name="テキスト ボックス 656"/>
        <xdr:cNvSpPr txBox="1"/>
      </xdr:nvSpPr>
      <xdr:spPr>
        <a:xfrm>
          <a:off x="15246428" y="136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63,241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33686</xdr:rowOff>
    </xdr:from>
    <xdr:to>
      <xdr:col>85</xdr:col>
      <xdr:colOff>127000</xdr:colOff>
      <xdr:row>97</xdr:row>
      <xdr:rowOff>86694</xdr:rowOff>
    </xdr:to>
    <xdr:cxnSp macro="">
      <xdr:nvCxnSpPr>
        <xdr:cNvPr id="697" name="直線コネクタ 696"/>
        <xdr:cNvCxnSpPr/>
      </xdr:nvCxnSpPr>
      <xdr:spPr>
        <a:xfrm>
          <a:off x="15481300" y="16664336"/>
          <a:ext cx="838200" cy="5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166246</xdr:rowOff>
    </xdr:from>
    <xdr:to>
      <xdr:col>81</xdr:col>
      <xdr:colOff>50800</xdr:colOff>
      <xdr:row>97</xdr:row>
      <xdr:rowOff>33686</xdr:rowOff>
    </xdr:to>
    <xdr:cxnSp macro="">
      <xdr:nvCxnSpPr>
        <xdr:cNvPr id="700" name="直線コネクタ 699"/>
        <xdr:cNvCxnSpPr/>
      </xdr:nvCxnSpPr>
      <xdr:spPr>
        <a:xfrm>
          <a:off x="14592300" y="16625446"/>
          <a:ext cx="889000" cy="3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31886</xdr:rowOff>
    </xdr:from>
    <xdr:to>
      <xdr:col>76</xdr:col>
      <xdr:colOff>114300</xdr:colOff>
      <xdr:row>96</xdr:row>
      <xdr:rowOff>166246</xdr:rowOff>
    </xdr:to>
    <xdr:cxnSp macro="">
      <xdr:nvCxnSpPr>
        <xdr:cNvPr id="703" name="直線コネクタ 702"/>
        <xdr:cNvCxnSpPr/>
      </xdr:nvCxnSpPr>
      <xdr:spPr>
        <a:xfrm>
          <a:off x="13703300" y="16491086"/>
          <a:ext cx="889000" cy="13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5" name="テキスト ボックス 704"/>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31886</xdr:rowOff>
    </xdr:from>
    <xdr:to>
      <xdr:col>71</xdr:col>
      <xdr:colOff>177800</xdr:colOff>
      <xdr:row>96</xdr:row>
      <xdr:rowOff>100067</xdr:rowOff>
    </xdr:to>
    <xdr:cxnSp macro="">
      <xdr:nvCxnSpPr>
        <xdr:cNvPr id="706" name="直線コネクタ 705"/>
        <xdr:cNvCxnSpPr/>
      </xdr:nvCxnSpPr>
      <xdr:spPr>
        <a:xfrm flipV="1">
          <a:off x="12814300" y="16491086"/>
          <a:ext cx="889000" cy="6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8" name="テキスト ボックス 707"/>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35894</xdr:rowOff>
    </xdr:from>
    <xdr:to>
      <xdr:col>85</xdr:col>
      <xdr:colOff>177800</xdr:colOff>
      <xdr:row>97</xdr:row>
      <xdr:rowOff>137494</xdr:rowOff>
    </xdr:to>
    <xdr:sp macro="" textlink="">
      <xdr:nvSpPr>
        <xdr:cNvPr id="716" name="楕円 715"/>
        <xdr:cNvSpPr/>
      </xdr:nvSpPr>
      <xdr:spPr>
        <a:xfrm>
          <a:off x="16268700" y="166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14321</xdr:rowOff>
    </xdr:from>
    <xdr:ext cx="534377" cy="259045"/>
    <xdr:sp macro="" textlink="">
      <xdr:nvSpPr>
        <xdr:cNvPr id="717" name="公債費該当値テキスト"/>
        <xdr:cNvSpPr txBox="1"/>
      </xdr:nvSpPr>
      <xdr:spPr>
        <a:xfrm>
          <a:off x="16370300" y="166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154336</xdr:rowOff>
    </xdr:from>
    <xdr:to>
      <xdr:col>81</xdr:col>
      <xdr:colOff>101600</xdr:colOff>
      <xdr:row>97</xdr:row>
      <xdr:rowOff>84486</xdr:rowOff>
    </xdr:to>
    <xdr:sp macro="" textlink="">
      <xdr:nvSpPr>
        <xdr:cNvPr id="718" name="楕円 717"/>
        <xdr:cNvSpPr/>
      </xdr:nvSpPr>
      <xdr:spPr>
        <a:xfrm>
          <a:off x="15430500" y="166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75613</xdr:rowOff>
    </xdr:from>
    <xdr:ext cx="534377" cy="259045"/>
    <xdr:sp macro="" textlink="">
      <xdr:nvSpPr>
        <xdr:cNvPr id="719" name="テキスト ボックス 718"/>
        <xdr:cNvSpPr txBox="1"/>
      </xdr:nvSpPr>
      <xdr:spPr>
        <a:xfrm>
          <a:off x="15214111" y="167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115446</xdr:rowOff>
    </xdr:from>
    <xdr:to>
      <xdr:col>76</xdr:col>
      <xdr:colOff>165100</xdr:colOff>
      <xdr:row>97</xdr:row>
      <xdr:rowOff>45596</xdr:rowOff>
    </xdr:to>
    <xdr:sp macro="" textlink="">
      <xdr:nvSpPr>
        <xdr:cNvPr id="720" name="楕円 719"/>
        <xdr:cNvSpPr/>
      </xdr:nvSpPr>
      <xdr:spPr>
        <a:xfrm>
          <a:off x="14541500" y="1657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36723</xdr:rowOff>
    </xdr:from>
    <xdr:ext cx="534377" cy="259045"/>
    <xdr:sp macro="" textlink="">
      <xdr:nvSpPr>
        <xdr:cNvPr id="721" name="テキスト ボックス 720"/>
        <xdr:cNvSpPr txBox="1"/>
      </xdr:nvSpPr>
      <xdr:spPr>
        <a:xfrm>
          <a:off x="14325111" y="1666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152536</xdr:rowOff>
    </xdr:from>
    <xdr:to>
      <xdr:col>72</xdr:col>
      <xdr:colOff>38100</xdr:colOff>
      <xdr:row>96</xdr:row>
      <xdr:rowOff>82686</xdr:rowOff>
    </xdr:to>
    <xdr:sp macro="" textlink="">
      <xdr:nvSpPr>
        <xdr:cNvPr id="722" name="楕円 721"/>
        <xdr:cNvSpPr/>
      </xdr:nvSpPr>
      <xdr:spPr>
        <a:xfrm>
          <a:off x="13652500" y="1644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73813</xdr:rowOff>
    </xdr:from>
    <xdr:ext cx="534377" cy="259045"/>
    <xdr:sp macro="" textlink="">
      <xdr:nvSpPr>
        <xdr:cNvPr id="723" name="テキスト ボックス 722"/>
        <xdr:cNvSpPr txBox="1"/>
      </xdr:nvSpPr>
      <xdr:spPr>
        <a:xfrm>
          <a:off x="13436111" y="165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49267</xdr:rowOff>
    </xdr:from>
    <xdr:to>
      <xdr:col>67</xdr:col>
      <xdr:colOff>101600</xdr:colOff>
      <xdr:row>96</xdr:row>
      <xdr:rowOff>150867</xdr:rowOff>
    </xdr:to>
    <xdr:sp macro="" textlink="">
      <xdr:nvSpPr>
        <xdr:cNvPr id="724" name="楕円 723"/>
        <xdr:cNvSpPr/>
      </xdr:nvSpPr>
      <xdr:spPr>
        <a:xfrm>
          <a:off x="12763500" y="1650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141994</xdr:rowOff>
    </xdr:from>
    <xdr:ext cx="534377" cy="259045"/>
    <xdr:sp macro="" textlink="">
      <xdr:nvSpPr>
        <xdr:cNvPr id="725" name="テキスト ボックス 724"/>
        <xdr:cNvSpPr txBox="1"/>
      </xdr:nvSpPr>
      <xdr:spPr>
        <a:xfrm>
          <a:off x="12547111" y="1660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40031</xdr:rowOff>
    </xdr:from>
    <xdr:to>
      <xdr:col>102</xdr:col>
      <xdr:colOff>114300</xdr:colOff>
      <xdr:row>38</xdr:row>
      <xdr:rowOff>139700</xdr:rowOff>
    </xdr:to>
    <xdr:cxnSp macro="">
      <xdr:nvCxnSpPr>
        <xdr:cNvPr id="761" name="直線コネクタ 760"/>
        <xdr:cNvCxnSpPr/>
      </xdr:nvCxnSpPr>
      <xdr:spPr>
        <a:xfrm>
          <a:off x="18656300" y="6212231"/>
          <a:ext cx="889000" cy="4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169740</xdr:rowOff>
    </xdr:from>
    <xdr:ext cx="378565" cy="259045"/>
    <xdr:sp macro="" textlink="">
      <xdr:nvSpPr>
        <xdr:cNvPr id="765" name="テキスト ボックス 764"/>
        <xdr:cNvSpPr txBox="1"/>
      </xdr:nvSpPr>
      <xdr:spPr>
        <a:xfrm>
          <a:off x="18467017" y="65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160681</xdr:rowOff>
    </xdr:from>
    <xdr:to>
      <xdr:col>98</xdr:col>
      <xdr:colOff>38100</xdr:colOff>
      <xdr:row>36</xdr:row>
      <xdr:rowOff>90831</xdr:rowOff>
    </xdr:to>
    <xdr:sp macro="" textlink="">
      <xdr:nvSpPr>
        <xdr:cNvPr id="779" name="楕円 778"/>
        <xdr:cNvSpPr/>
      </xdr:nvSpPr>
      <xdr:spPr>
        <a:xfrm>
          <a:off x="18605500" y="61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107358</xdr:rowOff>
    </xdr:from>
    <xdr:ext cx="378565" cy="259045"/>
    <xdr:sp macro="" textlink="">
      <xdr:nvSpPr>
        <xdr:cNvPr id="780" name="テキスト ボックス 779"/>
        <xdr:cNvSpPr txBox="1"/>
      </xdr:nvSpPr>
      <xdr:spPr>
        <a:xfrm>
          <a:off x="18467017" y="5936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概ね類似団体内平均値を下回っているが、労働費については雇用関連事業において国の支援策を積極的に活用することなどにより類似団体内平均値に比べて高い水準となっている。また福祉関係の経費が計上されている民生費について類似団体内平均値に比べて高い水準であり、今後も少子高齢化の進展により増加が見込まれている。今後とも取組みの優先順位付けや資源配分の最適化を行い、持続可能な財政基盤の構築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元年度決算においては歳出面では障害者福祉費や保育所関係経費が増加したことなどから、総額で増加となった。歳入面では、市税が増加したことに加え、不動産売払収入が増加し、前年度の決算剰余金である繰越金の増加などから、総額では歳出を上回る増加となった。このことから実質収支額が増加し、実質単年度収支が改善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元年度は病院事業会計の外来収益は、新たながん治療薬の採用などで増加したが、費用面では脳卒中集中治療室開設による人員増で増加するなど、純損益が赤字となった。その他の企業会計及び特別会計では黒字もしくは収支均衡となっている。</a:t>
          </a:r>
        </a:p>
        <a:p>
          <a:r>
            <a:rPr kumimoji="1" lang="ja-JP" altLang="en-US" sz="1400">
              <a:solidFill>
                <a:srgbClr val="000000"/>
              </a:solidFill>
              <a:latin typeface="ＭＳ ゴシック" pitchFamily="49" charset="-128"/>
              <a:ea typeface="ＭＳ ゴシック" pitchFamily="49" charset="-128"/>
            </a:rPr>
            <a:t>　引き続き、企業会計や特別会計含めた市全体として健全な財政運営に努めていく。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04toyonaka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8.8000000000000007</v>
          </cell>
          <cell r="CF51">
            <v>2.6</v>
          </cell>
          <cell r="CN51">
            <v>1.2</v>
          </cell>
        </row>
        <row r="53">
          <cell r="BX53">
            <v>68.400000000000006</v>
          </cell>
          <cell r="CF53">
            <v>68.400000000000006</v>
          </cell>
          <cell r="CN53">
            <v>69.2</v>
          </cell>
        </row>
        <row r="55">
          <cell r="AN55" t="str">
            <v>類似団体内平均値</v>
          </cell>
          <cell r="BX55">
            <v>38.9</v>
          </cell>
          <cell r="CF55">
            <v>37.6</v>
          </cell>
          <cell r="CN55">
            <v>34</v>
          </cell>
        </row>
        <row r="57">
          <cell r="BX57">
            <v>59.3</v>
          </cell>
          <cell r="CF57">
            <v>60</v>
          </cell>
          <cell r="CN57">
            <v>61.1</v>
          </cell>
        </row>
        <row r="72">
          <cell r="BP72" t="str">
            <v>H27</v>
          </cell>
          <cell r="BX72" t="str">
            <v>H28</v>
          </cell>
          <cell r="CF72" t="str">
            <v>H29</v>
          </cell>
          <cell r="CN72" t="str">
            <v>H30</v>
          </cell>
          <cell r="CV72" t="str">
            <v>R01</v>
          </cell>
        </row>
        <row r="73">
          <cell r="AN73" t="str">
            <v>当該団体値</v>
          </cell>
          <cell r="BP73">
            <v>10.7</v>
          </cell>
          <cell r="BX73">
            <v>8.8000000000000007</v>
          </cell>
          <cell r="CF73">
            <v>2.6</v>
          </cell>
          <cell r="CN73">
            <v>1.2</v>
          </cell>
        </row>
        <row r="75">
          <cell r="BP75">
            <v>7.4</v>
          </cell>
          <cell r="BX75">
            <v>6.4</v>
          </cell>
          <cell r="CF75">
            <v>5.0999999999999996</v>
          </cell>
          <cell r="CN75">
            <v>4</v>
          </cell>
          <cell r="CV75">
            <v>3.1</v>
          </cell>
        </row>
        <row r="77">
          <cell r="AN77" t="str">
            <v>類似団体内平均値</v>
          </cell>
          <cell r="BP77">
            <v>41.4</v>
          </cell>
          <cell r="BX77">
            <v>38.9</v>
          </cell>
          <cell r="CF77">
            <v>37.6</v>
          </cell>
          <cell r="CN77">
            <v>34</v>
          </cell>
          <cell r="CV77">
            <v>33.9</v>
          </cell>
        </row>
        <row r="79">
          <cell r="BP79">
            <v>6.7</v>
          </cell>
          <cell r="BX79">
            <v>6.4</v>
          </cell>
          <cell r="CF79">
            <v>6.1</v>
          </cell>
          <cell r="CN79">
            <v>5.9</v>
          </cell>
          <cell r="CV79">
            <v>5.7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151685562</v>
      </c>
      <c r="BO4" s="393"/>
      <c r="BP4" s="393"/>
      <c r="BQ4" s="393"/>
      <c r="BR4" s="393"/>
      <c r="BS4" s="393"/>
      <c r="BT4" s="393"/>
      <c r="BU4" s="394"/>
      <c r="BV4" s="392">
        <v>148678113</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5.8</v>
      </c>
      <c r="CU4" s="399"/>
      <c r="CV4" s="399"/>
      <c r="CW4" s="399"/>
      <c r="CX4" s="399"/>
      <c r="CY4" s="399"/>
      <c r="CZ4" s="399"/>
      <c r="DA4" s="400"/>
      <c r="DB4" s="398">
        <v>3.6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146338700</v>
      </c>
      <c r="BO5" s="430"/>
      <c r="BP5" s="430"/>
      <c r="BQ5" s="430"/>
      <c r="BR5" s="430"/>
      <c r="BS5" s="430"/>
      <c r="BT5" s="430"/>
      <c r="BU5" s="431"/>
      <c r="BV5" s="429">
        <v>144355360</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91.4</v>
      </c>
      <c r="CU5" s="427"/>
      <c r="CV5" s="427"/>
      <c r="CW5" s="427"/>
      <c r="CX5" s="427"/>
      <c r="CY5" s="427"/>
      <c r="CZ5" s="427"/>
      <c r="DA5" s="428"/>
      <c r="DB5" s="426">
        <v>92.4</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5346862</v>
      </c>
      <c r="BO6" s="430"/>
      <c r="BP6" s="430"/>
      <c r="BQ6" s="430"/>
      <c r="BR6" s="430"/>
      <c r="BS6" s="430"/>
      <c r="BT6" s="430"/>
      <c r="BU6" s="431"/>
      <c r="BV6" s="429">
        <v>4322753</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97.5</v>
      </c>
      <c r="CU6" s="467"/>
      <c r="CV6" s="467"/>
      <c r="CW6" s="467"/>
      <c r="CX6" s="467"/>
      <c r="CY6" s="467"/>
      <c r="CZ6" s="467"/>
      <c r="DA6" s="468"/>
      <c r="DB6" s="466">
        <v>99.7</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483320</v>
      </c>
      <c r="BO7" s="430"/>
      <c r="BP7" s="430"/>
      <c r="BQ7" s="430"/>
      <c r="BR7" s="430"/>
      <c r="BS7" s="430"/>
      <c r="BT7" s="430"/>
      <c r="BU7" s="431"/>
      <c r="BV7" s="429">
        <v>1311597</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84449144</v>
      </c>
      <c r="CU7" s="430"/>
      <c r="CV7" s="430"/>
      <c r="CW7" s="430"/>
      <c r="CX7" s="430"/>
      <c r="CY7" s="430"/>
      <c r="CZ7" s="430"/>
      <c r="DA7" s="431"/>
      <c r="DB7" s="429">
        <v>83720889</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4863542</v>
      </c>
      <c r="BO8" s="430"/>
      <c r="BP8" s="430"/>
      <c r="BQ8" s="430"/>
      <c r="BR8" s="430"/>
      <c r="BS8" s="430"/>
      <c r="BT8" s="430"/>
      <c r="BU8" s="431"/>
      <c r="BV8" s="429">
        <v>3011156</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0.92</v>
      </c>
      <c r="CU8" s="470"/>
      <c r="CV8" s="470"/>
      <c r="CW8" s="470"/>
      <c r="CX8" s="470"/>
      <c r="CY8" s="470"/>
      <c r="CZ8" s="470"/>
      <c r="DA8" s="471"/>
      <c r="DB8" s="469">
        <v>0.92</v>
      </c>
      <c r="DC8" s="470"/>
      <c r="DD8" s="470"/>
      <c r="DE8" s="470"/>
      <c r="DF8" s="470"/>
      <c r="DG8" s="470"/>
      <c r="DH8" s="470"/>
      <c r="DI8" s="471"/>
      <c r="DJ8" s="186"/>
      <c r="DK8" s="186"/>
      <c r="DL8" s="186"/>
      <c r="DM8" s="186"/>
      <c r="DN8" s="186"/>
      <c r="DO8" s="186"/>
    </row>
    <row r="9" spans="1:119" ht="18.75" customHeight="1" thickBot="1" x14ac:dyDescent="0.2">
      <c r="A9" s="187"/>
      <c r="B9" s="423" t="s">
        <v>113</v>
      </c>
      <c r="C9" s="424"/>
      <c r="D9" s="424"/>
      <c r="E9" s="424"/>
      <c r="F9" s="424"/>
      <c r="G9" s="424"/>
      <c r="H9" s="424"/>
      <c r="I9" s="424"/>
      <c r="J9" s="424"/>
      <c r="K9" s="472"/>
      <c r="L9" s="473" t="s">
        <v>114</v>
      </c>
      <c r="M9" s="474"/>
      <c r="N9" s="474"/>
      <c r="O9" s="474"/>
      <c r="P9" s="474"/>
      <c r="Q9" s="475"/>
      <c r="R9" s="476">
        <v>395479</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102</v>
      </c>
      <c r="AV9" s="462"/>
      <c r="AW9" s="462"/>
      <c r="AX9" s="462"/>
      <c r="AY9" s="463" t="s">
        <v>117</v>
      </c>
      <c r="AZ9" s="464"/>
      <c r="BA9" s="464"/>
      <c r="BB9" s="464"/>
      <c r="BC9" s="464"/>
      <c r="BD9" s="464"/>
      <c r="BE9" s="464"/>
      <c r="BF9" s="464"/>
      <c r="BG9" s="464"/>
      <c r="BH9" s="464"/>
      <c r="BI9" s="464"/>
      <c r="BJ9" s="464"/>
      <c r="BK9" s="464"/>
      <c r="BL9" s="464"/>
      <c r="BM9" s="465"/>
      <c r="BN9" s="429">
        <v>1852386</v>
      </c>
      <c r="BO9" s="430"/>
      <c r="BP9" s="430"/>
      <c r="BQ9" s="430"/>
      <c r="BR9" s="430"/>
      <c r="BS9" s="430"/>
      <c r="BT9" s="430"/>
      <c r="BU9" s="431"/>
      <c r="BV9" s="429">
        <v>1728510</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9.6</v>
      </c>
      <c r="CU9" s="427"/>
      <c r="CV9" s="427"/>
      <c r="CW9" s="427"/>
      <c r="CX9" s="427"/>
      <c r="CY9" s="427"/>
      <c r="CZ9" s="427"/>
      <c r="DA9" s="428"/>
      <c r="DB9" s="426">
        <v>10.5</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389341</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1246521</v>
      </c>
      <c r="BO10" s="430"/>
      <c r="BP10" s="430"/>
      <c r="BQ10" s="430"/>
      <c r="BR10" s="430"/>
      <c r="BS10" s="430"/>
      <c r="BT10" s="430"/>
      <c r="BU10" s="431"/>
      <c r="BV10" s="429">
        <v>2930122</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121</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91497</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408464</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2074239</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129</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402308</v>
      </c>
      <c r="S13" s="514"/>
      <c r="T13" s="514"/>
      <c r="U13" s="514"/>
      <c r="V13" s="515"/>
      <c r="W13" s="445" t="s">
        <v>140</v>
      </c>
      <c r="X13" s="446"/>
      <c r="Y13" s="446"/>
      <c r="Z13" s="446"/>
      <c r="AA13" s="446"/>
      <c r="AB13" s="436"/>
      <c r="AC13" s="480">
        <v>426</v>
      </c>
      <c r="AD13" s="481"/>
      <c r="AE13" s="481"/>
      <c r="AF13" s="481"/>
      <c r="AG13" s="523"/>
      <c r="AH13" s="480">
        <v>404</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3098907</v>
      </c>
      <c r="BO13" s="430"/>
      <c r="BP13" s="430"/>
      <c r="BQ13" s="430"/>
      <c r="BR13" s="430"/>
      <c r="BS13" s="430"/>
      <c r="BT13" s="430"/>
      <c r="BU13" s="431"/>
      <c r="BV13" s="429">
        <v>2675890</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3.1</v>
      </c>
      <c r="CU13" s="427"/>
      <c r="CV13" s="427"/>
      <c r="CW13" s="427"/>
      <c r="CX13" s="427"/>
      <c r="CY13" s="427"/>
      <c r="CZ13" s="427"/>
      <c r="DA13" s="428"/>
      <c r="DB13" s="426">
        <v>4</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406593</v>
      </c>
      <c r="S14" s="514"/>
      <c r="T14" s="514"/>
      <c r="U14" s="514"/>
      <c r="V14" s="515"/>
      <c r="W14" s="419"/>
      <c r="X14" s="420"/>
      <c r="Y14" s="420"/>
      <c r="Z14" s="420"/>
      <c r="AA14" s="420"/>
      <c r="AB14" s="409"/>
      <c r="AC14" s="516">
        <v>0.3</v>
      </c>
      <c r="AD14" s="517"/>
      <c r="AE14" s="517"/>
      <c r="AF14" s="517"/>
      <c r="AG14" s="518"/>
      <c r="AH14" s="516">
        <v>0.3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t="s">
        <v>129</v>
      </c>
      <c r="CU14" s="528"/>
      <c r="CV14" s="528"/>
      <c r="CW14" s="528"/>
      <c r="CX14" s="528"/>
      <c r="CY14" s="528"/>
      <c r="CZ14" s="528"/>
      <c r="DA14" s="529"/>
      <c r="DB14" s="527">
        <v>1.2</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147</v>
      </c>
      <c r="N15" s="521"/>
      <c r="O15" s="521"/>
      <c r="P15" s="521"/>
      <c r="Q15" s="522"/>
      <c r="R15" s="513">
        <v>401001</v>
      </c>
      <c r="S15" s="514"/>
      <c r="T15" s="514"/>
      <c r="U15" s="514"/>
      <c r="V15" s="515"/>
      <c r="W15" s="445" t="s">
        <v>148</v>
      </c>
      <c r="X15" s="446"/>
      <c r="Y15" s="446"/>
      <c r="Z15" s="446"/>
      <c r="AA15" s="446"/>
      <c r="AB15" s="436"/>
      <c r="AC15" s="480">
        <v>34250</v>
      </c>
      <c r="AD15" s="481"/>
      <c r="AE15" s="481"/>
      <c r="AF15" s="481"/>
      <c r="AG15" s="523"/>
      <c r="AH15" s="480">
        <v>33040</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56392698</v>
      </c>
      <c r="BO15" s="393"/>
      <c r="BP15" s="393"/>
      <c r="BQ15" s="393"/>
      <c r="BR15" s="393"/>
      <c r="BS15" s="393"/>
      <c r="BT15" s="393"/>
      <c r="BU15" s="394"/>
      <c r="BV15" s="392">
        <v>55790318</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21</v>
      </c>
      <c r="AD16" s="517"/>
      <c r="AE16" s="517"/>
      <c r="AF16" s="517"/>
      <c r="AG16" s="518"/>
      <c r="AH16" s="516">
        <v>20.7</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62002749</v>
      </c>
      <c r="BO16" s="430"/>
      <c r="BP16" s="430"/>
      <c r="BQ16" s="430"/>
      <c r="BR16" s="430"/>
      <c r="BS16" s="430"/>
      <c r="BT16" s="430"/>
      <c r="BU16" s="431"/>
      <c r="BV16" s="429">
        <v>60730999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128117</v>
      </c>
      <c r="AD17" s="481"/>
      <c r="AE17" s="481"/>
      <c r="AF17" s="481"/>
      <c r="AG17" s="523"/>
      <c r="AH17" s="480">
        <v>125838</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73313341</v>
      </c>
      <c r="BO17" s="430"/>
      <c r="BP17" s="430"/>
      <c r="BQ17" s="430"/>
      <c r="BR17" s="430"/>
      <c r="BS17" s="430"/>
      <c r="BT17" s="430"/>
      <c r="BU17" s="431"/>
      <c r="BV17" s="429">
        <v>72469886</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36.39</v>
      </c>
      <c r="M18" s="545"/>
      <c r="N18" s="545"/>
      <c r="O18" s="545"/>
      <c r="P18" s="545"/>
      <c r="Q18" s="545"/>
      <c r="R18" s="546"/>
      <c r="S18" s="546"/>
      <c r="T18" s="546"/>
      <c r="U18" s="546"/>
      <c r="V18" s="547"/>
      <c r="W18" s="447"/>
      <c r="X18" s="448"/>
      <c r="Y18" s="448"/>
      <c r="Z18" s="448"/>
      <c r="AA18" s="448"/>
      <c r="AB18" s="439"/>
      <c r="AC18" s="548">
        <v>78.7</v>
      </c>
      <c r="AD18" s="549"/>
      <c r="AE18" s="549"/>
      <c r="AF18" s="549"/>
      <c r="AG18" s="550"/>
      <c r="AH18" s="548">
        <v>79</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80041182</v>
      </c>
      <c r="BO18" s="430"/>
      <c r="BP18" s="430"/>
      <c r="BQ18" s="430"/>
      <c r="BR18" s="430"/>
      <c r="BS18" s="430"/>
      <c r="BT18" s="430"/>
      <c r="BU18" s="431"/>
      <c r="BV18" s="429">
        <v>79175961</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10868</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100346887</v>
      </c>
      <c r="BO19" s="430"/>
      <c r="BP19" s="430"/>
      <c r="BQ19" s="430"/>
      <c r="BR19" s="430"/>
      <c r="BS19" s="430"/>
      <c r="BT19" s="430"/>
      <c r="BU19" s="431"/>
      <c r="BV19" s="429">
        <v>97495805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170325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87249318</v>
      </c>
      <c r="BO23" s="430"/>
      <c r="BP23" s="430"/>
      <c r="BQ23" s="430"/>
      <c r="BR23" s="430"/>
      <c r="BS23" s="430"/>
      <c r="BT23" s="430"/>
      <c r="BU23" s="431"/>
      <c r="BV23" s="429">
        <v>87984082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10350</v>
      </c>
      <c r="R24" s="481"/>
      <c r="S24" s="481"/>
      <c r="T24" s="481"/>
      <c r="U24" s="481"/>
      <c r="V24" s="523"/>
      <c r="W24" s="582"/>
      <c r="X24" s="570"/>
      <c r="Y24" s="571"/>
      <c r="Z24" s="479" t="s">
        <v>172</v>
      </c>
      <c r="AA24" s="459"/>
      <c r="AB24" s="459"/>
      <c r="AC24" s="459"/>
      <c r="AD24" s="459"/>
      <c r="AE24" s="459"/>
      <c r="AF24" s="459"/>
      <c r="AG24" s="460"/>
      <c r="AH24" s="480">
        <v>2336</v>
      </c>
      <c r="AI24" s="481"/>
      <c r="AJ24" s="481"/>
      <c r="AK24" s="481"/>
      <c r="AL24" s="523"/>
      <c r="AM24" s="480">
        <v>7493888</v>
      </c>
      <c r="AN24" s="481"/>
      <c r="AO24" s="481"/>
      <c r="AP24" s="481"/>
      <c r="AQ24" s="481"/>
      <c r="AR24" s="523"/>
      <c r="AS24" s="480">
        <v>3208</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75713805</v>
      </c>
      <c r="BO24" s="430"/>
      <c r="BP24" s="430"/>
      <c r="BQ24" s="430"/>
      <c r="BR24" s="430"/>
      <c r="BS24" s="430"/>
      <c r="BT24" s="430"/>
      <c r="BU24" s="431"/>
      <c r="BV24" s="429">
        <v>74139432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2</v>
      </c>
      <c r="M25" s="481"/>
      <c r="N25" s="481"/>
      <c r="O25" s="481"/>
      <c r="P25" s="523"/>
      <c r="Q25" s="480">
        <v>8950</v>
      </c>
      <c r="R25" s="481"/>
      <c r="S25" s="481"/>
      <c r="T25" s="481"/>
      <c r="U25" s="481"/>
      <c r="V25" s="523"/>
      <c r="W25" s="582"/>
      <c r="X25" s="570"/>
      <c r="Y25" s="571"/>
      <c r="Z25" s="479" t="s">
        <v>175</v>
      </c>
      <c r="AA25" s="459"/>
      <c r="AB25" s="459"/>
      <c r="AC25" s="459"/>
      <c r="AD25" s="459"/>
      <c r="AE25" s="459"/>
      <c r="AF25" s="459"/>
      <c r="AG25" s="460"/>
      <c r="AH25" s="480">
        <v>409</v>
      </c>
      <c r="AI25" s="481"/>
      <c r="AJ25" s="481"/>
      <c r="AK25" s="481"/>
      <c r="AL25" s="523"/>
      <c r="AM25" s="480">
        <v>1290804</v>
      </c>
      <c r="AN25" s="481"/>
      <c r="AO25" s="481"/>
      <c r="AP25" s="481"/>
      <c r="AQ25" s="481"/>
      <c r="AR25" s="523"/>
      <c r="AS25" s="480">
        <v>3156</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17290446</v>
      </c>
      <c r="BO25" s="393"/>
      <c r="BP25" s="393"/>
      <c r="BQ25" s="393"/>
      <c r="BR25" s="393"/>
      <c r="BS25" s="393"/>
      <c r="BT25" s="393"/>
      <c r="BU25" s="394"/>
      <c r="BV25" s="392">
        <v>19441532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7850</v>
      </c>
      <c r="R26" s="481"/>
      <c r="S26" s="481"/>
      <c r="T26" s="481"/>
      <c r="U26" s="481"/>
      <c r="V26" s="523"/>
      <c r="W26" s="582"/>
      <c r="X26" s="570"/>
      <c r="Y26" s="571"/>
      <c r="Z26" s="479" t="s">
        <v>178</v>
      </c>
      <c r="AA26" s="592"/>
      <c r="AB26" s="592"/>
      <c r="AC26" s="592"/>
      <c r="AD26" s="592"/>
      <c r="AE26" s="592"/>
      <c r="AF26" s="592"/>
      <c r="AG26" s="593"/>
      <c r="AH26" s="480">
        <v>287</v>
      </c>
      <c r="AI26" s="481"/>
      <c r="AJ26" s="481"/>
      <c r="AK26" s="481"/>
      <c r="AL26" s="523"/>
      <c r="AM26" s="480">
        <v>959728</v>
      </c>
      <c r="AN26" s="481"/>
      <c r="AO26" s="481"/>
      <c r="AP26" s="481"/>
      <c r="AQ26" s="481"/>
      <c r="AR26" s="523"/>
      <c r="AS26" s="480">
        <v>3344</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v>193932</v>
      </c>
      <c r="BO26" s="430"/>
      <c r="BP26" s="430"/>
      <c r="BQ26" s="430"/>
      <c r="BR26" s="430"/>
      <c r="BS26" s="430"/>
      <c r="BT26" s="430"/>
      <c r="BU26" s="431"/>
      <c r="BV26" s="429">
        <v>125235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7300</v>
      </c>
      <c r="R27" s="481"/>
      <c r="S27" s="481"/>
      <c r="T27" s="481"/>
      <c r="U27" s="481"/>
      <c r="V27" s="523"/>
      <c r="W27" s="582"/>
      <c r="X27" s="570"/>
      <c r="Y27" s="571"/>
      <c r="Z27" s="479" t="s">
        <v>181</v>
      </c>
      <c r="AA27" s="459"/>
      <c r="AB27" s="459"/>
      <c r="AC27" s="459"/>
      <c r="AD27" s="459"/>
      <c r="AE27" s="459"/>
      <c r="AF27" s="459"/>
      <c r="AG27" s="460"/>
      <c r="AH27" s="480">
        <v>56</v>
      </c>
      <c r="AI27" s="481"/>
      <c r="AJ27" s="481"/>
      <c r="AK27" s="481"/>
      <c r="AL27" s="523"/>
      <c r="AM27" s="480">
        <v>187416</v>
      </c>
      <c r="AN27" s="481"/>
      <c r="AO27" s="481"/>
      <c r="AP27" s="481"/>
      <c r="AQ27" s="481"/>
      <c r="AR27" s="523"/>
      <c r="AS27" s="480">
        <v>3347</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v>50000</v>
      </c>
      <c r="BO27" s="606"/>
      <c r="BP27" s="606"/>
      <c r="BQ27" s="606"/>
      <c r="BR27" s="606"/>
      <c r="BS27" s="606"/>
      <c r="BT27" s="606"/>
      <c r="BU27" s="607"/>
      <c r="BV27" s="605">
        <v>50000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6900</v>
      </c>
      <c r="R28" s="481"/>
      <c r="S28" s="481"/>
      <c r="T28" s="481"/>
      <c r="U28" s="481"/>
      <c r="V28" s="523"/>
      <c r="W28" s="582"/>
      <c r="X28" s="570"/>
      <c r="Y28" s="571"/>
      <c r="Z28" s="479" t="s">
        <v>184</v>
      </c>
      <c r="AA28" s="459"/>
      <c r="AB28" s="459"/>
      <c r="AC28" s="459"/>
      <c r="AD28" s="459"/>
      <c r="AE28" s="459"/>
      <c r="AF28" s="459"/>
      <c r="AG28" s="460"/>
      <c r="AH28" s="480" t="s">
        <v>185</v>
      </c>
      <c r="AI28" s="481"/>
      <c r="AJ28" s="481"/>
      <c r="AK28" s="481"/>
      <c r="AL28" s="523"/>
      <c r="AM28" s="480" t="s">
        <v>185</v>
      </c>
      <c r="AN28" s="481"/>
      <c r="AO28" s="481"/>
      <c r="AP28" s="481"/>
      <c r="AQ28" s="481"/>
      <c r="AR28" s="523"/>
      <c r="AS28" s="480" t="s">
        <v>185</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6034712</v>
      </c>
      <c r="BO28" s="393"/>
      <c r="BP28" s="393"/>
      <c r="BQ28" s="393"/>
      <c r="BR28" s="393"/>
      <c r="BS28" s="393"/>
      <c r="BT28" s="393"/>
      <c r="BU28" s="394"/>
      <c r="BV28" s="392">
        <v>4788191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34</v>
      </c>
      <c r="M29" s="481"/>
      <c r="N29" s="481"/>
      <c r="O29" s="481"/>
      <c r="P29" s="523"/>
      <c r="Q29" s="480">
        <v>6350</v>
      </c>
      <c r="R29" s="481"/>
      <c r="S29" s="481"/>
      <c r="T29" s="481"/>
      <c r="U29" s="481"/>
      <c r="V29" s="523"/>
      <c r="W29" s="583"/>
      <c r="X29" s="584"/>
      <c r="Y29" s="585"/>
      <c r="Z29" s="479" t="s">
        <v>188</v>
      </c>
      <c r="AA29" s="459"/>
      <c r="AB29" s="459"/>
      <c r="AC29" s="459"/>
      <c r="AD29" s="459"/>
      <c r="AE29" s="459"/>
      <c r="AF29" s="459"/>
      <c r="AG29" s="460"/>
      <c r="AH29" s="480">
        <v>2392</v>
      </c>
      <c r="AI29" s="481"/>
      <c r="AJ29" s="481"/>
      <c r="AK29" s="481"/>
      <c r="AL29" s="523"/>
      <c r="AM29" s="480">
        <v>7681304</v>
      </c>
      <c r="AN29" s="481"/>
      <c r="AO29" s="481"/>
      <c r="AP29" s="481"/>
      <c r="AQ29" s="481"/>
      <c r="AR29" s="523"/>
      <c r="AS29" s="480">
        <v>3211</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1552005</v>
      </c>
      <c r="BO29" s="430"/>
      <c r="BP29" s="430"/>
      <c r="BQ29" s="430"/>
      <c r="BR29" s="430"/>
      <c r="BS29" s="430"/>
      <c r="BT29" s="430"/>
      <c r="BU29" s="431"/>
      <c r="BV29" s="429">
        <v>1435790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100.6</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7919222</v>
      </c>
      <c r="BO30" s="606"/>
      <c r="BP30" s="606"/>
      <c r="BQ30" s="606"/>
      <c r="BR30" s="606"/>
      <c r="BS30" s="606"/>
      <c r="BT30" s="606"/>
      <c r="BU30" s="607"/>
      <c r="BV30" s="605">
        <v>5733279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197</v>
      </c>
      <c r="V33" s="453"/>
      <c r="W33" s="418" t="s">
        <v>198</v>
      </c>
      <c r="X33" s="418"/>
      <c r="Y33" s="418"/>
      <c r="Z33" s="418"/>
      <c r="AA33" s="418"/>
      <c r="AB33" s="418"/>
      <c r="AC33" s="418"/>
      <c r="AD33" s="418"/>
      <c r="AE33" s="418"/>
      <c r="AF33" s="418"/>
      <c r="AG33" s="418"/>
      <c r="AH33" s="418"/>
      <c r="AI33" s="418"/>
      <c r="AJ33" s="418"/>
      <c r="AK33" s="418"/>
      <c r="AL33" s="216"/>
      <c r="AM33" s="453" t="s">
        <v>197</v>
      </c>
      <c r="AN33" s="453"/>
      <c r="AO33" s="418" t="s">
        <v>198</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197</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IF('各会計、関係団体の財政状況及び健全化判断比率'!B31="","",'各会計、関係団体の財政状況及び健全化判断比率'!B31)</f>
        <v>病院事業会計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豊中市伊丹市クリーンランド</v>
      </c>
      <c r="BZ34" s="619"/>
      <c r="CA34" s="619"/>
      <c r="CB34" s="619"/>
      <c r="CC34" s="619"/>
      <c r="CD34" s="619"/>
      <c r="CE34" s="619"/>
      <c r="CF34" s="619"/>
      <c r="CG34" s="619"/>
      <c r="CH34" s="619"/>
      <c r="CI34" s="619"/>
      <c r="CJ34" s="619"/>
      <c r="CK34" s="619"/>
      <c r="CL34" s="619"/>
      <c r="CM34" s="619"/>
      <c r="CN34" s="214"/>
      <c r="CO34" s="618">
        <f>IF(CQ34="","",MAX(C34:D43,U34:V43,AM34:AN43,BE34:BF43,BW34:BX43)+1)</f>
        <v>17</v>
      </c>
      <c r="CP34" s="618"/>
      <c r="CQ34" s="619" t="str">
        <f>IF('各会計、関係団体の財政状況及び健全化判断比率'!BS7="","",'各会計、関係団体の財政状況及び健全化判断比率'!BS7)</f>
        <v>豊中市住宅協会</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母子父子寡婦福祉資金貸付金特別会計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後期高齢者医療事業特別会計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IF('各会計、関係団体の財政状況及び健全化判断比率'!B32="","",'各会計、関係団体の財政状況及び健全化判断比率'!B32)</f>
        <v>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大阪府後期高齢者医療広域連合（一般会計）</v>
      </c>
      <c r="BZ35" s="619"/>
      <c r="CA35" s="619"/>
      <c r="CB35" s="619"/>
      <c r="CC35" s="619"/>
      <c r="CD35" s="619"/>
      <c r="CE35" s="619"/>
      <c r="CF35" s="619"/>
      <c r="CG35" s="619"/>
      <c r="CH35" s="619"/>
      <c r="CI35" s="619"/>
      <c r="CJ35" s="619"/>
      <c r="CK35" s="619"/>
      <c r="CL35" s="619"/>
      <c r="CM35" s="619"/>
      <c r="CN35" s="214"/>
      <c r="CO35" s="618">
        <f t="shared" ref="CO35:CO43" si="3">IF(CQ35="","",CO34+1)</f>
        <v>18</v>
      </c>
      <c r="CP35" s="618"/>
      <c r="CQ35" s="619" t="str">
        <f>IF('各会計、関係団体の財政状況及び健全化判断比率'!BS8="","",'各会計、関係団体の財政状況及び健全化判断比率'!BS8)</f>
        <v>豊中市医療保健センター</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公共用地先行取得事業特別会計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介護保険事業特別会計</v>
      </c>
      <c r="X36" s="619"/>
      <c r="Y36" s="619"/>
      <c r="Z36" s="619"/>
      <c r="AA36" s="619"/>
      <c r="AB36" s="619"/>
      <c r="AC36" s="619"/>
      <c r="AD36" s="619"/>
      <c r="AE36" s="619"/>
      <c r="AF36" s="619"/>
      <c r="AG36" s="619"/>
      <c r="AH36" s="619"/>
      <c r="AI36" s="619"/>
      <c r="AJ36" s="619"/>
      <c r="AK36" s="619"/>
      <c r="AL36" s="214"/>
      <c r="AM36" s="618">
        <f t="shared" si="0"/>
        <v>9</v>
      </c>
      <c r="AN36" s="618"/>
      <c r="AO36" s="619" t="str">
        <f>IF('各会計、関係団体の財政状況及び健全化判断比率'!B33="","",'各会計、関係団体の財政状況及び健全化判断比率'!B33)</f>
        <v>公共下水道事業会計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大阪府後期高齢者医療広域連合（後期高齢者医療特別会計）</v>
      </c>
      <c r="BZ36" s="619"/>
      <c r="CA36" s="619"/>
      <c r="CB36" s="619"/>
      <c r="CC36" s="619"/>
      <c r="CD36" s="619"/>
      <c r="CE36" s="619"/>
      <c r="CF36" s="619"/>
      <c r="CG36" s="619"/>
      <c r="CH36" s="619"/>
      <c r="CI36" s="619"/>
      <c r="CJ36" s="619"/>
      <c r="CK36" s="619"/>
      <c r="CL36" s="619"/>
      <c r="CM36" s="619"/>
      <c r="CN36" s="214"/>
      <c r="CO36" s="618">
        <f t="shared" si="3"/>
        <v>19</v>
      </c>
      <c r="CP36" s="618"/>
      <c r="CQ36" s="619" t="str">
        <f>IF('各会計、関係団体の財政状況及び健全化判断比率'!BS9="","",'各会計、関係団体の財政状況及び健全化判断比率'!BS9)</f>
        <v>豊中市スポーツ振興事業団</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淀川右岸水防事務組合</v>
      </c>
      <c r="BZ37" s="619"/>
      <c r="CA37" s="619"/>
      <c r="CB37" s="619"/>
      <c r="CC37" s="619"/>
      <c r="CD37" s="619"/>
      <c r="CE37" s="619"/>
      <c r="CF37" s="619"/>
      <c r="CG37" s="619"/>
      <c r="CH37" s="619"/>
      <c r="CI37" s="619"/>
      <c r="CJ37" s="619"/>
      <c r="CK37" s="619"/>
      <c r="CL37" s="619"/>
      <c r="CM37" s="619"/>
      <c r="CN37" s="214"/>
      <c r="CO37" s="618">
        <f t="shared" si="3"/>
        <v>20</v>
      </c>
      <c r="CP37" s="618"/>
      <c r="CQ37" s="619" t="str">
        <f>IF('各会計、関係団体の財政状況及び健全化判断比率'!BS10="","",'各会計、関係団体の財政状況及び健全化判断比率'!BS10)</f>
        <v>とよなか国際交流協会</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大阪府都市競艇企業団</v>
      </c>
      <c r="BZ38" s="619"/>
      <c r="CA38" s="619"/>
      <c r="CB38" s="619"/>
      <c r="CC38" s="619"/>
      <c r="CD38" s="619"/>
      <c r="CE38" s="619"/>
      <c r="CF38" s="619"/>
      <c r="CG38" s="619"/>
      <c r="CH38" s="619"/>
      <c r="CI38" s="619"/>
      <c r="CJ38" s="619"/>
      <c r="CK38" s="619"/>
      <c r="CL38" s="619"/>
      <c r="CM38" s="619"/>
      <c r="CN38" s="214"/>
      <c r="CO38" s="618">
        <f t="shared" si="3"/>
        <v>21</v>
      </c>
      <c r="CP38" s="618"/>
      <c r="CQ38" s="619" t="str">
        <f>IF('各会計、関係団体の財政状況及び健全化判断比率'!BS11="","",'各会計、関係団体の財政状況及び健全化判断比率'!BS11)</f>
        <v>とよなか男女共同参画推進財団</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15</v>
      </c>
      <c r="BX39" s="618"/>
      <c r="BY39" s="619" t="str">
        <f>IF('各会計、関係団体の財政状況及び健全化判断比率'!B73="","",'各会計、関係団体の財政状況及び健全化判断比率'!B73)</f>
        <v>大阪広域水道企業団（水道事業会計）</v>
      </c>
      <c r="BZ39" s="619"/>
      <c r="CA39" s="619"/>
      <c r="CB39" s="619"/>
      <c r="CC39" s="619"/>
      <c r="CD39" s="619"/>
      <c r="CE39" s="619"/>
      <c r="CF39" s="619"/>
      <c r="CG39" s="619"/>
      <c r="CH39" s="619"/>
      <c r="CI39" s="619"/>
      <c r="CJ39" s="619"/>
      <c r="CK39" s="619"/>
      <c r="CL39" s="619"/>
      <c r="CM39" s="619"/>
      <c r="CN39" s="214"/>
      <c r="CO39" s="618">
        <f t="shared" si="3"/>
        <v>22</v>
      </c>
      <c r="CP39" s="618"/>
      <c r="CQ39" s="619" t="str">
        <f>IF('各会計、関係団体の財政状況及び健全化判断比率'!BS12="","",'各会計、関係団体の財政状況及び健全化判断比率'!BS12)</f>
        <v>豊中都市管理</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16</v>
      </c>
      <c r="BX40" s="618"/>
      <c r="BY40" s="619" t="str">
        <f>IF('各会計、関係団体の財政状況及び健全化判断比率'!B74="","",'各会計、関係団体の財政状況及び健全化判断比率'!B74)</f>
        <v>大阪広域水道企業団（工業用水道事業会計）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M6p8T7yAddjMKGe6Xe9aJrMPAJ/UhGSffuPPPkvYkdMRvzlU0rmkqnT0Je7/G4FGxrychRfZUcrq/DlB2JTOpQ==" saltValue="/tjoRRHq8LRVPgTLziriF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0" t="s">
        <v>567</v>
      </c>
      <c r="D34" s="1210"/>
      <c r="E34" s="1211"/>
      <c r="F34" s="32">
        <v>8.4700000000000006</v>
      </c>
      <c r="G34" s="33">
        <v>8.3000000000000007</v>
      </c>
      <c r="H34" s="33">
        <v>7.66</v>
      </c>
      <c r="I34" s="33">
        <v>7.36</v>
      </c>
      <c r="J34" s="34">
        <v>6.73</v>
      </c>
      <c r="K34" s="22"/>
      <c r="L34" s="22"/>
      <c r="M34" s="22"/>
      <c r="N34" s="22"/>
      <c r="O34" s="22"/>
      <c r="P34" s="22"/>
    </row>
    <row r="35" spans="1:16" ht="39" customHeight="1" x14ac:dyDescent="0.15">
      <c r="A35" s="22"/>
      <c r="B35" s="35"/>
      <c r="C35" s="1204" t="s">
        <v>568</v>
      </c>
      <c r="D35" s="1205"/>
      <c r="E35" s="1206"/>
      <c r="F35" s="36">
        <v>2.44</v>
      </c>
      <c r="G35" s="37">
        <v>0.01</v>
      </c>
      <c r="H35" s="37">
        <v>1.55</v>
      </c>
      <c r="I35" s="37">
        <v>3.59</v>
      </c>
      <c r="J35" s="38">
        <v>5.75</v>
      </c>
      <c r="K35" s="22"/>
      <c r="L35" s="22"/>
      <c r="M35" s="22"/>
      <c r="N35" s="22"/>
      <c r="O35" s="22"/>
      <c r="P35" s="22"/>
    </row>
    <row r="36" spans="1:16" ht="39" customHeight="1" x14ac:dyDescent="0.15">
      <c r="A36" s="22"/>
      <c r="B36" s="35"/>
      <c r="C36" s="1204" t="s">
        <v>569</v>
      </c>
      <c r="D36" s="1205"/>
      <c r="E36" s="1206"/>
      <c r="F36" s="36">
        <v>3.43</v>
      </c>
      <c r="G36" s="37">
        <v>4.01</v>
      </c>
      <c r="H36" s="37">
        <v>3.75</v>
      </c>
      <c r="I36" s="37">
        <v>4.21</v>
      </c>
      <c r="J36" s="38">
        <v>4.8499999999999996</v>
      </c>
      <c r="K36" s="22"/>
      <c r="L36" s="22"/>
      <c r="M36" s="22"/>
      <c r="N36" s="22"/>
      <c r="O36" s="22"/>
      <c r="P36" s="22"/>
    </row>
    <row r="37" spans="1:16" ht="39" customHeight="1" x14ac:dyDescent="0.15">
      <c r="A37" s="22"/>
      <c r="B37" s="35"/>
      <c r="C37" s="1204" t="s">
        <v>570</v>
      </c>
      <c r="D37" s="1205"/>
      <c r="E37" s="1206"/>
      <c r="F37" s="36">
        <v>3.08</v>
      </c>
      <c r="G37" s="37">
        <v>3.51</v>
      </c>
      <c r="H37" s="37">
        <v>3.53</v>
      </c>
      <c r="I37" s="37">
        <v>3.86</v>
      </c>
      <c r="J37" s="38">
        <v>4.6100000000000003</v>
      </c>
      <c r="K37" s="22"/>
      <c r="L37" s="22"/>
      <c r="M37" s="22"/>
      <c r="N37" s="22"/>
      <c r="O37" s="22"/>
      <c r="P37" s="22"/>
    </row>
    <row r="38" spans="1:16" ht="39" customHeight="1" x14ac:dyDescent="0.15">
      <c r="A38" s="22"/>
      <c r="B38" s="35"/>
      <c r="C38" s="1204" t="s">
        <v>571</v>
      </c>
      <c r="D38" s="1205"/>
      <c r="E38" s="1206"/>
      <c r="F38" s="36">
        <v>1.26</v>
      </c>
      <c r="G38" s="37">
        <v>1.36</v>
      </c>
      <c r="H38" s="37">
        <v>1.58</v>
      </c>
      <c r="I38" s="37">
        <v>1.56</v>
      </c>
      <c r="J38" s="38">
        <v>1.7</v>
      </c>
      <c r="K38" s="22"/>
      <c r="L38" s="22"/>
      <c r="M38" s="22"/>
      <c r="N38" s="22"/>
      <c r="O38" s="22"/>
      <c r="P38" s="22"/>
    </row>
    <row r="39" spans="1:16" ht="39" customHeight="1" x14ac:dyDescent="0.15">
      <c r="A39" s="22"/>
      <c r="B39" s="35"/>
      <c r="C39" s="1204" t="s">
        <v>572</v>
      </c>
      <c r="D39" s="1205"/>
      <c r="E39" s="1206"/>
      <c r="F39" s="36">
        <v>0.79</v>
      </c>
      <c r="G39" s="37">
        <v>0.8</v>
      </c>
      <c r="H39" s="37">
        <v>0.54</v>
      </c>
      <c r="I39" s="37">
        <v>1.05</v>
      </c>
      <c r="J39" s="38">
        <v>0.66</v>
      </c>
      <c r="K39" s="22"/>
      <c r="L39" s="22"/>
      <c r="M39" s="22"/>
      <c r="N39" s="22"/>
      <c r="O39" s="22"/>
      <c r="P39" s="22"/>
    </row>
    <row r="40" spans="1:16" ht="39" customHeight="1" x14ac:dyDescent="0.15">
      <c r="A40" s="22"/>
      <c r="B40" s="35"/>
      <c r="C40" s="1204" t="s">
        <v>573</v>
      </c>
      <c r="D40" s="1205"/>
      <c r="E40" s="1206"/>
      <c r="F40" s="36">
        <v>0.24</v>
      </c>
      <c r="G40" s="37">
        <v>0.24</v>
      </c>
      <c r="H40" s="37">
        <v>0.24</v>
      </c>
      <c r="I40" s="37">
        <v>0.28000000000000003</v>
      </c>
      <c r="J40" s="38">
        <v>0.26</v>
      </c>
      <c r="K40" s="22"/>
      <c r="L40" s="22"/>
      <c r="M40" s="22"/>
      <c r="N40" s="22"/>
      <c r="O40" s="22"/>
      <c r="P40" s="22"/>
    </row>
    <row r="41" spans="1:16" ht="39" customHeight="1" x14ac:dyDescent="0.15">
      <c r="A41" s="22"/>
      <c r="B41" s="35"/>
      <c r="C41" s="1204" t="s">
        <v>574</v>
      </c>
      <c r="D41" s="1205"/>
      <c r="E41" s="1206"/>
      <c r="F41" s="36">
        <v>0</v>
      </c>
      <c r="G41" s="37">
        <v>0</v>
      </c>
      <c r="H41" s="37">
        <v>0</v>
      </c>
      <c r="I41" s="37">
        <v>0</v>
      </c>
      <c r="J41" s="38">
        <v>0</v>
      </c>
      <c r="K41" s="22"/>
      <c r="L41" s="22"/>
      <c r="M41" s="22"/>
      <c r="N41" s="22"/>
      <c r="O41" s="22"/>
      <c r="P41" s="22"/>
    </row>
    <row r="42" spans="1:16" ht="39" customHeight="1" x14ac:dyDescent="0.15">
      <c r="A42" s="22"/>
      <c r="B42" s="39"/>
      <c r="C42" s="1204" t="s">
        <v>575</v>
      </c>
      <c r="D42" s="1205"/>
      <c r="E42" s="1206"/>
      <c r="F42" s="36" t="s">
        <v>520</v>
      </c>
      <c r="G42" s="37" t="s">
        <v>520</v>
      </c>
      <c r="H42" s="37" t="s">
        <v>520</v>
      </c>
      <c r="I42" s="37" t="s">
        <v>520</v>
      </c>
      <c r="J42" s="38" t="s">
        <v>520</v>
      </c>
      <c r="K42" s="22"/>
      <c r="L42" s="22"/>
      <c r="M42" s="22"/>
      <c r="N42" s="22"/>
      <c r="O42" s="22"/>
      <c r="P42" s="22"/>
    </row>
    <row r="43" spans="1:16" ht="39" customHeight="1" thickBot="1" x14ac:dyDescent="0.2">
      <c r="A43" s="22"/>
      <c r="B43" s="40"/>
      <c r="C43" s="1207" t="s">
        <v>576</v>
      </c>
      <c r="D43" s="1208"/>
      <c r="E43" s="1209"/>
      <c r="F43" s="41">
        <v>0.02</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M/KYGEP8WtdQuuVHGy37mbFyE7luYX9pTgv2BQ7h92tjkm7vYO81ZaDKg3pTj1jX3VetiArWAGBApCJELnvEw==" saltValue="jU72PXPJpcwQ7YVlQJgf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12222</v>
      </c>
      <c r="L45" s="60">
        <v>11381</v>
      </c>
      <c r="M45" s="60">
        <v>11008</v>
      </c>
      <c r="N45" s="60">
        <v>10084</v>
      </c>
      <c r="O45" s="61">
        <v>9337</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520</v>
      </c>
      <c r="L46" s="64" t="s">
        <v>520</v>
      </c>
      <c r="M46" s="64" t="s">
        <v>520</v>
      </c>
      <c r="N46" s="64" t="s">
        <v>520</v>
      </c>
      <c r="O46" s="65" t="s">
        <v>520</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520</v>
      </c>
      <c r="L47" s="64" t="s">
        <v>520</v>
      </c>
      <c r="M47" s="64" t="s">
        <v>520</v>
      </c>
      <c r="N47" s="64" t="s">
        <v>520</v>
      </c>
      <c r="O47" s="65" t="s">
        <v>520</v>
      </c>
      <c r="P47" s="48"/>
      <c r="Q47" s="48"/>
      <c r="R47" s="48"/>
      <c r="S47" s="48"/>
      <c r="T47" s="48"/>
      <c r="U47" s="48"/>
    </row>
    <row r="48" spans="1:21" ht="30.75" customHeight="1" x14ac:dyDescent="0.15">
      <c r="A48" s="48"/>
      <c r="B48" s="1214"/>
      <c r="C48" s="1215"/>
      <c r="D48" s="62"/>
      <c r="E48" s="1220" t="s">
        <v>15</v>
      </c>
      <c r="F48" s="1220"/>
      <c r="G48" s="1220"/>
      <c r="H48" s="1220"/>
      <c r="I48" s="1220"/>
      <c r="J48" s="1221"/>
      <c r="K48" s="63">
        <v>3236</v>
      </c>
      <c r="L48" s="64">
        <v>3207</v>
      </c>
      <c r="M48" s="64">
        <v>3275</v>
      </c>
      <c r="N48" s="64">
        <v>3268</v>
      </c>
      <c r="O48" s="65">
        <v>3229</v>
      </c>
      <c r="P48" s="48"/>
      <c r="Q48" s="48"/>
      <c r="R48" s="48"/>
      <c r="S48" s="48"/>
      <c r="T48" s="48"/>
      <c r="U48" s="48"/>
    </row>
    <row r="49" spans="1:21" ht="30.75" customHeight="1" x14ac:dyDescent="0.15">
      <c r="A49" s="48"/>
      <c r="B49" s="1214"/>
      <c r="C49" s="1215"/>
      <c r="D49" s="62"/>
      <c r="E49" s="1220" t="s">
        <v>16</v>
      </c>
      <c r="F49" s="1220"/>
      <c r="G49" s="1220"/>
      <c r="H49" s="1220"/>
      <c r="I49" s="1220"/>
      <c r="J49" s="1221"/>
      <c r="K49" s="63">
        <v>178</v>
      </c>
      <c r="L49" s="64">
        <v>443</v>
      </c>
      <c r="M49" s="64">
        <v>397</v>
      </c>
      <c r="N49" s="64">
        <v>375</v>
      </c>
      <c r="O49" s="65">
        <v>443</v>
      </c>
      <c r="P49" s="48"/>
      <c r="Q49" s="48"/>
      <c r="R49" s="48"/>
      <c r="S49" s="48"/>
      <c r="T49" s="48"/>
      <c r="U49" s="48"/>
    </row>
    <row r="50" spans="1:21" ht="30.75" customHeight="1" x14ac:dyDescent="0.15">
      <c r="A50" s="48"/>
      <c r="B50" s="1214"/>
      <c r="C50" s="1215"/>
      <c r="D50" s="62"/>
      <c r="E50" s="1220" t="s">
        <v>17</v>
      </c>
      <c r="F50" s="1220"/>
      <c r="G50" s="1220"/>
      <c r="H50" s="1220"/>
      <c r="I50" s="1220"/>
      <c r="J50" s="1221"/>
      <c r="K50" s="63">
        <v>182</v>
      </c>
      <c r="L50" s="64">
        <v>160</v>
      </c>
      <c r="M50" s="64">
        <v>157</v>
      </c>
      <c r="N50" s="64" t="s">
        <v>520</v>
      </c>
      <c r="O50" s="65" t="s">
        <v>520</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520</v>
      </c>
      <c r="L51" s="64" t="s">
        <v>520</v>
      </c>
      <c r="M51" s="64" t="s">
        <v>520</v>
      </c>
      <c r="N51" s="64" t="s">
        <v>520</v>
      </c>
      <c r="O51" s="65" t="s">
        <v>520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11335</v>
      </c>
      <c r="L52" s="64">
        <v>11334</v>
      </c>
      <c r="M52" s="64">
        <v>11551</v>
      </c>
      <c r="N52" s="64">
        <v>11801</v>
      </c>
      <c r="O52" s="65">
        <v>11071</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4483</v>
      </c>
      <c r="L53" s="69">
        <v>3857</v>
      </c>
      <c r="M53" s="69">
        <v>3286</v>
      </c>
      <c r="N53" s="69">
        <v>1926</v>
      </c>
      <c r="O53" s="70">
        <v>1938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591</v>
      </c>
      <c r="L57" s="84" t="s">
        <v>591</v>
      </c>
      <c r="M57" s="84" t="s">
        <v>591</v>
      </c>
      <c r="N57" s="84" t="s">
        <v>591</v>
      </c>
      <c r="O57" s="85" t="s">
        <v>591</v>
      </c>
    </row>
    <row r="58" spans="1:21" ht="31.5" customHeight="1" thickBot="1" x14ac:dyDescent="0.2">
      <c r="B58" s="1230"/>
      <c r="C58" s="1231"/>
      <c r="D58" s="1235" t="s">
        <v>27</v>
      </c>
      <c r="E58" s="1236"/>
      <c r="F58" s="1236"/>
      <c r="G58" s="1236"/>
      <c r="H58" s="1236"/>
      <c r="I58" s="1236"/>
      <c r="J58" s="1237"/>
      <c r="K58" s="86" t="s">
        <v>591</v>
      </c>
      <c r="L58" s="87" t="s">
        <v>591</v>
      </c>
      <c r="M58" s="87" t="s">
        <v>591</v>
      </c>
      <c r="N58" s="87" t="s">
        <v>591</v>
      </c>
      <c r="O58" s="88" t="s">
        <v>591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jRsFKdpve68xeyZ6bxLlaDt+8qf1F+dgCM9rYMH4XaJiGDUDDnl+7Fj4Cv/ptZVlQFg5m2acLpPyApWehJWfg==" saltValue="DeDQGsP8iphuS5zhYIUT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38" t="s">
        <v>30</v>
      </c>
      <c r="C41" s="1239"/>
      <c r="D41" s="102"/>
      <c r="E41" s="1244" t="s">
        <v>31</v>
      </c>
      <c r="F41" s="1244"/>
      <c r="G41" s="1244"/>
      <c r="H41" s="1245"/>
      <c r="I41" s="103">
        <v>91351</v>
      </c>
      <c r="J41" s="104">
        <v>88924</v>
      </c>
      <c r="K41" s="104">
        <v>87358</v>
      </c>
      <c r="L41" s="104">
        <v>89031</v>
      </c>
      <c r="M41" s="105">
        <v>87944</v>
      </c>
    </row>
    <row r="42" spans="2:13" ht="27.75" customHeight="1" x14ac:dyDescent="0.15">
      <c r="B42" s="1240"/>
      <c r="C42" s="1241"/>
      <c r="D42" s="106"/>
      <c r="E42" s="1246" t="s">
        <v>32</v>
      </c>
      <c r="F42" s="1246"/>
      <c r="G42" s="1246"/>
      <c r="H42" s="1247"/>
      <c r="I42" s="107">
        <v>1045</v>
      </c>
      <c r="J42" s="108">
        <v>616</v>
      </c>
      <c r="K42" s="108">
        <v>458</v>
      </c>
      <c r="L42" s="108" t="s">
        <v>520</v>
      </c>
      <c r="M42" s="109" t="s">
        <v>520</v>
      </c>
    </row>
    <row r="43" spans="2:13" ht="27.75" customHeight="1" x14ac:dyDescent="0.15">
      <c r="B43" s="1240"/>
      <c r="C43" s="1241"/>
      <c r="D43" s="106"/>
      <c r="E43" s="1246" t="s">
        <v>33</v>
      </c>
      <c r="F43" s="1246"/>
      <c r="G43" s="1246"/>
      <c r="H43" s="1247"/>
      <c r="I43" s="107">
        <v>28176</v>
      </c>
      <c r="J43" s="108">
        <v>28956</v>
      </c>
      <c r="K43" s="108">
        <v>28648</v>
      </c>
      <c r="L43" s="108">
        <v>29590</v>
      </c>
      <c r="M43" s="109">
        <v>31010</v>
      </c>
    </row>
    <row r="44" spans="2:13" ht="27.75" customHeight="1" x14ac:dyDescent="0.15">
      <c r="B44" s="1240"/>
      <c r="C44" s="1241"/>
      <c r="D44" s="106"/>
      <c r="E44" s="1246" t="s">
        <v>34</v>
      </c>
      <c r="F44" s="1246"/>
      <c r="G44" s="1246"/>
      <c r="H44" s="1247"/>
      <c r="I44" s="107">
        <v>9548</v>
      </c>
      <c r="J44" s="108">
        <v>8818</v>
      </c>
      <c r="K44" s="108">
        <v>8096</v>
      </c>
      <c r="L44" s="108">
        <v>7492</v>
      </c>
      <c r="M44" s="109">
        <v>6831</v>
      </c>
    </row>
    <row r="45" spans="2:13" ht="27.75" customHeight="1" x14ac:dyDescent="0.15">
      <c r="B45" s="1240"/>
      <c r="C45" s="1241"/>
      <c r="D45" s="106"/>
      <c r="E45" s="1246" t="s">
        <v>35</v>
      </c>
      <c r="F45" s="1246"/>
      <c r="G45" s="1246"/>
      <c r="H45" s="1247"/>
      <c r="I45" s="107">
        <v>19347</v>
      </c>
      <c r="J45" s="108">
        <v>19069</v>
      </c>
      <c r="K45" s="108">
        <v>19052</v>
      </c>
      <c r="L45" s="108">
        <v>18124</v>
      </c>
      <c r="M45" s="109">
        <v>19044</v>
      </c>
    </row>
    <row r="46" spans="2:13" ht="27.75" customHeight="1" x14ac:dyDescent="0.15">
      <c r="B46" s="1240"/>
      <c r="C46" s="1241"/>
      <c r="D46" s="110"/>
      <c r="E46" s="1246" t="s">
        <v>36</v>
      </c>
      <c r="F46" s="1246"/>
      <c r="G46" s="1246"/>
      <c r="H46" s="1247"/>
      <c r="I46" s="107">
        <v>80</v>
      </c>
      <c r="J46" s="108">
        <v>64</v>
      </c>
      <c r="K46" s="108">
        <v>136</v>
      </c>
      <c r="L46" s="108">
        <v>4</v>
      </c>
      <c r="M46" s="109">
        <v>3</v>
      </c>
    </row>
    <row r="47" spans="2:13" ht="27.75" customHeight="1" x14ac:dyDescent="0.15">
      <c r="B47" s="1240"/>
      <c r="C47" s="1241"/>
      <c r="D47" s="111"/>
      <c r="E47" s="1248" t="s">
        <v>37</v>
      </c>
      <c r="F47" s="1249"/>
      <c r="G47" s="1249"/>
      <c r="H47" s="1250"/>
      <c r="I47" s="107" t="s">
        <v>520</v>
      </c>
      <c r="J47" s="108" t="s">
        <v>520</v>
      </c>
      <c r="K47" s="108" t="s">
        <v>520</v>
      </c>
      <c r="L47" s="108" t="s">
        <v>520</v>
      </c>
      <c r="M47" s="109" t="s">
        <v>520</v>
      </c>
    </row>
    <row r="48" spans="2:13" ht="27.75" customHeight="1" x14ac:dyDescent="0.15">
      <c r="B48" s="1240"/>
      <c r="C48" s="1241"/>
      <c r="D48" s="106"/>
      <c r="E48" s="1246" t="s">
        <v>38</v>
      </c>
      <c r="F48" s="1246"/>
      <c r="G48" s="1246"/>
      <c r="H48" s="1247"/>
      <c r="I48" s="107" t="s">
        <v>520</v>
      </c>
      <c r="J48" s="108" t="s">
        <v>520</v>
      </c>
      <c r="K48" s="108" t="s">
        <v>520</v>
      </c>
      <c r="L48" s="108" t="s">
        <v>520</v>
      </c>
      <c r="M48" s="109" t="s">
        <v>520</v>
      </c>
    </row>
    <row r="49" spans="2:13" ht="27.75" customHeight="1" x14ac:dyDescent="0.15">
      <c r="B49" s="1242"/>
      <c r="C49" s="1243"/>
      <c r="D49" s="106"/>
      <c r="E49" s="1246" t="s">
        <v>39</v>
      </c>
      <c r="F49" s="1246"/>
      <c r="G49" s="1246"/>
      <c r="H49" s="1247"/>
      <c r="I49" s="107" t="s">
        <v>520</v>
      </c>
      <c r="J49" s="108" t="s">
        <v>520</v>
      </c>
      <c r="K49" s="108" t="s">
        <v>520</v>
      </c>
      <c r="L49" s="108" t="s">
        <v>520</v>
      </c>
      <c r="M49" s="109" t="s">
        <v>520</v>
      </c>
    </row>
    <row r="50" spans="2:13" ht="27.75" customHeight="1" x14ac:dyDescent="0.15">
      <c r="B50" s="1251" t="s">
        <v>40</v>
      </c>
      <c r="C50" s="1252"/>
      <c r="D50" s="112"/>
      <c r="E50" s="1246" t="s">
        <v>41</v>
      </c>
      <c r="F50" s="1246"/>
      <c r="G50" s="1246"/>
      <c r="H50" s="1247"/>
      <c r="I50" s="107">
        <v>14745</v>
      </c>
      <c r="J50" s="108">
        <v>11732</v>
      </c>
      <c r="K50" s="108">
        <v>12685</v>
      </c>
      <c r="L50" s="108">
        <v>14759</v>
      </c>
      <c r="M50" s="109">
        <v>18605</v>
      </c>
    </row>
    <row r="51" spans="2:13" ht="27.75" customHeight="1" x14ac:dyDescent="0.15">
      <c r="B51" s="1240"/>
      <c r="C51" s="1241"/>
      <c r="D51" s="106"/>
      <c r="E51" s="1246" t="s">
        <v>42</v>
      </c>
      <c r="F51" s="1246"/>
      <c r="G51" s="1246"/>
      <c r="H51" s="1247"/>
      <c r="I51" s="107">
        <v>32602</v>
      </c>
      <c r="J51" s="108">
        <v>33501</v>
      </c>
      <c r="K51" s="108">
        <v>33865</v>
      </c>
      <c r="L51" s="108">
        <v>33228</v>
      </c>
      <c r="M51" s="109">
        <v>34067</v>
      </c>
    </row>
    <row r="52" spans="2:13" ht="27.75" customHeight="1" x14ac:dyDescent="0.15">
      <c r="B52" s="1242"/>
      <c r="C52" s="1243"/>
      <c r="D52" s="106"/>
      <c r="E52" s="1246" t="s">
        <v>43</v>
      </c>
      <c r="F52" s="1246"/>
      <c r="G52" s="1246"/>
      <c r="H52" s="1247"/>
      <c r="I52" s="107">
        <v>94247</v>
      </c>
      <c r="J52" s="108">
        <v>94638</v>
      </c>
      <c r="K52" s="108">
        <v>95222</v>
      </c>
      <c r="L52" s="108">
        <v>95330</v>
      </c>
      <c r="M52" s="109">
        <v>95373</v>
      </c>
    </row>
    <row r="53" spans="2:13" ht="27.75" customHeight="1" thickBot="1" x14ac:dyDescent="0.2">
      <c r="B53" s="1253" t="s">
        <v>44</v>
      </c>
      <c r="C53" s="1254"/>
      <c r="D53" s="113"/>
      <c r="E53" s="1255" t="s">
        <v>45</v>
      </c>
      <c r="F53" s="1255"/>
      <c r="G53" s="1255"/>
      <c r="H53" s="1256"/>
      <c r="I53" s="114">
        <v>7953</v>
      </c>
      <c r="J53" s="115">
        <v>6575</v>
      </c>
      <c r="K53" s="115">
        <v>1976</v>
      </c>
      <c r="L53" s="115">
        <v>924</v>
      </c>
      <c r="M53" s="116">
        <v>-3213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E0njhgG3QK4tXPFfnTsGO8SuYr/zBC9I3tX+Ah3LMp113Z4gLjrJD56SYqjYbxN41+lU+zFVC2pdC7MA21Ljg==" saltValue="Xm3deic8LhNCpbf5rNW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5" t="s">
        <v>48</v>
      </c>
      <c r="D55" s="1265"/>
      <c r="E55" s="1266"/>
      <c r="F55" s="128">
        <v>3932</v>
      </c>
      <c r="G55" s="128">
        <v>4788</v>
      </c>
      <c r="H55" s="129">
        <v>6035</v>
      </c>
    </row>
    <row r="56" spans="2:8" ht="52.5" customHeight="1" x14ac:dyDescent="0.15">
      <c r="B56" s="130"/>
      <c r="C56" s="1267" t="s">
        <v>49</v>
      </c>
      <c r="D56" s="1267"/>
      <c r="E56" s="1268"/>
      <c r="F56" s="131">
        <v>963</v>
      </c>
      <c r="G56" s="131">
        <v>1436</v>
      </c>
      <c r="H56" s="132">
        <v>1552</v>
      </c>
    </row>
    <row r="57" spans="2:8" ht="53.25" customHeight="1" x14ac:dyDescent="0.15">
      <c r="B57" s="130"/>
      <c r="C57" s="1269" t="s">
        <v>50</v>
      </c>
      <c r="D57" s="1269"/>
      <c r="E57" s="1270"/>
      <c r="F57" s="133">
        <v>5390</v>
      </c>
      <c r="G57" s="133">
        <v>5733</v>
      </c>
      <c r="H57" s="134">
        <v>7919</v>
      </c>
    </row>
    <row r="58" spans="2:8" ht="45.75" customHeight="1" x14ac:dyDescent="0.15">
      <c r="B58" s="135"/>
      <c r="C58" s="1257" t="s">
        <v>599</v>
      </c>
      <c r="D58" s="1258"/>
      <c r="E58" s="1259"/>
      <c r="F58" s="136">
        <v>3250</v>
      </c>
      <c r="G58" s="136">
        <v>3421</v>
      </c>
      <c r="H58" s="137">
        <v>5613</v>
      </c>
    </row>
    <row r="59" spans="2:8" ht="45.75" customHeight="1" x14ac:dyDescent="0.15">
      <c r="B59" s="135"/>
      <c r="C59" s="1257" t="s">
        <v>600</v>
      </c>
      <c r="D59" s="1258"/>
      <c r="E59" s="1259"/>
      <c r="F59" s="136">
        <v>1194</v>
      </c>
      <c r="G59" s="136">
        <v>1378</v>
      </c>
      <c r="H59" s="137">
        <v>1318</v>
      </c>
    </row>
    <row r="60" spans="2:8" ht="45.75" customHeight="1" x14ac:dyDescent="0.15">
      <c r="B60" s="135"/>
      <c r="C60" s="1257" t="s">
        <v>601</v>
      </c>
      <c r="D60" s="1258"/>
      <c r="E60" s="1259"/>
      <c r="F60" s="136">
        <v>396</v>
      </c>
      <c r="G60" s="136">
        <v>397</v>
      </c>
      <c r="H60" s="137">
        <v>397</v>
      </c>
    </row>
    <row r="61" spans="2:8" ht="45.75" customHeight="1" x14ac:dyDescent="0.15">
      <c r="B61" s="135"/>
      <c r="C61" s="1257" t="s">
        <v>602</v>
      </c>
      <c r="D61" s="1258"/>
      <c r="E61" s="1259"/>
      <c r="F61" s="136">
        <v>400</v>
      </c>
      <c r="G61" s="136">
        <v>395</v>
      </c>
      <c r="H61" s="137">
        <v>362</v>
      </c>
    </row>
    <row r="62" spans="2:8" ht="45.75" customHeight="1" thickBot="1" x14ac:dyDescent="0.2">
      <c r="B62" s="138"/>
      <c r="C62" s="1260" t="s">
        <v>603</v>
      </c>
      <c r="D62" s="1261"/>
      <c r="E62" s="1262"/>
      <c r="F62" s="139">
        <v>33</v>
      </c>
      <c r="G62" s="139">
        <v>28</v>
      </c>
      <c r="H62" s="140">
        <v>48</v>
      </c>
    </row>
    <row r="63" spans="2:8" ht="52.5" customHeight="1" thickBot="1" x14ac:dyDescent="0.2">
      <c r="B63" s="141"/>
      <c r="C63" s="1263" t="s">
        <v>51</v>
      </c>
      <c r="D63" s="1263"/>
      <c r="E63" s="1264"/>
      <c r="F63" s="142">
        <v>10285</v>
      </c>
      <c r="G63" s="142">
        <v>11957</v>
      </c>
      <c r="H63" s="143">
        <v>15506</v>
      </c>
    </row>
    <row r="64" spans="2:8" ht="15" customHeight="1" x14ac:dyDescent="0.15"/>
  </sheetData>
  <sheetProtection algorithmName="SHA-512" hashValue="PUkdxMeCAbpcnjU4Mg6BcAIUsco/C77xGDUhrnKiz0LWJYGK4/9xoy3n3YWTQA6hzo/R+ZuF8hBH2cytwt1yiA==" saltValue="8D1Z6jgOPIE9p6HKo4ng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561</v>
      </c>
      <c r="BQ50" s="1305"/>
      <c r="BR50" s="1305"/>
      <c r="BS50" s="1305"/>
      <c r="BT50" s="1305"/>
      <c r="BU50" s="1305"/>
      <c r="BV50" s="1305"/>
      <c r="BW50" s="1305"/>
      <c r="BX50" s="1305" t="s">
        <v>562</v>
      </c>
      <c r="BY50" s="1305"/>
      <c r="BZ50" s="1305"/>
      <c r="CA50" s="1305"/>
      <c r="CB50" s="1305"/>
      <c r="CC50" s="1305"/>
      <c r="CD50" s="1305"/>
      <c r="CE50" s="1305"/>
      <c r="CF50" s="1305" t="s">
        <v>563</v>
      </c>
      <c r="CG50" s="1305"/>
      <c r="CH50" s="1305"/>
      <c r="CI50" s="1305"/>
      <c r="CJ50" s="1305"/>
      <c r="CK50" s="1305"/>
      <c r="CL50" s="1305"/>
      <c r="CM50" s="1305"/>
      <c r="CN50" s="1305" t="s">
        <v>564</v>
      </c>
      <c r="CO50" s="1305"/>
      <c r="CP50" s="1305"/>
      <c r="CQ50" s="1305"/>
      <c r="CR50" s="1305"/>
      <c r="CS50" s="1305"/>
      <c r="CT50" s="1305"/>
      <c r="CU50" s="1305"/>
      <c r="CV50" s="1305" t="s">
        <v>565</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609</v>
      </c>
      <c r="AO51" s="1309"/>
      <c r="AP51" s="1309"/>
      <c r="AQ51" s="1309"/>
      <c r="AR51" s="1309"/>
      <c r="AS51" s="1309"/>
      <c r="AT51" s="1309"/>
      <c r="AU51" s="1309"/>
      <c r="AV51" s="1309"/>
      <c r="AW51" s="1309"/>
      <c r="AX51" s="1309"/>
      <c r="AY51" s="1309"/>
      <c r="AZ51" s="1309"/>
      <c r="BA51" s="1309"/>
      <c r="BB51" s="1309" t="s">
        <v>610</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8.8000000000000007</v>
      </c>
      <c r="BY51" s="1311"/>
      <c r="BZ51" s="1311"/>
      <c r="CA51" s="1311"/>
      <c r="CB51" s="1311"/>
      <c r="CC51" s="1311"/>
      <c r="CD51" s="1311"/>
      <c r="CE51" s="1311"/>
      <c r="CF51" s="1311">
        <v>2.6</v>
      </c>
      <c r="CG51" s="1311"/>
      <c r="CH51" s="1311"/>
      <c r="CI51" s="1311"/>
      <c r="CJ51" s="1311"/>
      <c r="CK51" s="1311"/>
      <c r="CL51" s="1311"/>
      <c r="CM51" s="1311"/>
      <c r="CN51" s="1311">
        <v>1.2</v>
      </c>
      <c r="CO51" s="1311"/>
      <c r="CP51" s="1311"/>
      <c r="CQ51" s="1311"/>
      <c r="CR51" s="1311"/>
      <c r="CS51" s="1311"/>
      <c r="CT51" s="1311"/>
      <c r="CU51" s="1311"/>
      <c r="CV51" s="1310"/>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611</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68.400000000000006</v>
      </c>
      <c r="BY53" s="1311"/>
      <c r="BZ53" s="1311"/>
      <c r="CA53" s="1311"/>
      <c r="CB53" s="1311"/>
      <c r="CC53" s="1311"/>
      <c r="CD53" s="1311"/>
      <c r="CE53" s="1311"/>
      <c r="CF53" s="1311">
        <v>68.400000000000006</v>
      </c>
      <c r="CG53" s="1311"/>
      <c r="CH53" s="1311"/>
      <c r="CI53" s="1311"/>
      <c r="CJ53" s="1311"/>
      <c r="CK53" s="1311"/>
      <c r="CL53" s="1311"/>
      <c r="CM53" s="1311"/>
      <c r="CN53" s="1311">
        <v>69.2</v>
      </c>
      <c r="CO53" s="1311"/>
      <c r="CP53" s="1311"/>
      <c r="CQ53" s="1311"/>
      <c r="CR53" s="1311"/>
      <c r="CS53" s="1311"/>
      <c r="CT53" s="1311"/>
      <c r="CU53" s="1311"/>
      <c r="CV53" s="1310"/>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612</v>
      </c>
      <c r="AO55" s="1305"/>
      <c r="AP55" s="1305"/>
      <c r="AQ55" s="1305"/>
      <c r="AR55" s="1305"/>
      <c r="AS55" s="1305"/>
      <c r="AT55" s="1305"/>
      <c r="AU55" s="1305"/>
      <c r="AV55" s="1305"/>
      <c r="AW55" s="1305"/>
      <c r="AX55" s="1305"/>
      <c r="AY55" s="1305"/>
      <c r="AZ55" s="1305"/>
      <c r="BA55" s="1305"/>
      <c r="BB55" s="1309" t="s">
        <v>610</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38.9</v>
      </c>
      <c r="BY55" s="1311"/>
      <c r="BZ55" s="1311"/>
      <c r="CA55" s="1311"/>
      <c r="CB55" s="1311"/>
      <c r="CC55" s="1311"/>
      <c r="CD55" s="1311"/>
      <c r="CE55" s="1311"/>
      <c r="CF55" s="1311">
        <v>37.6</v>
      </c>
      <c r="CG55" s="1311"/>
      <c r="CH55" s="1311"/>
      <c r="CI55" s="1311"/>
      <c r="CJ55" s="1311"/>
      <c r="CK55" s="1311"/>
      <c r="CL55" s="1311"/>
      <c r="CM55" s="1311"/>
      <c r="CN55" s="1311">
        <v>34</v>
      </c>
      <c r="CO55" s="1311"/>
      <c r="CP55" s="1311"/>
      <c r="CQ55" s="1311"/>
      <c r="CR55" s="1311"/>
      <c r="CS55" s="1311"/>
      <c r="CT55" s="1311"/>
      <c r="CU55" s="1311"/>
      <c r="CV55" s="1310"/>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611</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59.3</v>
      </c>
      <c r="BY57" s="1311"/>
      <c r="BZ57" s="1311"/>
      <c r="CA57" s="1311"/>
      <c r="CB57" s="1311"/>
      <c r="CC57" s="1311"/>
      <c r="CD57" s="1311"/>
      <c r="CE57" s="1311"/>
      <c r="CF57" s="1311">
        <v>60</v>
      </c>
      <c r="CG57" s="1311"/>
      <c r="CH57" s="1311"/>
      <c r="CI57" s="1311"/>
      <c r="CJ57" s="1311"/>
      <c r="CK57" s="1311"/>
      <c r="CL57" s="1311"/>
      <c r="CM57" s="1311"/>
      <c r="CN57" s="1311">
        <v>61.1</v>
      </c>
      <c r="CO57" s="1311"/>
      <c r="CP57" s="1311"/>
      <c r="CQ57" s="1311"/>
      <c r="CR57" s="1311"/>
      <c r="CS57" s="1311"/>
      <c r="CT57" s="1311"/>
      <c r="CU57" s="1311"/>
      <c r="CV57" s="1310"/>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613</v>
      </c>
    </row>
    <row r="64" spans="1:109" x14ac:dyDescent="0.15">
      <c r="B64" s="1280"/>
      <c r="G64" s="1287"/>
      <c r="I64" s="1321"/>
      <c r="J64" s="1321"/>
      <c r="K64" s="1321"/>
      <c r="L64" s="1321"/>
      <c r="M64" s="1321"/>
      <c r="N64" s="1322"/>
      <c r="AM64" s="1287"/>
      <c r="AN64" s="1287" t="s">
        <v>606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561</v>
      </c>
      <c r="BQ72" s="1305"/>
      <c r="BR72" s="1305"/>
      <c r="BS72" s="1305"/>
      <c r="BT72" s="1305"/>
      <c r="BU72" s="1305"/>
      <c r="BV72" s="1305"/>
      <c r="BW72" s="1305"/>
      <c r="BX72" s="1305" t="s">
        <v>562</v>
      </c>
      <c r="BY72" s="1305"/>
      <c r="BZ72" s="1305"/>
      <c r="CA72" s="1305"/>
      <c r="CB72" s="1305"/>
      <c r="CC72" s="1305"/>
      <c r="CD72" s="1305"/>
      <c r="CE72" s="1305"/>
      <c r="CF72" s="1305" t="s">
        <v>563</v>
      </c>
      <c r="CG72" s="1305"/>
      <c r="CH72" s="1305"/>
      <c r="CI72" s="1305"/>
      <c r="CJ72" s="1305"/>
      <c r="CK72" s="1305"/>
      <c r="CL72" s="1305"/>
      <c r="CM72" s="1305"/>
      <c r="CN72" s="1305" t="s">
        <v>564</v>
      </c>
      <c r="CO72" s="1305"/>
      <c r="CP72" s="1305"/>
      <c r="CQ72" s="1305"/>
      <c r="CR72" s="1305"/>
      <c r="CS72" s="1305"/>
      <c r="CT72" s="1305"/>
      <c r="CU72" s="1305"/>
      <c r="CV72" s="1305" t="s">
        <v>565</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609</v>
      </c>
      <c r="AO73" s="1309"/>
      <c r="AP73" s="1309"/>
      <c r="AQ73" s="1309"/>
      <c r="AR73" s="1309"/>
      <c r="AS73" s="1309"/>
      <c r="AT73" s="1309"/>
      <c r="AU73" s="1309"/>
      <c r="AV73" s="1309"/>
      <c r="AW73" s="1309"/>
      <c r="AX73" s="1309"/>
      <c r="AY73" s="1309"/>
      <c r="AZ73" s="1309"/>
      <c r="BA73" s="1309"/>
      <c r="BB73" s="1309" t="s">
        <v>610</v>
      </c>
      <c r="BC73" s="1309"/>
      <c r="BD73" s="1309"/>
      <c r="BE73" s="1309"/>
      <c r="BF73" s="1309"/>
      <c r="BG73" s="1309"/>
      <c r="BH73" s="1309"/>
      <c r="BI73" s="1309"/>
      <c r="BJ73" s="1309"/>
      <c r="BK73" s="1309"/>
      <c r="BL73" s="1309"/>
      <c r="BM73" s="1309"/>
      <c r="BN73" s="1309"/>
      <c r="BO73" s="1309"/>
      <c r="BP73" s="1311">
        <v>10.7</v>
      </c>
      <c r="BQ73" s="1311"/>
      <c r="BR73" s="1311"/>
      <c r="BS73" s="1311"/>
      <c r="BT73" s="1311"/>
      <c r="BU73" s="1311"/>
      <c r="BV73" s="1311"/>
      <c r="BW73" s="1311"/>
      <c r="BX73" s="1311">
        <v>8.8000000000000007</v>
      </c>
      <c r="BY73" s="1311"/>
      <c r="BZ73" s="1311"/>
      <c r="CA73" s="1311"/>
      <c r="CB73" s="1311"/>
      <c r="CC73" s="1311"/>
      <c r="CD73" s="1311"/>
      <c r="CE73" s="1311"/>
      <c r="CF73" s="1311">
        <v>2.6</v>
      </c>
      <c r="CG73" s="1311"/>
      <c r="CH73" s="1311"/>
      <c r="CI73" s="1311"/>
      <c r="CJ73" s="1311"/>
      <c r="CK73" s="1311"/>
      <c r="CL73" s="1311"/>
      <c r="CM73" s="1311"/>
      <c r="CN73" s="1311">
        <v>1.2</v>
      </c>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615</v>
      </c>
      <c r="BC75" s="1309"/>
      <c r="BD75" s="1309"/>
      <c r="BE75" s="1309"/>
      <c r="BF75" s="1309"/>
      <c r="BG75" s="1309"/>
      <c r="BH75" s="1309"/>
      <c r="BI75" s="1309"/>
      <c r="BJ75" s="1309"/>
      <c r="BK75" s="1309"/>
      <c r="BL75" s="1309"/>
      <c r="BM75" s="1309"/>
      <c r="BN75" s="1309"/>
      <c r="BO75" s="1309"/>
      <c r="BP75" s="1311">
        <v>7.4</v>
      </c>
      <c r="BQ75" s="1311"/>
      <c r="BR75" s="1311"/>
      <c r="BS75" s="1311"/>
      <c r="BT75" s="1311"/>
      <c r="BU75" s="1311"/>
      <c r="BV75" s="1311"/>
      <c r="BW75" s="1311"/>
      <c r="BX75" s="1311">
        <v>6.4</v>
      </c>
      <c r="BY75" s="1311"/>
      <c r="BZ75" s="1311"/>
      <c r="CA75" s="1311"/>
      <c r="CB75" s="1311"/>
      <c r="CC75" s="1311"/>
      <c r="CD75" s="1311"/>
      <c r="CE75" s="1311"/>
      <c r="CF75" s="1311">
        <v>5.0999999999999996</v>
      </c>
      <c r="CG75" s="1311"/>
      <c r="CH75" s="1311"/>
      <c r="CI75" s="1311"/>
      <c r="CJ75" s="1311"/>
      <c r="CK75" s="1311"/>
      <c r="CL75" s="1311"/>
      <c r="CM75" s="1311"/>
      <c r="CN75" s="1311">
        <v>4</v>
      </c>
      <c r="CO75" s="1311"/>
      <c r="CP75" s="1311"/>
      <c r="CQ75" s="1311"/>
      <c r="CR75" s="1311"/>
      <c r="CS75" s="1311"/>
      <c r="CT75" s="1311"/>
      <c r="CU75" s="1311"/>
      <c r="CV75" s="1311">
        <v>3.1</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612</v>
      </c>
      <c r="AO77" s="1305"/>
      <c r="AP77" s="1305"/>
      <c r="AQ77" s="1305"/>
      <c r="AR77" s="1305"/>
      <c r="AS77" s="1305"/>
      <c r="AT77" s="1305"/>
      <c r="AU77" s="1305"/>
      <c r="AV77" s="1305"/>
      <c r="AW77" s="1305"/>
      <c r="AX77" s="1305"/>
      <c r="AY77" s="1305"/>
      <c r="AZ77" s="1305"/>
      <c r="BA77" s="1305"/>
      <c r="BB77" s="1309" t="s">
        <v>610</v>
      </c>
      <c r="BC77" s="1309"/>
      <c r="BD77" s="1309"/>
      <c r="BE77" s="1309"/>
      <c r="BF77" s="1309"/>
      <c r="BG77" s="1309"/>
      <c r="BH77" s="1309"/>
      <c r="BI77" s="1309"/>
      <c r="BJ77" s="1309"/>
      <c r="BK77" s="1309"/>
      <c r="BL77" s="1309"/>
      <c r="BM77" s="1309"/>
      <c r="BN77" s="1309"/>
      <c r="BO77" s="1309"/>
      <c r="BP77" s="1311">
        <v>41.4</v>
      </c>
      <c r="BQ77" s="1311"/>
      <c r="BR77" s="1311"/>
      <c r="BS77" s="1311"/>
      <c r="BT77" s="1311"/>
      <c r="BU77" s="1311"/>
      <c r="BV77" s="1311"/>
      <c r="BW77" s="1311"/>
      <c r="BX77" s="1311">
        <v>38.9</v>
      </c>
      <c r="BY77" s="1311"/>
      <c r="BZ77" s="1311"/>
      <c r="CA77" s="1311"/>
      <c r="CB77" s="1311"/>
      <c r="CC77" s="1311"/>
      <c r="CD77" s="1311"/>
      <c r="CE77" s="1311"/>
      <c r="CF77" s="1311">
        <v>37.6</v>
      </c>
      <c r="CG77" s="1311"/>
      <c r="CH77" s="1311"/>
      <c r="CI77" s="1311"/>
      <c r="CJ77" s="1311"/>
      <c r="CK77" s="1311"/>
      <c r="CL77" s="1311"/>
      <c r="CM77" s="1311"/>
      <c r="CN77" s="1311">
        <v>34</v>
      </c>
      <c r="CO77" s="1311"/>
      <c r="CP77" s="1311"/>
      <c r="CQ77" s="1311"/>
      <c r="CR77" s="1311"/>
      <c r="CS77" s="1311"/>
      <c r="CT77" s="1311"/>
      <c r="CU77" s="1311"/>
      <c r="CV77" s="1311">
        <v>33.9</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615</v>
      </c>
      <c r="BC79" s="1309"/>
      <c r="BD79" s="1309"/>
      <c r="BE79" s="1309"/>
      <c r="BF79" s="1309"/>
      <c r="BG79" s="1309"/>
      <c r="BH79" s="1309"/>
      <c r="BI79" s="1309"/>
      <c r="BJ79" s="1309"/>
      <c r="BK79" s="1309"/>
      <c r="BL79" s="1309"/>
      <c r="BM79" s="1309"/>
      <c r="BN79" s="1309"/>
      <c r="BO79" s="1309"/>
      <c r="BP79" s="1311">
        <v>6.7</v>
      </c>
      <c r="BQ79" s="1311"/>
      <c r="BR79" s="1311"/>
      <c r="BS79" s="1311"/>
      <c r="BT79" s="1311"/>
      <c r="BU79" s="1311"/>
      <c r="BV79" s="1311"/>
      <c r="BW79" s="1311"/>
      <c r="BX79" s="1311">
        <v>6.4</v>
      </c>
      <c r="BY79" s="1311"/>
      <c r="BZ79" s="1311"/>
      <c r="CA79" s="1311"/>
      <c r="CB79" s="1311"/>
      <c r="CC79" s="1311"/>
      <c r="CD79" s="1311"/>
      <c r="CE79" s="1311"/>
      <c r="CF79" s="1311">
        <v>6.1</v>
      </c>
      <c r="CG79" s="1311"/>
      <c r="CH79" s="1311"/>
      <c r="CI79" s="1311"/>
      <c r="CJ79" s="1311"/>
      <c r="CK79" s="1311"/>
      <c r="CL79" s="1311"/>
      <c r="CM79" s="1311"/>
      <c r="CN79" s="1311">
        <v>5.9</v>
      </c>
      <c r="CO79" s="1311"/>
      <c r="CP79" s="1311"/>
      <c r="CQ79" s="1311"/>
      <c r="CR79" s="1311"/>
      <c r="CS79" s="1311"/>
      <c r="CT79" s="1311"/>
      <c r="CU79" s="1311"/>
      <c r="CV79" s="1311">
        <v>5.7</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sB2gHyyZmu8zKrLROZ5pOlrwyPkP66S3y/50tVccErXH3GgEmiciFBDDor/Ot5iT4X7uCQMgWsSjCnXT6FTyWg==" saltValue="cYsCoDPCtNQUZmIf8UnfM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5a5xLfBvl5VjcJf+SyLTyjYR12Nr6eUGJYFnUbHqPQ2bK9nbq9kKmb5P9IIdEantF9jrUMrHLPXTzU4/0+LKPw==" saltValue="BezdHdqdPYnh4GN00IxkM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k9AljxW6iC+M4nYLNBiAY5YvPWxoR87ucmgbss78Su+Ou3ye/m5RziQfcS/MnSZkS88BU+qVgLSe0ShjTnRnPg==" saltValue="a/sR1ufWvnXyMbzdKJGoL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38086</v>
      </c>
      <c r="E3" s="162"/>
      <c r="F3" s="163">
        <v>50880</v>
      </c>
      <c r="G3" s="164"/>
      <c r="H3" s="165"/>
    </row>
    <row r="4" spans="1:8" x14ac:dyDescent="0.15">
      <c r="A4" s="166"/>
      <c r="B4" s="167"/>
      <c r="C4" s="168"/>
      <c r="D4" s="169">
        <v>28649</v>
      </c>
      <c r="E4" s="170"/>
      <c r="F4" s="171">
        <v>27819</v>
      </c>
      <c r="G4" s="172"/>
      <c r="H4" s="173"/>
    </row>
    <row r="5" spans="1:8" x14ac:dyDescent="0.15">
      <c r="A5" s="154" t="s">
        <v>553</v>
      </c>
      <c r="B5" s="159"/>
      <c r="C5" s="160"/>
      <c r="D5" s="161">
        <v>33091</v>
      </c>
      <c r="E5" s="162"/>
      <c r="F5" s="163">
        <v>46395</v>
      </c>
      <c r="G5" s="164"/>
      <c r="H5" s="165"/>
    </row>
    <row r="6" spans="1:8" x14ac:dyDescent="0.15">
      <c r="A6" s="166"/>
      <c r="B6" s="167"/>
      <c r="C6" s="168"/>
      <c r="D6" s="169">
        <v>24888</v>
      </c>
      <c r="E6" s="170"/>
      <c r="F6" s="171">
        <v>26304</v>
      </c>
      <c r="G6" s="172"/>
      <c r="H6" s="173"/>
    </row>
    <row r="7" spans="1:8" x14ac:dyDescent="0.15">
      <c r="A7" s="154" t="s">
        <v>554</v>
      </c>
      <c r="B7" s="159"/>
      <c r="C7" s="160"/>
      <c r="D7" s="161">
        <v>28146</v>
      </c>
      <c r="E7" s="162"/>
      <c r="F7" s="163">
        <v>48088</v>
      </c>
      <c r="G7" s="164"/>
      <c r="H7" s="165"/>
    </row>
    <row r="8" spans="1:8" x14ac:dyDescent="0.15">
      <c r="A8" s="166"/>
      <c r="B8" s="167"/>
      <c r="C8" s="168"/>
      <c r="D8" s="169">
        <v>22987</v>
      </c>
      <c r="E8" s="170"/>
      <c r="F8" s="171">
        <v>25183</v>
      </c>
      <c r="G8" s="172"/>
      <c r="H8" s="173"/>
    </row>
    <row r="9" spans="1:8" x14ac:dyDescent="0.15">
      <c r="A9" s="154" t="s">
        <v>555</v>
      </c>
      <c r="B9" s="159"/>
      <c r="C9" s="160"/>
      <c r="D9" s="161">
        <v>24939</v>
      </c>
      <c r="E9" s="162"/>
      <c r="F9" s="163">
        <v>46457</v>
      </c>
      <c r="G9" s="164"/>
      <c r="H9" s="165"/>
    </row>
    <row r="10" spans="1:8" x14ac:dyDescent="0.15">
      <c r="A10" s="166"/>
      <c r="B10" s="167"/>
      <c r="C10" s="168"/>
      <c r="D10" s="169">
        <v>20777</v>
      </c>
      <c r="E10" s="170"/>
      <c r="F10" s="171">
        <v>24020</v>
      </c>
      <c r="G10" s="172"/>
      <c r="H10" s="173"/>
    </row>
    <row r="11" spans="1:8" x14ac:dyDescent="0.15">
      <c r="A11" s="154" t="s">
        <v>556</v>
      </c>
      <c r="B11" s="159"/>
      <c r="C11" s="160"/>
      <c r="D11" s="161">
        <v>22443</v>
      </c>
      <c r="E11" s="162"/>
      <c r="F11" s="163">
        <v>51849</v>
      </c>
      <c r="G11" s="164"/>
      <c r="H11" s="165"/>
    </row>
    <row r="12" spans="1:8" x14ac:dyDescent="0.15">
      <c r="A12" s="166"/>
      <c r="B12" s="167"/>
      <c r="C12" s="174"/>
      <c r="D12" s="169">
        <v>18723</v>
      </c>
      <c r="E12" s="170"/>
      <c r="F12" s="171">
        <v>26326</v>
      </c>
      <c r="G12" s="172"/>
      <c r="H12" s="173"/>
    </row>
    <row r="13" spans="1:8" x14ac:dyDescent="0.15">
      <c r="A13" s="154"/>
      <c r="B13" s="159"/>
      <c r="C13" s="175"/>
      <c r="D13" s="176">
        <v>29341</v>
      </c>
      <c r="E13" s="177"/>
      <c r="F13" s="178">
        <v>48734</v>
      </c>
      <c r="G13" s="179"/>
      <c r="H13" s="165"/>
    </row>
    <row r="14" spans="1:8" x14ac:dyDescent="0.15">
      <c r="A14" s="166"/>
      <c r="B14" s="167"/>
      <c r="C14" s="168"/>
      <c r="D14" s="169">
        <v>23205</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2.46</v>
      </c>
      <c r="C19" s="180">
        <f>ROUND(VALUE(SUBSTITUTE(実質収支比率等に係る経年分析!G$48,"▲","-")),2)</f>
        <v>0.02</v>
      </c>
      <c r="D19" s="180">
        <f>ROUND(VALUE(SUBSTITUTE(実質収支比率等に係る経年分析!H$48,"▲","-")),2)</f>
        <v>1.55</v>
      </c>
      <c r="E19" s="180">
        <f>ROUND(VALUE(SUBSTITUTE(実質収支比率等に係る経年分析!I$48,"▲","-")),2)</f>
        <v>3.6</v>
      </c>
      <c r="F19" s="180">
        <f>ROUND(VALUE(SUBSTITUTE(実質収支比率等に係る経年分析!J$48,"▲","-")),2)</f>
        <v>5.76</v>
      </c>
    </row>
    <row r="20" spans="1:11" x14ac:dyDescent="0.15">
      <c r="A20" s="180" t="s">
        <v>55</v>
      </c>
      <c r="B20" s="180">
        <f>ROUND(VALUE(SUBSTITUTE(実質収支比率等に係る経年分析!F$47,"▲","-")),2)</f>
        <v>5.26</v>
      </c>
      <c r="C20" s="180">
        <f>ROUND(VALUE(SUBSTITUTE(実質収支比率等に係る経年分析!G$47,"▲","-")),2)</f>
        <v>4.92</v>
      </c>
      <c r="D20" s="180">
        <f>ROUND(VALUE(SUBSTITUTE(実質収支比率等に係る経年分析!H$47,"▲","-")),2)</f>
        <v>4.76</v>
      </c>
      <c r="E20" s="180">
        <f>ROUND(VALUE(SUBSTITUTE(実質収支比率等に係る経年分析!I$47,"▲","-")),2)</f>
        <v>5.72</v>
      </c>
      <c r="F20" s="180">
        <f>ROUND(VALUE(SUBSTITUTE(実質収支比率等に係る経年分析!J$47,"▲","-")),2)</f>
        <v>7.15</v>
      </c>
    </row>
    <row r="21" spans="1:11" x14ac:dyDescent="0.15">
      <c r="A21" s="180" t="s">
        <v>56</v>
      </c>
      <c r="B21" s="180">
        <f>IF(ISNUMBER(VALUE(SUBSTITUTE(実質収支比率等に係る経年分析!F$49,"▲","-"))),ROUND(VALUE(SUBSTITUTE(実質収支比率等に係る経年分析!F$49,"▲","-")),2),NA())</f>
        <v>2.2400000000000002</v>
      </c>
      <c r="C21" s="180">
        <f>IF(ISNUMBER(VALUE(SUBSTITUTE(実質収支比率等に係る経年分析!G$49,"▲","-"))),ROUND(VALUE(SUBSTITUTE(実質収支比率等に係る経年分析!G$49,"▲","-")),2),NA())</f>
        <v>-0.56000000000000005</v>
      </c>
      <c r="D21" s="180">
        <f>IF(ISNUMBER(VALUE(SUBSTITUTE(実質収支比率等に係る経年分析!H$49,"▲","-"))),ROUND(VALUE(SUBSTITUTE(実質収支比率等に係る経年分析!H$49,"▲","-")),2),NA())</f>
        <v>1.52</v>
      </c>
      <c r="E21" s="180">
        <f>IF(ISNUMBER(VALUE(SUBSTITUTE(実質収支比率等に係る経年分析!I$49,"▲","-"))),ROUND(VALUE(SUBSTITUTE(実質収支比率等に係る経年分析!I$49,"▲","-")),2),NA())</f>
        <v>3.2</v>
      </c>
      <c r="F21" s="180">
        <f>IF(ISNUMBER(VALUE(SUBSTITUTE(実質収支比率等に係る経年分析!J$49,"▲","-"))),ROUND(VALUE(SUBSTITUTE(実質収支比率等に係る経年分析!J$49,"▲","-")),2),NA())</f>
        <v>3.67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母子父子寡婦福祉資金貸付金特別会計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0.28000000000000003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0.26</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0.66</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1.7</v>
      </c>
    </row>
    <row r="33" spans="1:16" x14ac:dyDescent="0.15">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3.51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3.53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3.86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4.6100000000000003</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3.43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4.8499999999999996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5.75</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8.4700000000000006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8.3000000000000007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11335</v>
      </c>
      <c r="E42" s="182"/>
      <c r="F42" s="182"/>
      <c r="G42" s="182">
        <f>'実質公債費比率（分子）の構造'!L$52</f>
        <v>11334</v>
      </c>
      <c r="H42" s="182"/>
      <c r="I42" s="182"/>
      <c r="J42" s="182">
        <f>'実質公債費比率（分子）の構造'!M$52</f>
        <v>11551</v>
      </c>
      <c r="K42" s="182"/>
      <c r="L42" s="182"/>
      <c r="M42" s="182">
        <f>'実質公債費比率（分子）の構造'!N$52</f>
        <v>11801</v>
      </c>
      <c r="N42" s="182"/>
      <c r="O42" s="182"/>
      <c r="P42" s="182">
        <f>'実質公債費比率（分子）の構造'!O$52</f>
        <v>11071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182</v>
      </c>
      <c r="C44" s="182"/>
      <c r="D44" s="182"/>
      <c r="E44" s="182">
        <f>'実質公債費比率（分子）の構造'!L$50</f>
        <v>160</v>
      </c>
      <c r="F44" s="182"/>
      <c r="G44" s="182"/>
      <c r="H44" s="182">
        <f>'実質公債費比率（分子）の構造'!M$50</f>
        <v>157</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178</v>
      </c>
      <c r="C45" s="182"/>
      <c r="D45" s="182"/>
      <c r="E45" s="182">
        <f>'実質公債費比率（分子）の構造'!L$49</f>
        <v>443</v>
      </c>
      <c r="F45" s="182"/>
      <c r="G45" s="182"/>
      <c r="H45" s="182">
        <f>'実質公債費比率（分子）の構造'!M$49</f>
        <v>397</v>
      </c>
      <c r="I45" s="182"/>
      <c r="J45" s="182"/>
      <c r="K45" s="182">
        <f>'実質公債費比率（分子）の構造'!N$49</f>
        <v>375</v>
      </c>
      <c r="L45" s="182"/>
      <c r="M45" s="182"/>
      <c r="N45" s="182">
        <f>'実質公債費比率（分子）の構造'!O$49</f>
        <v>443</v>
      </c>
      <c r="O45" s="182"/>
      <c r="P45" s="182"/>
    </row>
    <row r="46" spans="1:16" x14ac:dyDescent="0.15">
      <c r="A46" s="182" t="s">
        <v>67</v>
      </c>
      <c r="B46" s="182">
        <f>'実質公債費比率（分子）の構造'!K$48</f>
        <v>3236</v>
      </c>
      <c r="C46" s="182"/>
      <c r="D46" s="182"/>
      <c r="E46" s="182">
        <f>'実質公債費比率（分子）の構造'!L$48</f>
        <v>3207</v>
      </c>
      <c r="F46" s="182"/>
      <c r="G46" s="182"/>
      <c r="H46" s="182">
        <f>'実質公債費比率（分子）の構造'!M$48</f>
        <v>3275</v>
      </c>
      <c r="I46" s="182"/>
      <c r="J46" s="182"/>
      <c r="K46" s="182">
        <f>'実質公債費比率（分子）の構造'!N$48</f>
        <v>3268</v>
      </c>
      <c r="L46" s="182"/>
      <c r="M46" s="182"/>
      <c r="N46" s="182">
        <f>'実質公債費比率（分子）の構造'!O$48</f>
        <v>3229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12222</v>
      </c>
      <c r="C49" s="182"/>
      <c r="D49" s="182"/>
      <c r="E49" s="182">
        <f>'実質公債費比率（分子）の構造'!L$45</f>
        <v>11381</v>
      </c>
      <c r="F49" s="182"/>
      <c r="G49" s="182"/>
      <c r="H49" s="182">
        <f>'実質公債費比率（分子）の構造'!M$45</f>
        <v>11008</v>
      </c>
      <c r="I49" s="182"/>
      <c r="J49" s="182"/>
      <c r="K49" s="182">
        <f>'実質公債費比率（分子）の構造'!N$45</f>
        <v>10084</v>
      </c>
      <c r="L49" s="182"/>
      <c r="M49" s="182"/>
      <c r="N49" s="182">
        <f>'実質公債費比率（分子）の構造'!O$45</f>
        <v>9337</v>
      </c>
      <c r="O49" s="182"/>
      <c r="P49" s="182"/>
    </row>
    <row r="50" spans="1:16" x14ac:dyDescent="0.15">
      <c r="A50" s="182" t="s">
        <v>71</v>
      </c>
      <c r="B50" s="182" t="e">
        <f>NA()</f>
        <v>#N/A</v>
      </c>
      <c r="C50" s="182">
        <f>IF(ISNUMBER('実質公債費比率（分子）の構造'!K$53),'実質公債費比率（分子）の構造'!K$53,NA())</f>
        <v>4483</v>
      </c>
      <c r="D50" s="182" t="e">
        <f>NA()</f>
        <v>#N/A</v>
      </c>
      <c r="E50" s="182" t="e">
        <f>NA()</f>
        <v>#N/A</v>
      </c>
      <c r="F50" s="182">
        <f>IF(ISNUMBER('実質公債費比率（分子）の構造'!L$53),'実質公債費比率（分子）の構造'!L$53,NA())</f>
        <v>3857</v>
      </c>
      <c r="G50" s="182" t="e">
        <f>NA()</f>
        <v>#N/A</v>
      </c>
      <c r="H50" s="182" t="e">
        <f>NA()</f>
        <v>#N/A</v>
      </c>
      <c r="I50" s="182">
        <f>IF(ISNUMBER('実質公債費比率（分子）の構造'!M$53),'実質公債費比率（分子）の構造'!M$53,NA())</f>
        <v>3286</v>
      </c>
      <c r="J50" s="182" t="e">
        <f>NA()</f>
        <v>#N/A</v>
      </c>
      <c r="K50" s="182" t="e">
        <f>NA()</f>
        <v>#N/A</v>
      </c>
      <c r="L50" s="182">
        <f>IF(ISNUMBER('実質公債費比率（分子）の構造'!N$53),'実質公債費比率（分子）の構造'!N$53,NA())</f>
        <v>1926</v>
      </c>
      <c r="M50" s="182" t="e">
        <f>NA()</f>
        <v>#N/A</v>
      </c>
      <c r="N50" s="182" t="e">
        <f>NA()</f>
        <v>#N/A</v>
      </c>
      <c r="O50" s="182">
        <f>IF(ISNUMBER('実質公債費比率（分子）の構造'!O$53),'実質公債費比率（分子）の構造'!O$53,NA())</f>
        <v>1938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94247</v>
      </c>
      <c r="E56" s="181"/>
      <c r="F56" s="181"/>
      <c r="G56" s="181">
        <f>'将来負担比率（分子）の構造'!J$52</f>
        <v>94638</v>
      </c>
      <c r="H56" s="181"/>
      <c r="I56" s="181"/>
      <c r="J56" s="181">
        <f>'将来負担比率（分子）の構造'!K$52</f>
        <v>95222</v>
      </c>
      <c r="K56" s="181"/>
      <c r="L56" s="181"/>
      <c r="M56" s="181">
        <f>'将来負担比率（分子）の構造'!L$52</f>
        <v>95330</v>
      </c>
      <c r="N56" s="181"/>
      <c r="O56" s="181"/>
      <c r="P56" s="181">
        <f>'将来負担比率（分子）の構造'!M$52</f>
        <v>95373</v>
      </c>
    </row>
    <row r="57" spans="1:16" x14ac:dyDescent="0.15">
      <c r="A57" s="181" t="s">
        <v>42</v>
      </c>
      <c r="B57" s="181"/>
      <c r="C57" s="181"/>
      <c r="D57" s="181">
        <f>'将来負担比率（分子）の構造'!I$51</f>
        <v>32602</v>
      </c>
      <c r="E57" s="181"/>
      <c r="F57" s="181"/>
      <c r="G57" s="181">
        <f>'将来負担比率（分子）の構造'!J$51</f>
        <v>33501</v>
      </c>
      <c r="H57" s="181"/>
      <c r="I57" s="181"/>
      <c r="J57" s="181">
        <f>'将来負担比率（分子）の構造'!K$51</f>
        <v>33865</v>
      </c>
      <c r="K57" s="181"/>
      <c r="L57" s="181"/>
      <c r="M57" s="181">
        <f>'将来負担比率（分子）の構造'!L$51</f>
        <v>33228</v>
      </c>
      <c r="N57" s="181"/>
      <c r="O57" s="181"/>
      <c r="P57" s="181">
        <f>'将来負担比率（分子）の構造'!M$51</f>
        <v>34067</v>
      </c>
    </row>
    <row r="58" spans="1:16" x14ac:dyDescent="0.15">
      <c r="A58" s="181" t="s">
        <v>41</v>
      </c>
      <c r="B58" s="181"/>
      <c r="C58" s="181"/>
      <c r="D58" s="181">
        <f>'将来負担比率（分子）の構造'!I$50</f>
        <v>14745</v>
      </c>
      <c r="E58" s="181"/>
      <c r="F58" s="181"/>
      <c r="G58" s="181">
        <f>'将来負担比率（分子）の構造'!J$50</f>
        <v>11732</v>
      </c>
      <c r="H58" s="181"/>
      <c r="I58" s="181"/>
      <c r="J58" s="181">
        <f>'将来負担比率（分子）の構造'!K$50</f>
        <v>12685</v>
      </c>
      <c r="K58" s="181"/>
      <c r="L58" s="181"/>
      <c r="M58" s="181">
        <f>'将来負担比率（分子）の構造'!L$50</f>
        <v>14759</v>
      </c>
      <c r="N58" s="181"/>
      <c r="O58" s="181"/>
      <c r="P58" s="181">
        <f>'将来負担比率（分子）の構造'!M$50</f>
        <v>18605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80</v>
      </c>
      <c r="C61" s="181"/>
      <c r="D61" s="181"/>
      <c r="E61" s="181">
        <f>'将来負担比率（分子）の構造'!J$46</f>
        <v>64</v>
      </c>
      <c r="F61" s="181"/>
      <c r="G61" s="181"/>
      <c r="H61" s="181">
        <f>'将来負担比率（分子）の構造'!K$46</f>
        <v>136</v>
      </c>
      <c r="I61" s="181"/>
      <c r="J61" s="181"/>
      <c r="K61" s="181">
        <f>'将来負担比率（分子）の構造'!L$46</f>
        <v>4</v>
      </c>
      <c r="L61" s="181"/>
      <c r="M61" s="181"/>
      <c r="N61" s="181">
        <f>'将来負担比率（分子）の構造'!M$46</f>
        <v>3</v>
      </c>
      <c r="O61" s="181"/>
      <c r="P61" s="181"/>
    </row>
    <row r="62" spans="1:16" x14ac:dyDescent="0.15">
      <c r="A62" s="181" t="s">
        <v>35</v>
      </c>
      <c r="B62" s="181">
        <f>'将来負担比率（分子）の構造'!I$45</f>
        <v>19347</v>
      </c>
      <c r="C62" s="181"/>
      <c r="D62" s="181"/>
      <c r="E62" s="181">
        <f>'将来負担比率（分子）の構造'!J$45</f>
        <v>19069</v>
      </c>
      <c r="F62" s="181"/>
      <c r="G62" s="181"/>
      <c r="H62" s="181">
        <f>'将来負担比率（分子）の構造'!K$45</f>
        <v>19052</v>
      </c>
      <c r="I62" s="181"/>
      <c r="J62" s="181"/>
      <c r="K62" s="181">
        <f>'将来負担比率（分子）の構造'!L$45</f>
        <v>18124</v>
      </c>
      <c r="L62" s="181"/>
      <c r="M62" s="181"/>
      <c r="N62" s="181">
        <f>'将来負担比率（分子）の構造'!M$45</f>
        <v>19044</v>
      </c>
      <c r="O62" s="181"/>
      <c r="P62" s="181"/>
    </row>
    <row r="63" spans="1:16" x14ac:dyDescent="0.15">
      <c r="A63" s="181" t="s">
        <v>34</v>
      </c>
      <c r="B63" s="181">
        <f>'将来負担比率（分子）の構造'!I$44</f>
        <v>9548</v>
      </c>
      <c r="C63" s="181"/>
      <c r="D63" s="181"/>
      <c r="E63" s="181">
        <f>'将来負担比率（分子）の構造'!J$44</f>
        <v>8818</v>
      </c>
      <c r="F63" s="181"/>
      <c r="G63" s="181"/>
      <c r="H63" s="181">
        <f>'将来負担比率（分子）の構造'!K$44</f>
        <v>8096</v>
      </c>
      <c r="I63" s="181"/>
      <c r="J63" s="181"/>
      <c r="K63" s="181">
        <f>'将来負担比率（分子）の構造'!L$44</f>
        <v>7492</v>
      </c>
      <c r="L63" s="181"/>
      <c r="M63" s="181"/>
      <c r="N63" s="181">
        <f>'将来負担比率（分子）の構造'!M$44</f>
        <v>6831</v>
      </c>
      <c r="O63" s="181"/>
      <c r="P63" s="181"/>
    </row>
    <row r="64" spans="1:16" x14ac:dyDescent="0.15">
      <c r="A64" s="181" t="s">
        <v>33</v>
      </c>
      <c r="B64" s="181">
        <f>'将来負担比率（分子）の構造'!I$43</f>
        <v>28176</v>
      </c>
      <c r="C64" s="181"/>
      <c r="D64" s="181"/>
      <c r="E64" s="181">
        <f>'将来負担比率（分子）の構造'!J$43</f>
        <v>28956</v>
      </c>
      <c r="F64" s="181"/>
      <c r="G64" s="181"/>
      <c r="H64" s="181">
        <f>'将来負担比率（分子）の構造'!K$43</f>
        <v>28648</v>
      </c>
      <c r="I64" s="181"/>
      <c r="J64" s="181"/>
      <c r="K64" s="181">
        <f>'将来負担比率（分子）の構造'!L$43</f>
        <v>29590</v>
      </c>
      <c r="L64" s="181"/>
      <c r="M64" s="181"/>
      <c r="N64" s="181">
        <f>'将来負担比率（分子）の構造'!M$43</f>
        <v>31010</v>
      </c>
      <c r="O64" s="181"/>
      <c r="P64" s="181"/>
    </row>
    <row r="65" spans="1:16" x14ac:dyDescent="0.15">
      <c r="A65" s="181" t="s">
        <v>32</v>
      </c>
      <c r="B65" s="181">
        <f>'将来負担比率（分子）の構造'!I$42</f>
        <v>1045</v>
      </c>
      <c r="C65" s="181"/>
      <c r="D65" s="181"/>
      <c r="E65" s="181">
        <f>'将来負担比率（分子）の構造'!J$42</f>
        <v>616</v>
      </c>
      <c r="F65" s="181"/>
      <c r="G65" s="181"/>
      <c r="H65" s="181">
        <f>'将来負担比率（分子）の構造'!K$42</f>
        <v>458</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91351</v>
      </c>
      <c r="C66" s="181"/>
      <c r="D66" s="181"/>
      <c r="E66" s="181">
        <f>'将来負担比率（分子）の構造'!J$41</f>
        <v>88924</v>
      </c>
      <c r="F66" s="181"/>
      <c r="G66" s="181"/>
      <c r="H66" s="181">
        <f>'将来負担比率（分子）の構造'!K$41</f>
        <v>87358</v>
      </c>
      <c r="I66" s="181"/>
      <c r="J66" s="181"/>
      <c r="K66" s="181">
        <f>'将来負担比率（分子）の構造'!L$41</f>
        <v>89031</v>
      </c>
      <c r="L66" s="181"/>
      <c r="M66" s="181"/>
      <c r="N66" s="181">
        <f>'将来負担比率（分子）の構造'!M$41</f>
        <v>87944</v>
      </c>
      <c r="O66" s="181"/>
      <c r="P66" s="181"/>
    </row>
    <row r="67" spans="1:16" x14ac:dyDescent="0.15">
      <c r="A67" s="181" t="s">
        <v>75</v>
      </c>
      <c r="B67" s="181" t="e">
        <f>NA()</f>
        <v>#N/A</v>
      </c>
      <c r="C67" s="181">
        <f>IF(ISNUMBER('将来負担比率（分子）の構造'!I$53), IF('将来負担比率（分子）の構造'!I$53 &lt; 0, 0, '将来負担比率（分子）の構造'!I$53), NA())</f>
        <v>7953</v>
      </c>
      <c r="D67" s="181" t="e">
        <f>NA()</f>
        <v>#N/A</v>
      </c>
      <c r="E67" s="181" t="e">
        <f>NA()</f>
        <v>#N/A</v>
      </c>
      <c r="F67" s="181">
        <f>IF(ISNUMBER('将来負担比率（分子）の構造'!J$53), IF('将来負担比率（分子）の構造'!J$53 &lt; 0, 0, '将来負担比率（分子）の構造'!J$53), NA())</f>
        <v>6575</v>
      </c>
      <c r="G67" s="181" t="e">
        <f>NA()</f>
        <v>#N/A</v>
      </c>
      <c r="H67" s="181" t="e">
        <f>NA()</f>
        <v>#N/A</v>
      </c>
      <c r="I67" s="181">
        <f>IF(ISNUMBER('将来負担比率（分子）の構造'!K$53), IF('将来負担比率（分子）の構造'!K$53 &lt; 0, 0, '将来負担比率（分子）の構造'!K$53), NA())</f>
        <v>1976</v>
      </c>
      <c r="J67" s="181" t="e">
        <f>NA()</f>
        <v>#N/A</v>
      </c>
      <c r="K67" s="181" t="e">
        <f>NA()</f>
        <v>#N/A</v>
      </c>
      <c r="L67" s="181">
        <f>IF(ISNUMBER('将来負担比率（分子）の構造'!L$53), IF('将来負担比率（分子）の構造'!L$53 &lt; 0, 0, '将来負担比率（分子）の構造'!L$53), NA())</f>
        <v>924</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3932</v>
      </c>
      <c r="C72" s="185">
        <f>基金残高に係る経年分析!G55</f>
        <v>4788</v>
      </c>
      <c r="D72" s="185">
        <f>基金残高に係る経年分析!H55</f>
        <v>6035</v>
      </c>
    </row>
    <row r="73" spans="1:16" x14ac:dyDescent="0.15">
      <c r="A73" s="184" t="s">
        <v>78</v>
      </c>
      <c r="B73" s="185">
        <f>基金残高に係る経年分析!F56</f>
        <v>963</v>
      </c>
      <c r="C73" s="185">
        <f>基金残高に係る経年分析!G56</f>
        <v>1436</v>
      </c>
      <c r="D73" s="185">
        <f>基金残高に係る経年分析!H56</f>
        <v>1552</v>
      </c>
    </row>
    <row r="74" spans="1:16" x14ac:dyDescent="0.15">
      <c r="A74" s="184" t="s">
        <v>79</v>
      </c>
      <c r="B74" s="185">
        <f>基金残高に係る経年分析!F57</f>
        <v>5390</v>
      </c>
      <c r="C74" s="185">
        <f>基金残高に係る経年分析!G57</f>
        <v>5733</v>
      </c>
      <c r="D74" s="185">
        <f>基金残高に係る経年分析!H57</f>
        <v>7919</v>
      </c>
    </row>
  </sheetData>
  <sheetProtection algorithmName="SHA-512" hashValue="Yue9/l9nrOemnbUDum0ERlF49pEYJx9VUvA7NXJotX/7N/1kpl3WvWTiAjsVwdtO3n5qaXRcrpRq6p7YiSr0OQ==" saltValue="AKxxjZQNik9UYH9oQ1KL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225</v>
      </c>
      <c r="C5" s="632"/>
      <c r="D5" s="632"/>
      <c r="E5" s="632"/>
      <c r="F5" s="632"/>
      <c r="G5" s="632"/>
      <c r="H5" s="632"/>
      <c r="I5" s="632"/>
      <c r="J5" s="632"/>
      <c r="K5" s="632"/>
      <c r="L5" s="632"/>
      <c r="M5" s="632"/>
      <c r="N5" s="632"/>
      <c r="O5" s="632"/>
      <c r="P5" s="632"/>
      <c r="Q5" s="633"/>
      <c r="R5" s="634">
        <v>70805154</v>
      </c>
      <c r="S5" s="635"/>
      <c r="T5" s="635"/>
      <c r="U5" s="635"/>
      <c r="V5" s="635"/>
      <c r="W5" s="635"/>
      <c r="X5" s="635"/>
      <c r="Y5" s="636"/>
      <c r="Z5" s="637">
        <v>46.7</v>
      </c>
      <c r="AA5" s="637"/>
      <c r="AB5" s="637"/>
      <c r="AC5" s="637"/>
      <c r="AD5" s="638">
        <v>64952360</v>
      </c>
      <c r="AE5" s="638"/>
      <c r="AF5" s="638"/>
      <c r="AG5" s="638"/>
      <c r="AH5" s="638"/>
      <c r="AI5" s="638"/>
      <c r="AJ5" s="638"/>
      <c r="AK5" s="638"/>
      <c r="AL5" s="639">
        <v>79.2</v>
      </c>
      <c r="AM5" s="640"/>
      <c r="AN5" s="640"/>
      <c r="AO5" s="641"/>
      <c r="AP5" s="631" t="s">
        <v>226</v>
      </c>
      <c r="AQ5" s="632"/>
      <c r="AR5" s="632"/>
      <c r="AS5" s="632"/>
      <c r="AT5" s="632"/>
      <c r="AU5" s="632"/>
      <c r="AV5" s="632"/>
      <c r="AW5" s="632"/>
      <c r="AX5" s="632"/>
      <c r="AY5" s="632"/>
      <c r="AZ5" s="632"/>
      <c r="BA5" s="632"/>
      <c r="BB5" s="632"/>
      <c r="BC5" s="632"/>
      <c r="BD5" s="632"/>
      <c r="BE5" s="632"/>
      <c r="BF5" s="633"/>
      <c r="BG5" s="645">
        <v>63891252</v>
      </c>
      <c r="BH5" s="646"/>
      <c r="BI5" s="646"/>
      <c r="BJ5" s="646"/>
      <c r="BK5" s="646"/>
      <c r="BL5" s="646"/>
      <c r="BM5" s="646"/>
      <c r="BN5" s="647"/>
      <c r="BO5" s="648">
        <v>90.2</v>
      </c>
      <c r="BP5" s="648"/>
      <c r="BQ5" s="648"/>
      <c r="BR5" s="648"/>
      <c r="BS5" s="649">
        <v>909095</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2260704</v>
      </c>
      <c r="S6" s="646"/>
      <c r="T6" s="646"/>
      <c r="U6" s="646"/>
      <c r="V6" s="646"/>
      <c r="W6" s="646"/>
      <c r="X6" s="646"/>
      <c r="Y6" s="647"/>
      <c r="Z6" s="648">
        <v>1.5</v>
      </c>
      <c r="AA6" s="648"/>
      <c r="AB6" s="648"/>
      <c r="AC6" s="648"/>
      <c r="AD6" s="649">
        <v>2260704</v>
      </c>
      <c r="AE6" s="649"/>
      <c r="AF6" s="649"/>
      <c r="AG6" s="649"/>
      <c r="AH6" s="649"/>
      <c r="AI6" s="649"/>
      <c r="AJ6" s="649"/>
      <c r="AK6" s="649"/>
      <c r="AL6" s="650">
        <v>2.8</v>
      </c>
      <c r="AM6" s="651"/>
      <c r="AN6" s="651"/>
      <c r="AO6" s="652"/>
      <c r="AP6" s="642" t="s">
        <v>231</v>
      </c>
      <c r="AQ6" s="643"/>
      <c r="AR6" s="643"/>
      <c r="AS6" s="643"/>
      <c r="AT6" s="643"/>
      <c r="AU6" s="643"/>
      <c r="AV6" s="643"/>
      <c r="AW6" s="643"/>
      <c r="AX6" s="643"/>
      <c r="AY6" s="643"/>
      <c r="AZ6" s="643"/>
      <c r="BA6" s="643"/>
      <c r="BB6" s="643"/>
      <c r="BC6" s="643"/>
      <c r="BD6" s="643"/>
      <c r="BE6" s="643"/>
      <c r="BF6" s="644"/>
      <c r="BG6" s="645">
        <v>63891252</v>
      </c>
      <c r="BH6" s="646"/>
      <c r="BI6" s="646"/>
      <c r="BJ6" s="646"/>
      <c r="BK6" s="646"/>
      <c r="BL6" s="646"/>
      <c r="BM6" s="646"/>
      <c r="BN6" s="647"/>
      <c r="BO6" s="648">
        <v>90.2</v>
      </c>
      <c r="BP6" s="648"/>
      <c r="BQ6" s="648"/>
      <c r="BR6" s="648"/>
      <c r="BS6" s="649">
        <v>909095</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649450</v>
      </c>
      <c r="CS6" s="646"/>
      <c r="CT6" s="646"/>
      <c r="CU6" s="646"/>
      <c r="CV6" s="646"/>
      <c r="CW6" s="646"/>
      <c r="CX6" s="646"/>
      <c r="CY6" s="647"/>
      <c r="CZ6" s="639">
        <v>0.4</v>
      </c>
      <c r="DA6" s="640"/>
      <c r="DB6" s="640"/>
      <c r="DC6" s="659"/>
      <c r="DD6" s="654" t="s">
        <v>233</v>
      </c>
      <c r="DE6" s="646"/>
      <c r="DF6" s="646"/>
      <c r="DG6" s="646"/>
      <c r="DH6" s="646"/>
      <c r="DI6" s="646"/>
      <c r="DJ6" s="646"/>
      <c r="DK6" s="646"/>
      <c r="DL6" s="646"/>
      <c r="DM6" s="646"/>
      <c r="DN6" s="646"/>
      <c r="DO6" s="646"/>
      <c r="DP6" s="647"/>
      <c r="DQ6" s="654">
        <v>649319</v>
      </c>
      <c r="DR6" s="646"/>
      <c r="DS6" s="646"/>
      <c r="DT6" s="646"/>
      <c r="DU6" s="646"/>
      <c r="DV6" s="646"/>
      <c r="DW6" s="646"/>
      <c r="DX6" s="646"/>
      <c r="DY6" s="646"/>
      <c r="DZ6" s="646"/>
      <c r="EA6" s="646"/>
      <c r="EB6" s="646"/>
      <c r="EC6" s="655"/>
    </row>
    <row r="7" spans="2:143" ht="11.25" customHeight="1" x14ac:dyDescent="0.15">
      <c r="B7" s="642" t="s">
        <v>234</v>
      </c>
      <c r="C7" s="643"/>
      <c r="D7" s="643"/>
      <c r="E7" s="643"/>
      <c r="F7" s="643"/>
      <c r="G7" s="643"/>
      <c r="H7" s="643"/>
      <c r="I7" s="643"/>
      <c r="J7" s="643"/>
      <c r="K7" s="643"/>
      <c r="L7" s="643"/>
      <c r="M7" s="643"/>
      <c r="N7" s="643"/>
      <c r="O7" s="643"/>
      <c r="P7" s="643"/>
      <c r="Q7" s="644"/>
      <c r="R7" s="645">
        <v>109875</v>
      </c>
      <c r="S7" s="646"/>
      <c r="T7" s="646"/>
      <c r="U7" s="646"/>
      <c r="V7" s="646"/>
      <c r="W7" s="646"/>
      <c r="X7" s="646"/>
      <c r="Y7" s="647"/>
      <c r="Z7" s="648">
        <v>0.1</v>
      </c>
      <c r="AA7" s="648"/>
      <c r="AB7" s="648"/>
      <c r="AC7" s="648"/>
      <c r="AD7" s="649">
        <v>109875</v>
      </c>
      <c r="AE7" s="649"/>
      <c r="AF7" s="649"/>
      <c r="AG7" s="649"/>
      <c r="AH7" s="649"/>
      <c r="AI7" s="649"/>
      <c r="AJ7" s="649"/>
      <c r="AK7" s="649"/>
      <c r="AL7" s="650">
        <v>0.1</v>
      </c>
      <c r="AM7" s="651"/>
      <c r="AN7" s="651"/>
      <c r="AO7" s="652"/>
      <c r="AP7" s="642" t="s">
        <v>235</v>
      </c>
      <c r="AQ7" s="643"/>
      <c r="AR7" s="643"/>
      <c r="AS7" s="643"/>
      <c r="AT7" s="643"/>
      <c r="AU7" s="643"/>
      <c r="AV7" s="643"/>
      <c r="AW7" s="643"/>
      <c r="AX7" s="643"/>
      <c r="AY7" s="643"/>
      <c r="AZ7" s="643"/>
      <c r="BA7" s="643"/>
      <c r="BB7" s="643"/>
      <c r="BC7" s="643"/>
      <c r="BD7" s="643"/>
      <c r="BE7" s="643"/>
      <c r="BF7" s="644"/>
      <c r="BG7" s="645">
        <v>36533574</v>
      </c>
      <c r="BH7" s="646"/>
      <c r="BI7" s="646"/>
      <c r="BJ7" s="646"/>
      <c r="BK7" s="646"/>
      <c r="BL7" s="646"/>
      <c r="BM7" s="646"/>
      <c r="BN7" s="647"/>
      <c r="BO7" s="648">
        <v>51.6</v>
      </c>
      <c r="BP7" s="648"/>
      <c r="BQ7" s="648"/>
      <c r="BR7" s="648"/>
      <c r="BS7" s="649">
        <v>909095</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15503105</v>
      </c>
      <c r="CS7" s="646"/>
      <c r="CT7" s="646"/>
      <c r="CU7" s="646"/>
      <c r="CV7" s="646"/>
      <c r="CW7" s="646"/>
      <c r="CX7" s="646"/>
      <c r="CY7" s="647"/>
      <c r="CZ7" s="648">
        <v>10.6</v>
      </c>
      <c r="DA7" s="648"/>
      <c r="DB7" s="648"/>
      <c r="DC7" s="648"/>
      <c r="DD7" s="654">
        <v>457000</v>
      </c>
      <c r="DE7" s="646"/>
      <c r="DF7" s="646"/>
      <c r="DG7" s="646"/>
      <c r="DH7" s="646"/>
      <c r="DI7" s="646"/>
      <c r="DJ7" s="646"/>
      <c r="DK7" s="646"/>
      <c r="DL7" s="646"/>
      <c r="DM7" s="646"/>
      <c r="DN7" s="646"/>
      <c r="DO7" s="646"/>
      <c r="DP7" s="647"/>
      <c r="DQ7" s="654">
        <v>13840233</v>
      </c>
      <c r="DR7" s="646"/>
      <c r="DS7" s="646"/>
      <c r="DT7" s="646"/>
      <c r="DU7" s="646"/>
      <c r="DV7" s="646"/>
      <c r="DW7" s="646"/>
      <c r="DX7" s="646"/>
      <c r="DY7" s="646"/>
      <c r="DZ7" s="646"/>
      <c r="EA7" s="646"/>
      <c r="EB7" s="646"/>
      <c r="EC7" s="655"/>
    </row>
    <row r="8" spans="2:143" ht="11.25" customHeight="1" x14ac:dyDescent="0.15">
      <c r="B8" s="642" t="s">
        <v>237</v>
      </c>
      <c r="C8" s="643"/>
      <c r="D8" s="643"/>
      <c r="E8" s="643"/>
      <c r="F8" s="643"/>
      <c r="G8" s="643"/>
      <c r="H8" s="643"/>
      <c r="I8" s="643"/>
      <c r="J8" s="643"/>
      <c r="K8" s="643"/>
      <c r="L8" s="643"/>
      <c r="M8" s="643"/>
      <c r="N8" s="643"/>
      <c r="O8" s="643"/>
      <c r="P8" s="643"/>
      <c r="Q8" s="644"/>
      <c r="R8" s="645">
        <v>507610</v>
      </c>
      <c r="S8" s="646"/>
      <c r="T8" s="646"/>
      <c r="U8" s="646"/>
      <c r="V8" s="646"/>
      <c r="W8" s="646"/>
      <c r="X8" s="646"/>
      <c r="Y8" s="647"/>
      <c r="Z8" s="648">
        <v>0.3</v>
      </c>
      <c r="AA8" s="648"/>
      <c r="AB8" s="648"/>
      <c r="AC8" s="648"/>
      <c r="AD8" s="649">
        <v>507610</v>
      </c>
      <c r="AE8" s="649"/>
      <c r="AF8" s="649"/>
      <c r="AG8" s="649"/>
      <c r="AH8" s="649"/>
      <c r="AI8" s="649"/>
      <c r="AJ8" s="649"/>
      <c r="AK8" s="649"/>
      <c r="AL8" s="650">
        <v>0.6</v>
      </c>
      <c r="AM8" s="651"/>
      <c r="AN8" s="651"/>
      <c r="AO8" s="652"/>
      <c r="AP8" s="642" t="s">
        <v>238</v>
      </c>
      <c r="AQ8" s="643"/>
      <c r="AR8" s="643"/>
      <c r="AS8" s="643"/>
      <c r="AT8" s="643"/>
      <c r="AU8" s="643"/>
      <c r="AV8" s="643"/>
      <c r="AW8" s="643"/>
      <c r="AX8" s="643"/>
      <c r="AY8" s="643"/>
      <c r="AZ8" s="643"/>
      <c r="BA8" s="643"/>
      <c r="BB8" s="643"/>
      <c r="BC8" s="643"/>
      <c r="BD8" s="643"/>
      <c r="BE8" s="643"/>
      <c r="BF8" s="644"/>
      <c r="BG8" s="645">
        <v>667596</v>
      </c>
      <c r="BH8" s="646"/>
      <c r="BI8" s="646"/>
      <c r="BJ8" s="646"/>
      <c r="BK8" s="646"/>
      <c r="BL8" s="646"/>
      <c r="BM8" s="646"/>
      <c r="BN8" s="647"/>
      <c r="BO8" s="648">
        <v>0.9</v>
      </c>
      <c r="BP8" s="648"/>
      <c r="BQ8" s="648"/>
      <c r="BR8" s="648"/>
      <c r="BS8" s="654" t="s">
        <v>239</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78200385</v>
      </c>
      <c r="CS8" s="646"/>
      <c r="CT8" s="646"/>
      <c r="CU8" s="646"/>
      <c r="CV8" s="646"/>
      <c r="CW8" s="646"/>
      <c r="CX8" s="646"/>
      <c r="CY8" s="647"/>
      <c r="CZ8" s="648">
        <v>53.4</v>
      </c>
      <c r="DA8" s="648"/>
      <c r="DB8" s="648"/>
      <c r="DC8" s="648"/>
      <c r="DD8" s="654">
        <v>1019170</v>
      </c>
      <c r="DE8" s="646"/>
      <c r="DF8" s="646"/>
      <c r="DG8" s="646"/>
      <c r="DH8" s="646"/>
      <c r="DI8" s="646"/>
      <c r="DJ8" s="646"/>
      <c r="DK8" s="646"/>
      <c r="DL8" s="646"/>
      <c r="DM8" s="646"/>
      <c r="DN8" s="646"/>
      <c r="DO8" s="646"/>
      <c r="DP8" s="647"/>
      <c r="DQ8" s="654">
        <v>36824385</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292807</v>
      </c>
      <c r="S9" s="646"/>
      <c r="T9" s="646"/>
      <c r="U9" s="646"/>
      <c r="V9" s="646"/>
      <c r="W9" s="646"/>
      <c r="X9" s="646"/>
      <c r="Y9" s="647"/>
      <c r="Z9" s="648">
        <v>0.2</v>
      </c>
      <c r="AA9" s="648"/>
      <c r="AB9" s="648"/>
      <c r="AC9" s="648"/>
      <c r="AD9" s="649">
        <v>292807</v>
      </c>
      <c r="AE9" s="649"/>
      <c r="AF9" s="649"/>
      <c r="AG9" s="649"/>
      <c r="AH9" s="649"/>
      <c r="AI9" s="649"/>
      <c r="AJ9" s="649"/>
      <c r="AK9" s="649"/>
      <c r="AL9" s="650">
        <v>0.4</v>
      </c>
      <c r="AM9" s="651"/>
      <c r="AN9" s="651"/>
      <c r="AO9" s="652"/>
      <c r="AP9" s="642" t="s">
        <v>242</v>
      </c>
      <c r="AQ9" s="643"/>
      <c r="AR9" s="643"/>
      <c r="AS9" s="643"/>
      <c r="AT9" s="643"/>
      <c r="AU9" s="643"/>
      <c r="AV9" s="643"/>
      <c r="AW9" s="643"/>
      <c r="AX9" s="643"/>
      <c r="AY9" s="643"/>
      <c r="AZ9" s="643"/>
      <c r="BA9" s="643"/>
      <c r="BB9" s="643"/>
      <c r="BC9" s="643"/>
      <c r="BD9" s="643"/>
      <c r="BE9" s="643"/>
      <c r="BF9" s="644"/>
      <c r="BG9" s="645">
        <v>31022688</v>
      </c>
      <c r="BH9" s="646"/>
      <c r="BI9" s="646"/>
      <c r="BJ9" s="646"/>
      <c r="BK9" s="646"/>
      <c r="BL9" s="646"/>
      <c r="BM9" s="646"/>
      <c r="BN9" s="647"/>
      <c r="BO9" s="648">
        <v>43.8</v>
      </c>
      <c r="BP9" s="648"/>
      <c r="BQ9" s="648"/>
      <c r="BR9" s="648"/>
      <c r="BS9" s="654" t="s">
        <v>239</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11793839</v>
      </c>
      <c r="CS9" s="646"/>
      <c r="CT9" s="646"/>
      <c r="CU9" s="646"/>
      <c r="CV9" s="646"/>
      <c r="CW9" s="646"/>
      <c r="CX9" s="646"/>
      <c r="CY9" s="647"/>
      <c r="CZ9" s="648">
        <v>8.1</v>
      </c>
      <c r="DA9" s="648"/>
      <c r="DB9" s="648"/>
      <c r="DC9" s="648"/>
      <c r="DD9" s="654">
        <v>6169</v>
      </c>
      <c r="DE9" s="646"/>
      <c r="DF9" s="646"/>
      <c r="DG9" s="646"/>
      <c r="DH9" s="646"/>
      <c r="DI9" s="646"/>
      <c r="DJ9" s="646"/>
      <c r="DK9" s="646"/>
      <c r="DL9" s="646"/>
      <c r="DM9" s="646"/>
      <c r="DN9" s="646"/>
      <c r="DO9" s="646"/>
      <c r="DP9" s="647"/>
      <c r="DQ9" s="654">
        <v>10916288</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233</v>
      </c>
      <c r="S10" s="646"/>
      <c r="T10" s="646"/>
      <c r="U10" s="646"/>
      <c r="V10" s="646"/>
      <c r="W10" s="646"/>
      <c r="X10" s="646"/>
      <c r="Y10" s="647"/>
      <c r="Z10" s="648" t="s">
        <v>239</v>
      </c>
      <c r="AA10" s="648"/>
      <c r="AB10" s="648"/>
      <c r="AC10" s="648"/>
      <c r="AD10" s="649" t="s">
        <v>233</v>
      </c>
      <c r="AE10" s="649"/>
      <c r="AF10" s="649"/>
      <c r="AG10" s="649"/>
      <c r="AH10" s="649"/>
      <c r="AI10" s="649"/>
      <c r="AJ10" s="649"/>
      <c r="AK10" s="649"/>
      <c r="AL10" s="650" t="s">
        <v>233</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1162039</v>
      </c>
      <c r="BH10" s="646"/>
      <c r="BI10" s="646"/>
      <c r="BJ10" s="646"/>
      <c r="BK10" s="646"/>
      <c r="BL10" s="646"/>
      <c r="BM10" s="646"/>
      <c r="BN10" s="647"/>
      <c r="BO10" s="648">
        <v>1.6</v>
      </c>
      <c r="BP10" s="648"/>
      <c r="BQ10" s="648"/>
      <c r="BR10" s="648"/>
      <c r="BS10" s="654">
        <v>191867</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323285</v>
      </c>
      <c r="CS10" s="646"/>
      <c r="CT10" s="646"/>
      <c r="CU10" s="646"/>
      <c r="CV10" s="646"/>
      <c r="CW10" s="646"/>
      <c r="CX10" s="646"/>
      <c r="CY10" s="647"/>
      <c r="CZ10" s="648">
        <v>0.2</v>
      </c>
      <c r="DA10" s="648"/>
      <c r="DB10" s="648"/>
      <c r="DC10" s="648"/>
      <c r="DD10" s="654" t="s">
        <v>233</v>
      </c>
      <c r="DE10" s="646"/>
      <c r="DF10" s="646"/>
      <c r="DG10" s="646"/>
      <c r="DH10" s="646"/>
      <c r="DI10" s="646"/>
      <c r="DJ10" s="646"/>
      <c r="DK10" s="646"/>
      <c r="DL10" s="646"/>
      <c r="DM10" s="646"/>
      <c r="DN10" s="646"/>
      <c r="DO10" s="646"/>
      <c r="DP10" s="647"/>
      <c r="DQ10" s="654">
        <v>173475</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6299377</v>
      </c>
      <c r="S11" s="646"/>
      <c r="T11" s="646"/>
      <c r="U11" s="646"/>
      <c r="V11" s="646"/>
      <c r="W11" s="646"/>
      <c r="X11" s="646"/>
      <c r="Y11" s="647"/>
      <c r="Z11" s="650">
        <v>4.2</v>
      </c>
      <c r="AA11" s="651"/>
      <c r="AB11" s="651"/>
      <c r="AC11" s="663"/>
      <c r="AD11" s="654">
        <v>6299377</v>
      </c>
      <c r="AE11" s="646"/>
      <c r="AF11" s="646"/>
      <c r="AG11" s="646"/>
      <c r="AH11" s="646"/>
      <c r="AI11" s="646"/>
      <c r="AJ11" s="646"/>
      <c r="AK11" s="647"/>
      <c r="AL11" s="650">
        <v>7.7</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3681251</v>
      </c>
      <c r="BH11" s="646"/>
      <c r="BI11" s="646"/>
      <c r="BJ11" s="646"/>
      <c r="BK11" s="646"/>
      <c r="BL11" s="646"/>
      <c r="BM11" s="646"/>
      <c r="BN11" s="647"/>
      <c r="BO11" s="648">
        <v>5.2</v>
      </c>
      <c r="BP11" s="648"/>
      <c r="BQ11" s="648"/>
      <c r="BR11" s="648"/>
      <c r="BS11" s="654">
        <v>717228</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46514</v>
      </c>
      <c r="CS11" s="646"/>
      <c r="CT11" s="646"/>
      <c r="CU11" s="646"/>
      <c r="CV11" s="646"/>
      <c r="CW11" s="646"/>
      <c r="CX11" s="646"/>
      <c r="CY11" s="647"/>
      <c r="CZ11" s="648">
        <v>0</v>
      </c>
      <c r="DA11" s="648"/>
      <c r="DB11" s="648"/>
      <c r="DC11" s="648"/>
      <c r="DD11" s="654" t="s">
        <v>233</v>
      </c>
      <c r="DE11" s="646"/>
      <c r="DF11" s="646"/>
      <c r="DG11" s="646"/>
      <c r="DH11" s="646"/>
      <c r="DI11" s="646"/>
      <c r="DJ11" s="646"/>
      <c r="DK11" s="646"/>
      <c r="DL11" s="646"/>
      <c r="DM11" s="646"/>
      <c r="DN11" s="646"/>
      <c r="DO11" s="646"/>
      <c r="DP11" s="647"/>
      <c r="DQ11" s="654">
        <v>44845</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t="s">
        <v>233</v>
      </c>
      <c r="S12" s="646"/>
      <c r="T12" s="646"/>
      <c r="U12" s="646"/>
      <c r="V12" s="646"/>
      <c r="W12" s="646"/>
      <c r="X12" s="646"/>
      <c r="Y12" s="647"/>
      <c r="Z12" s="648" t="s">
        <v>239</v>
      </c>
      <c r="AA12" s="648"/>
      <c r="AB12" s="648"/>
      <c r="AC12" s="648"/>
      <c r="AD12" s="649" t="s">
        <v>239</v>
      </c>
      <c r="AE12" s="649"/>
      <c r="AF12" s="649"/>
      <c r="AG12" s="649"/>
      <c r="AH12" s="649"/>
      <c r="AI12" s="649"/>
      <c r="AJ12" s="649"/>
      <c r="AK12" s="649"/>
      <c r="AL12" s="650" t="s">
        <v>233</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24985174</v>
      </c>
      <c r="BH12" s="646"/>
      <c r="BI12" s="646"/>
      <c r="BJ12" s="646"/>
      <c r="BK12" s="646"/>
      <c r="BL12" s="646"/>
      <c r="BM12" s="646"/>
      <c r="BN12" s="647"/>
      <c r="BO12" s="648">
        <v>35.299999999999997</v>
      </c>
      <c r="BP12" s="648"/>
      <c r="BQ12" s="648"/>
      <c r="BR12" s="648"/>
      <c r="BS12" s="654" t="s">
        <v>239</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301002</v>
      </c>
      <c r="CS12" s="646"/>
      <c r="CT12" s="646"/>
      <c r="CU12" s="646"/>
      <c r="CV12" s="646"/>
      <c r="CW12" s="646"/>
      <c r="CX12" s="646"/>
      <c r="CY12" s="647"/>
      <c r="CZ12" s="648">
        <v>0.2</v>
      </c>
      <c r="DA12" s="648"/>
      <c r="DB12" s="648"/>
      <c r="DC12" s="648"/>
      <c r="DD12" s="654" t="s">
        <v>239</v>
      </c>
      <c r="DE12" s="646"/>
      <c r="DF12" s="646"/>
      <c r="DG12" s="646"/>
      <c r="DH12" s="646"/>
      <c r="DI12" s="646"/>
      <c r="DJ12" s="646"/>
      <c r="DK12" s="646"/>
      <c r="DL12" s="646"/>
      <c r="DM12" s="646"/>
      <c r="DN12" s="646"/>
      <c r="DO12" s="646"/>
      <c r="DP12" s="647"/>
      <c r="DQ12" s="654">
        <v>292483</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239</v>
      </c>
      <c r="S13" s="646"/>
      <c r="T13" s="646"/>
      <c r="U13" s="646"/>
      <c r="V13" s="646"/>
      <c r="W13" s="646"/>
      <c r="X13" s="646"/>
      <c r="Y13" s="647"/>
      <c r="Z13" s="648" t="s">
        <v>233</v>
      </c>
      <c r="AA13" s="648"/>
      <c r="AB13" s="648"/>
      <c r="AC13" s="648"/>
      <c r="AD13" s="649" t="s">
        <v>233</v>
      </c>
      <c r="AE13" s="649"/>
      <c r="AF13" s="649"/>
      <c r="AG13" s="649"/>
      <c r="AH13" s="649"/>
      <c r="AI13" s="649"/>
      <c r="AJ13" s="649"/>
      <c r="AK13" s="649"/>
      <c r="AL13" s="650" t="s">
        <v>233</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24789738</v>
      </c>
      <c r="BH13" s="646"/>
      <c r="BI13" s="646"/>
      <c r="BJ13" s="646"/>
      <c r="BK13" s="646"/>
      <c r="BL13" s="646"/>
      <c r="BM13" s="646"/>
      <c r="BN13" s="647"/>
      <c r="BO13" s="648">
        <v>35</v>
      </c>
      <c r="BP13" s="648"/>
      <c r="BQ13" s="648"/>
      <c r="BR13" s="648"/>
      <c r="BS13" s="654" t="s">
        <v>233</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9826430</v>
      </c>
      <c r="CS13" s="646"/>
      <c r="CT13" s="646"/>
      <c r="CU13" s="646"/>
      <c r="CV13" s="646"/>
      <c r="CW13" s="646"/>
      <c r="CX13" s="646"/>
      <c r="CY13" s="647"/>
      <c r="CZ13" s="648">
        <v>6.7</v>
      </c>
      <c r="DA13" s="648"/>
      <c r="DB13" s="648"/>
      <c r="DC13" s="648"/>
      <c r="DD13" s="654">
        <v>2970078</v>
      </c>
      <c r="DE13" s="646"/>
      <c r="DF13" s="646"/>
      <c r="DG13" s="646"/>
      <c r="DH13" s="646"/>
      <c r="DI13" s="646"/>
      <c r="DJ13" s="646"/>
      <c r="DK13" s="646"/>
      <c r="DL13" s="646"/>
      <c r="DM13" s="646"/>
      <c r="DN13" s="646"/>
      <c r="DO13" s="646"/>
      <c r="DP13" s="647"/>
      <c r="DQ13" s="654">
        <v>8542101</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172093</v>
      </c>
      <c r="S14" s="646"/>
      <c r="T14" s="646"/>
      <c r="U14" s="646"/>
      <c r="V14" s="646"/>
      <c r="W14" s="646"/>
      <c r="X14" s="646"/>
      <c r="Y14" s="647"/>
      <c r="Z14" s="648">
        <v>0.1</v>
      </c>
      <c r="AA14" s="648"/>
      <c r="AB14" s="648"/>
      <c r="AC14" s="648"/>
      <c r="AD14" s="649">
        <v>172093</v>
      </c>
      <c r="AE14" s="649"/>
      <c r="AF14" s="649"/>
      <c r="AG14" s="649"/>
      <c r="AH14" s="649"/>
      <c r="AI14" s="649"/>
      <c r="AJ14" s="649"/>
      <c r="AK14" s="649"/>
      <c r="AL14" s="650">
        <v>0.2</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319023</v>
      </c>
      <c r="BH14" s="646"/>
      <c r="BI14" s="646"/>
      <c r="BJ14" s="646"/>
      <c r="BK14" s="646"/>
      <c r="BL14" s="646"/>
      <c r="BM14" s="646"/>
      <c r="BN14" s="647"/>
      <c r="BO14" s="648">
        <v>0.5</v>
      </c>
      <c r="BP14" s="648"/>
      <c r="BQ14" s="648"/>
      <c r="BR14" s="648"/>
      <c r="BS14" s="654" t="s">
        <v>239</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4471627</v>
      </c>
      <c r="CS14" s="646"/>
      <c r="CT14" s="646"/>
      <c r="CU14" s="646"/>
      <c r="CV14" s="646"/>
      <c r="CW14" s="646"/>
      <c r="CX14" s="646"/>
      <c r="CY14" s="647"/>
      <c r="CZ14" s="648">
        <v>3.1</v>
      </c>
      <c r="DA14" s="648"/>
      <c r="DB14" s="648"/>
      <c r="DC14" s="648"/>
      <c r="DD14" s="654">
        <v>115134</v>
      </c>
      <c r="DE14" s="646"/>
      <c r="DF14" s="646"/>
      <c r="DG14" s="646"/>
      <c r="DH14" s="646"/>
      <c r="DI14" s="646"/>
      <c r="DJ14" s="646"/>
      <c r="DK14" s="646"/>
      <c r="DL14" s="646"/>
      <c r="DM14" s="646"/>
      <c r="DN14" s="646"/>
      <c r="DO14" s="646"/>
      <c r="DP14" s="647"/>
      <c r="DQ14" s="654">
        <v>4027350</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233</v>
      </c>
      <c r="S15" s="646"/>
      <c r="T15" s="646"/>
      <c r="U15" s="646"/>
      <c r="V15" s="646"/>
      <c r="W15" s="646"/>
      <c r="X15" s="646"/>
      <c r="Y15" s="647"/>
      <c r="Z15" s="648" t="s">
        <v>239</v>
      </c>
      <c r="AA15" s="648"/>
      <c r="AB15" s="648"/>
      <c r="AC15" s="648"/>
      <c r="AD15" s="649" t="s">
        <v>233</v>
      </c>
      <c r="AE15" s="649"/>
      <c r="AF15" s="649"/>
      <c r="AG15" s="649"/>
      <c r="AH15" s="649"/>
      <c r="AI15" s="649"/>
      <c r="AJ15" s="649"/>
      <c r="AK15" s="649"/>
      <c r="AL15" s="650" t="s">
        <v>239</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2053481</v>
      </c>
      <c r="BH15" s="646"/>
      <c r="BI15" s="646"/>
      <c r="BJ15" s="646"/>
      <c r="BK15" s="646"/>
      <c r="BL15" s="646"/>
      <c r="BM15" s="646"/>
      <c r="BN15" s="647"/>
      <c r="BO15" s="648">
        <v>2.9</v>
      </c>
      <c r="BP15" s="648"/>
      <c r="BQ15" s="648"/>
      <c r="BR15" s="648"/>
      <c r="BS15" s="654" t="s">
        <v>233</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15450992</v>
      </c>
      <c r="CS15" s="646"/>
      <c r="CT15" s="646"/>
      <c r="CU15" s="646"/>
      <c r="CV15" s="646"/>
      <c r="CW15" s="646"/>
      <c r="CX15" s="646"/>
      <c r="CY15" s="647"/>
      <c r="CZ15" s="648">
        <v>10.6</v>
      </c>
      <c r="DA15" s="648"/>
      <c r="DB15" s="648"/>
      <c r="DC15" s="648"/>
      <c r="DD15" s="654">
        <v>4599430</v>
      </c>
      <c r="DE15" s="646"/>
      <c r="DF15" s="646"/>
      <c r="DG15" s="646"/>
      <c r="DH15" s="646"/>
      <c r="DI15" s="646"/>
      <c r="DJ15" s="646"/>
      <c r="DK15" s="646"/>
      <c r="DL15" s="646"/>
      <c r="DM15" s="646"/>
      <c r="DN15" s="646"/>
      <c r="DO15" s="646"/>
      <c r="DP15" s="647"/>
      <c r="DQ15" s="654">
        <v>10103664</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53571</v>
      </c>
      <c r="S16" s="646"/>
      <c r="T16" s="646"/>
      <c r="U16" s="646"/>
      <c r="V16" s="646"/>
      <c r="W16" s="646"/>
      <c r="X16" s="646"/>
      <c r="Y16" s="647"/>
      <c r="Z16" s="648">
        <v>0</v>
      </c>
      <c r="AA16" s="648"/>
      <c r="AB16" s="648"/>
      <c r="AC16" s="648"/>
      <c r="AD16" s="649">
        <v>53571</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233</v>
      </c>
      <c r="BH16" s="646"/>
      <c r="BI16" s="646"/>
      <c r="BJ16" s="646"/>
      <c r="BK16" s="646"/>
      <c r="BL16" s="646"/>
      <c r="BM16" s="646"/>
      <c r="BN16" s="647"/>
      <c r="BO16" s="648" t="s">
        <v>233</v>
      </c>
      <c r="BP16" s="648"/>
      <c r="BQ16" s="648"/>
      <c r="BR16" s="648"/>
      <c r="BS16" s="654" t="s">
        <v>233</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v>28305</v>
      </c>
      <c r="CS16" s="646"/>
      <c r="CT16" s="646"/>
      <c r="CU16" s="646"/>
      <c r="CV16" s="646"/>
      <c r="CW16" s="646"/>
      <c r="CX16" s="646"/>
      <c r="CY16" s="647"/>
      <c r="CZ16" s="648">
        <v>0</v>
      </c>
      <c r="DA16" s="648"/>
      <c r="DB16" s="648"/>
      <c r="DC16" s="648"/>
      <c r="DD16" s="654" t="s">
        <v>233</v>
      </c>
      <c r="DE16" s="646"/>
      <c r="DF16" s="646"/>
      <c r="DG16" s="646"/>
      <c r="DH16" s="646"/>
      <c r="DI16" s="646"/>
      <c r="DJ16" s="646"/>
      <c r="DK16" s="646"/>
      <c r="DL16" s="646"/>
      <c r="DM16" s="646"/>
      <c r="DN16" s="646"/>
      <c r="DO16" s="646"/>
      <c r="DP16" s="647"/>
      <c r="DQ16" s="654">
        <v>347</v>
      </c>
      <c r="DR16" s="646"/>
      <c r="DS16" s="646"/>
      <c r="DT16" s="646"/>
      <c r="DU16" s="646"/>
      <c r="DV16" s="646"/>
      <c r="DW16" s="646"/>
      <c r="DX16" s="646"/>
      <c r="DY16" s="646"/>
      <c r="DZ16" s="646"/>
      <c r="EA16" s="646"/>
      <c r="EB16" s="646"/>
      <c r="EC16" s="655"/>
    </row>
    <row r="17" spans="2:133" ht="11.25" customHeight="1" x14ac:dyDescent="0.15">
      <c r="B17" s="642" t="s">
        <v>265</v>
      </c>
      <c r="C17" s="643"/>
      <c r="D17" s="643"/>
      <c r="E17" s="643"/>
      <c r="F17" s="643"/>
      <c r="G17" s="643"/>
      <c r="H17" s="643"/>
      <c r="I17" s="643"/>
      <c r="J17" s="643"/>
      <c r="K17" s="643"/>
      <c r="L17" s="643"/>
      <c r="M17" s="643"/>
      <c r="N17" s="643"/>
      <c r="O17" s="643"/>
      <c r="P17" s="643"/>
      <c r="Q17" s="644"/>
      <c r="R17" s="645">
        <v>870486</v>
      </c>
      <c r="S17" s="646"/>
      <c r="T17" s="646"/>
      <c r="U17" s="646"/>
      <c r="V17" s="646"/>
      <c r="W17" s="646"/>
      <c r="X17" s="646"/>
      <c r="Y17" s="647"/>
      <c r="Z17" s="648">
        <v>0.6</v>
      </c>
      <c r="AA17" s="648"/>
      <c r="AB17" s="648"/>
      <c r="AC17" s="648"/>
      <c r="AD17" s="649">
        <v>870486</v>
      </c>
      <c r="AE17" s="649"/>
      <c r="AF17" s="649"/>
      <c r="AG17" s="649"/>
      <c r="AH17" s="649"/>
      <c r="AI17" s="649"/>
      <c r="AJ17" s="649"/>
      <c r="AK17" s="649"/>
      <c r="AL17" s="650">
        <v>1.1000000000000001</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233</v>
      </c>
      <c r="BH17" s="646"/>
      <c r="BI17" s="646"/>
      <c r="BJ17" s="646"/>
      <c r="BK17" s="646"/>
      <c r="BL17" s="646"/>
      <c r="BM17" s="646"/>
      <c r="BN17" s="647"/>
      <c r="BO17" s="648" t="s">
        <v>239</v>
      </c>
      <c r="BP17" s="648"/>
      <c r="BQ17" s="648"/>
      <c r="BR17" s="648"/>
      <c r="BS17" s="654" t="s">
        <v>233</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9743766</v>
      </c>
      <c r="CS17" s="646"/>
      <c r="CT17" s="646"/>
      <c r="CU17" s="646"/>
      <c r="CV17" s="646"/>
      <c r="CW17" s="646"/>
      <c r="CX17" s="646"/>
      <c r="CY17" s="647"/>
      <c r="CZ17" s="648">
        <v>6.7</v>
      </c>
      <c r="DA17" s="648"/>
      <c r="DB17" s="648"/>
      <c r="DC17" s="648"/>
      <c r="DD17" s="654" t="s">
        <v>239</v>
      </c>
      <c r="DE17" s="646"/>
      <c r="DF17" s="646"/>
      <c r="DG17" s="646"/>
      <c r="DH17" s="646"/>
      <c r="DI17" s="646"/>
      <c r="DJ17" s="646"/>
      <c r="DK17" s="646"/>
      <c r="DL17" s="646"/>
      <c r="DM17" s="646"/>
      <c r="DN17" s="646"/>
      <c r="DO17" s="646"/>
      <c r="DP17" s="647"/>
      <c r="DQ17" s="654">
        <v>9585535</v>
      </c>
      <c r="DR17" s="646"/>
      <c r="DS17" s="646"/>
      <c r="DT17" s="646"/>
      <c r="DU17" s="646"/>
      <c r="DV17" s="646"/>
      <c r="DW17" s="646"/>
      <c r="DX17" s="646"/>
      <c r="DY17" s="646"/>
      <c r="DZ17" s="646"/>
      <c r="EA17" s="646"/>
      <c r="EB17" s="646"/>
      <c r="EC17" s="655"/>
    </row>
    <row r="18" spans="2:133" ht="11.25" customHeight="1" x14ac:dyDescent="0.15">
      <c r="B18" s="642" t="s">
        <v>268</v>
      </c>
      <c r="C18" s="643"/>
      <c r="D18" s="643"/>
      <c r="E18" s="643"/>
      <c r="F18" s="643"/>
      <c r="G18" s="643"/>
      <c r="H18" s="643"/>
      <c r="I18" s="643"/>
      <c r="J18" s="643"/>
      <c r="K18" s="643"/>
      <c r="L18" s="643"/>
      <c r="M18" s="643"/>
      <c r="N18" s="643"/>
      <c r="O18" s="643"/>
      <c r="P18" s="643"/>
      <c r="Q18" s="644"/>
      <c r="R18" s="645" t="s">
        <v>239</v>
      </c>
      <c r="S18" s="646"/>
      <c r="T18" s="646"/>
      <c r="U18" s="646"/>
      <c r="V18" s="646"/>
      <c r="W18" s="646"/>
      <c r="X18" s="646"/>
      <c r="Y18" s="647"/>
      <c r="Z18" s="648" t="s">
        <v>233</v>
      </c>
      <c r="AA18" s="648"/>
      <c r="AB18" s="648"/>
      <c r="AC18" s="648"/>
      <c r="AD18" s="649" t="s">
        <v>233</v>
      </c>
      <c r="AE18" s="649"/>
      <c r="AF18" s="649"/>
      <c r="AG18" s="649"/>
      <c r="AH18" s="649"/>
      <c r="AI18" s="649"/>
      <c r="AJ18" s="649"/>
      <c r="AK18" s="649"/>
      <c r="AL18" s="650" t="s">
        <v>233</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233</v>
      </c>
      <c r="BH18" s="646"/>
      <c r="BI18" s="646"/>
      <c r="BJ18" s="646"/>
      <c r="BK18" s="646"/>
      <c r="BL18" s="646"/>
      <c r="BM18" s="646"/>
      <c r="BN18" s="647"/>
      <c r="BO18" s="648" t="s">
        <v>233</v>
      </c>
      <c r="BP18" s="648"/>
      <c r="BQ18" s="648"/>
      <c r="BR18" s="648"/>
      <c r="BS18" s="654" t="s">
        <v>233</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239</v>
      </c>
      <c r="CS18" s="646"/>
      <c r="CT18" s="646"/>
      <c r="CU18" s="646"/>
      <c r="CV18" s="646"/>
      <c r="CW18" s="646"/>
      <c r="CX18" s="646"/>
      <c r="CY18" s="647"/>
      <c r="CZ18" s="648" t="s">
        <v>239</v>
      </c>
      <c r="DA18" s="648"/>
      <c r="DB18" s="648"/>
      <c r="DC18" s="648"/>
      <c r="DD18" s="654" t="s">
        <v>233</v>
      </c>
      <c r="DE18" s="646"/>
      <c r="DF18" s="646"/>
      <c r="DG18" s="646"/>
      <c r="DH18" s="646"/>
      <c r="DI18" s="646"/>
      <c r="DJ18" s="646"/>
      <c r="DK18" s="646"/>
      <c r="DL18" s="646"/>
      <c r="DM18" s="646"/>
      <c r="DN18" s="646"/>
      <c r="DO18" s="646"/>
      <c r="DP18" s="647"/>
      <c r="DQ18" s="654" t="s">
        <v>239</v>
      </c>
      <c r="DR18" s="646"/>
      <c r="DS18" s="646"/>
      <c r="DT18" s="646"/>
      <c r="DU18" s="646"/>
      <c r="DV18" s="646"/>
      <c r="DW18" s="646"/>
      <c r="DX18" s="646"/>
      <c r="DY18" s="646"/>
      <c r="DZ18" s="646"/>
      <c r="EA18" s="646"/>
      <c r="EB18" s="646"/>
      <c r="EC18" s="655"/>
    </row>
    <row r="19" spans="2:133" ht="11.25" customHeight="1" x14ac:dyDescent="0.15">
      <c r="B19" s="642" t="s">
        <v>271</v>
      </c>
      <c r="C19" s="643"/>
      <c r="D19" s="643"/>
      <c r="E19" s="643"/>
      <c r="F19" s="643"/>
      <c r="G19" s="643"/>
      <c r="H19" s="643"/>
      <c r="I19" s="643"/>
      <c r="J19" s="643"/>
      <c r="K19" s="643"/>
      <c r="L19" s="643"/>
      <c r="M19" s="643"/>
      <c r="N19" s="643"/>
      <c r="O19" s="643"/>
      <c r="P19" s="643"/>
      <c r="Q19" s="644"/>
      <c r="R19" s="645" t="s">
        <v>233</v>
      </c>
      <c r="S19" s="646"/>
      <c r="T19" s="646"/>
      <c r="U19" s="646"/>
      <c r="V19" s="646"/>
      <c r="W19" s="646"/>
      <c r="X19" s="646"/>
      <c r="Y19" s="647"/>
      <c r="Z19" s="648" t="s">
        <v>239</v>
      </c>
      <c r="AA19" s="648"/>
      <c r="AB19" s="648"/>
      <c r="AC19" s="648"/>
      <c r="AD19" s="649" t="s">
        <v>239</v>
      </c>
      <c r="AE19" s="649"/>
      <c r="AF19" s="649"/>
      <c r="AG19" s="649"/>
      <c r="AH19" s="649"/>
      <c r="AI19" s="649"/>
      <c r="AJ19" s="649"/>
      <c r="AK19" s="649"/>
      <c r="AL19" s="650" t="s">
        <v>239</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6913902</v>
      </c>
      <c r="BH19" s="646"/>
      <c r="BI19" s="646"/>
      <c r="BJ19" s="646"/>
      <c r="BK19" s="646"/>
      <c r="BL19" s="646"/>
      <c r="BM19" s="646"/>
      <c r="BN19" s="647"/>
      <c r="BO19" s="648">
        <v>9.8000000000000007</v>
      </c>
      <c r="BP19" s="648"/>
      <c r="BQ19" s="648"/>
      <c r="BR19" s="648"/>
      <c r="BS19" s="654" t="s">
        <v>233</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239</v>
      </c>
      <c r="CS19" s="646"/>
      <c r="CT19" s="646"/>
      <c r="CU19" s="646"/>
      <c r="CV19" s="646"/>
      <c r="CW19" s="646"/>
      <c r="CX19" s="646"/>
      <c r="CY19" s="647"/>
      <c r="CZ19" s="648" t="s">
        <v>239</v>
      </c>
      <c r="DA19" s="648"/>
      <c r="DB19" s="648"/>
      <c r="DC19" s="648"/>
      <c r="DD19" s="654" t="s">
        <v>239</v>
      </c>
      <c r="DE19" s="646"/>
      <c r="DF19" s="646"/>
      <c r="DG19" s="646"/>
      <c r="DH19" s="646"/>
      <c r="DI19" s="646"/>
      <c r="DJ19" s="646"/>
      <c r="DK19" s="646"/>
      <c r="DL19" s="646"/>
      <c r="DM19" s="646"/>
      <c r="DN19" s="646"/>
      <c r="DO19" s="646"/>
      <c r="DP19" s="647"/>
      <c r="DQ19" s="654" t="s">
        <v>233</v>
      </c>
      <c r="DR19" s="646"/>
      <c r="DS19" s="646"/>
      <c r="DT19" s="646"/>
      <c r="DU19" s="646"/>
      <c r="DV19" s="646"/>
      <c r="DW19" s="646"/>
      <c r="DX19" s="646"/>
      <c r="DY19" s="646"/>
      <c r="DZ19" s="646"/>
      <c r="EA19" s="646"/>
      <c r="EB19" s="646"/>
      <c r="EC19" s="655"/>
    </row>
    <row r="20" spans="2:133" ht="11.25" customHeight="1" x14ac:dyDescent="0.15">
      <c r="B20" s="642" t="s">
        <v>274</v>
      </c>
      <c r="C20" s="643"/>
      <c r="D20" s="643"/>
      <c r="E20" s="643"/>
      <c r="F20" s="643"/>
      <c r="G20" s="643"/>
      <c r="H20" s="643"/>
      <c r="I20" s="643"/>
      <c r="J20" s="643"/>
      <c r="K20" s="643"/>
      <c r="L20" s="643"/>
      <c r="M20" s="643"/>
      <c r="N20" s="643"/>
      <c r="O20" s="643"/>
      <c r="P20" s="643"/>
      <c r="Q20" s="644"/>
      <c r="R20" s="645">
        <v>353295</v>
      </c>
      <c r="S20" s="646"/>
      <c r="T20" s="646"/>
      <c r="U20" s="646"/>
      <c r="V20" s="646"/>
      <c r="W20" s="646"/>
      <c r="X20" s="646"/>
      <c r="Y20" s="647"/>
      <c r="Z20" s="648">
        <v>0.2</v>
      </c>
      <c r="AA20" s="648"/>
      <c r="AB20" s="648"/>
      <c r="AC20" s="648"/>
      <c r="AD20" s="649">
        <v>353295</v>
      </c>
      <c r="AE20" s="649"/>
      <c r="AF20" s="649"/>
      <c r="AG20" s="649"/>
      <c r="AH20" s="649"/>
      <c r="AI20" s="649"/>
      <c r="AJ20" s="649"/>
      <c r="AK20" s="649"/>
      <c r="AL20" s="650">
        <v>0.4</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6913902</v>
      </c>
      <c r="BH20" s="646"/>
      <c r="BI20" s="646"/>
      <c r="BJ20" s="646"/>
      <c r="BK20" s="646"/>
      <c r="BL20" s="646"/>
      <c r="BM20" s="646"/>
      <c r="BN20" s="647"/>
      <c r="BO20" s="648">
        <v>9.8000000000000007</v>
      </c>
      <c r="BP20" s="648"/>
      <c r="BQ20" s="648"/>
      <c r="BR20" s="648"/>
      <c r="BS20" s="654" t="s">
        <v>239</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146338700</v>
      </c>
      <c r="CS20" s="646"/>
      <c r="CT20" s="646"/>
      <c r="CU20" s="646"/>
      <c r="CV20" s="646"/>
      <c r="CW20" s="646"/>
      <c r="CX20" s="646"/>
      <c r="CY20" s="647"/>
      <c r="CZ20" s="648">
        <v>100</v>
      </c>
      <c r="DA20" s="648"/>
      <c r="DB20" s="648"/>
      <c r="DC20" s="648"/>
      <c r="DD20" s="654">
        <v>9166981</v>
      </c>
      <c r="DE20" s="646"/>
      <c r="DF20" s="646"/>
      <c r="DG20" s="646"/>
      <c r="DH20" s="646"/>
      <c r="DI20" s="646"/>
      <c r="DJ20" s="646"/>
      <c r="DK20" s="646"/>
      <c r="DL20" s="646"/>
      <c r="DM20" s="646"/>
      <c r="DN20" s="646"/>
      <c r="DO20" s="646"/>
      <c r="DP20" s="647"/>
      <c r="DQ20" s="654">
        <v>95000025</v>
      </c>
      <c r="DR20" s="646"/>
      <c r="DS20" s="646"/>
      <c r="DT20" s="646"/>
      <c r="DU20" s="646"/>
      <c r="DV20" s="646"/>
      <c r="DW20" s="646"/>
      <c r="DX20" s="646"/>
      <c r="DY20" s="646"/>
      <c r="DZ20" s="646"/>
      <c r="EA20" s="646"/>
      <c r="EB20" s="646"/>
      <c r="EC20" s="655"/>
    </row>
    <row r="21" spans="2:133" ht="11.25" customHeight="1" x14ac:dyDescent="0.15">
      <c r="B21" s="642" t="s">
        <v>277</v>
      </c>
      <c r="C21" s="643"/>
      <c r="D21" s="643"/>
      <c r="E21" s="643"/>
      <c r="F21" s="643"/>
      <c r="G21" s="643"/>
      <c r="H21" s="643"/>
      <c r="I21" s="643"/>
      <c r="J21" s="643"/>
      <c r="K21" s="643"/>
      <c r="L21" s="643"/>
      <c r="M21" s="643"/>
      <c r="N21" s="643"/>
      <c r="O21" s="643"/>
      <c r="P21" s="643"/>
      <c r="Q21" s="644"/>
      <c r="R21" s="645">
        <v>517191</v>
      </c>
      <c r="S21" s="646"/>
      <c r="T21" s="646"/>
      <c r="U21" s="646"/>
      <c r="V21" s="646"/>
      <c r="W21" s="646"/>
      <c r="X21" s="646"/>
      <c r="Y21" s="647"/>
      <c r="Z21" s="648">
        <v>0.3</v>
      </c>
      <c r="AA21" s="648"/>
      <c r="AB21" s="648"/>
      <c r="AC21" s="648"/>
      <c r="AD21" s="649">
        <v>517191</v>
      </c>
      <c r="AE21" s="649"/>
      <c r="AF21" s="649"/>
      <c r="AG21" s="649"/>
      <c r="AH21" s="649"/>
      <c r="AI21" s="649"/>
      <c r="AJ21" s="649"/>
      <c r="AK21" s="649"/>
      <c r="AL21" s="650">
        <v>0.6</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t="s">
        <v>239</v>
      </c>
      <c r="BH21" s="646"/>
      <c r="BI21" s="646"/>
      <c r="BJ21" s="646"/>
      <c r="BK21" s="646"/>
      <c r="BL21" s="646"/>
      <c r="BM21" s="646"/>
      <c r="BN21" s="647"/>
      <c r="BO21" s="648" t="s">
        <v>239</v>
      </c>
      <c r="BP21" s="648"/>
      <c r="BQ21" s="648"/>
      <c r="BR21" s="648"/>
      <c r="BS21" s="654" t="s">
        <v>239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279</v>
      </c>
      <c r="C22" s="643"/>
      <c r="D22" s="643"/>
      <c r="E22" s="643"/>
      <c r="F22" s="643"/>
      <c r="G22" s="643"/>
      <c r="H22" s="643"/>
      <c r="I22" s="643"/>
      <c r="J22" s="643"/>
      <c r="K22" s="643"/>
      <c r="L22" s="643"/>
      <c r="M22" s="643"/>
      <c r="N22" s="643"/>
      <c r="O22" s="643"/>
      <c r="P22" s="643"/>
      <c r="Q22" s="644"/>
      <c r="R22" s="645">
        <v>6188348</v>
      </c>
      <c r="S22" s="646"/>
      <c r="T22" s="646"/>
      <c r="U22" s="646"/>
      <c r="V22" s="646"/>
      <c r="W22" s="646"/>
      <c r="X22" s="646"/>
      <c r="Y22" s="647"/>
      <c r="Z22" s="648">
        <v>4.0999999999999996</v>
      </c>
      <c r="AA22" s="648"/>
      <c r="AB22" s="648"/>
      <c r="AC22" s="648"/>
      <c r="AD22" s="649">
        <v>5583158</v>
      </c>
      <c r="AE22" s="649"/>
      <c r="AF22" s="649"/>
      <c r="AG22" s="649"/>
      <c r="AH22" s="649"/>
      <c r="AI22" s="649"/>
      <c r="AJ22" s="649"/>
      <c r="AK22" s="649"/>
      <c r="AL22" s="650">
        <v>6.8</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v>1061108</v>
      </c>
      <c r="BH22" s="646"/>
      <c r="BI22" s="646"/>
      <c r="BJ22" s="646"/>
      <c r="BK22" s="646"/>
      <c r="BL22" s="646"/>
      <c r="BM22" s="646"/>
      <c r="BN22" s="647"/>
      <c r="BO22" s="648">
        <v>1.5</v>
      </c>
      <c r="BP22" s="648"/>
      <c r="BQ22" s="648"/>
      <c r="BR22" s="648"/>
      <c r="BS22" s="654" t="s">
        <v>239</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282</v>
      </c>
      <c r="C23" s="643"/>
      <c r="D23" s="643"/>
      <c r="E23" s="643"/>
      <c r="F23" s="643"/>
      <c r="G23" s="643"/>
      <c r="H23" s="643"/>
      <c r="I23" s="643"/>
      <c r="J23" s="643"/>
      <c r="K23" s="643"/>
      <c r="L23" s="643"/>
      <c r="M23" s="643"/>
      <c r="N23" s="643"/>
      <c r="O23" s="643"/>
      <c r="P23" s="643"/>
      <c r="Q23" s="644"/>
      <c r="R23" s="645">
        <v>5583158</v>
      </c>
      <c r="S23" s="646"/>
      <c r="T23" s="646"/>
      <c r="U23" s="646"/>
      <c r="V23" s="646"/>
      <c r="W23" s="646"/>
      <c r="X23" s="646"/>
      <c r="Y23" s="647"/>
      <c r="Z23" s="648">
        <v>3.7</v>
      </c>
      <c r="AA23" s="648"/>
      <c r="AB23" s="648"/>
      <c r="AC23" s="648"/>
      <c r="AD23" s="649">
        <v>5583158</v>
      </c>
      <c r="AE23" s="649"/>
      <c r="AF23" s="649"/>
      <c r="AG23" s="649"/>
      <c r="AH23" s="649"/>
      <c r="AI23" s="649"/>
      <c r="AJ23" s="649"/>
      <c r="AK23" s="649"/>
      <c r="AL23" s="650">
        <v>6.8</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v>5852794</v>
      </c>
      <c r="BH23" s="646"/>
      <c r="BI23" s="646"/>
      <c r="BJ23" s="646"/>
      <c r="BK23" s="646"/>
      <c r="BL23" s="646"/>
      <c r="BM23" s="646"/>
      <c r="BN23" s="647"/>
      <c r="BO23" s="648">
        <v>8.3000000000000007</v>
      </c>
      <c r="BP23" s="648"/>
      <c r="BQ23" s="648"/>
      <c r="BR23" s="648"/>
      <c r="BS23" s="654" t="s">
        <v>239</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x14ac:dyDescent="0.15">
      <c r="B24" s="642" t="s">
        <v>289</v>
      </c>
      <c r="C24" s="643"/>
      <c r="D24" s="643"/>
      <c r="E24" s="643"/>
      <c r="F24" s="643"/>
      <c r="G24" s="643"/>
      <c r="H24" s="643"/>
      <c r="I24" s="643"/>
      <c r="J24" s="643"/>
      <c r="K24" s="643"/>
      <c r="L24" s="643"/>
      <c r="M24" s="643"/>
      <c r="N24" s="643"/>
      <c r="O24" s="643"/>
      <c r="P24" s="643"/>
      <c r="Q24" s="644"/>
      <c r="R24" s="645">
        <v>605153</v>
      </c>
      <c r="S24" s="646"/>
      <c r="T24" s="646"/>
      <c r="U24" s="646"/>
      <c r="V24" s="646"/>
      <c r="W24" s="646"/>
      <c r="X24" s="646"/>
      <c r="Y24" s="647"/>
      <c r="Z24" s="648">
        <v>0.4</v>
      </c>
      <c r="AA24" s="648"/>
      <c r="AB24" s="648"/>
      <c r="AC24" s="648"/>
      <c r="AD24" s="649" t="s">
        <v>233</v>
      </c>
      <c r="AE24" s="649"/>
      <c r="AF24" s="649"/>
      <c r="AG24" s="649"/>
      <c r="AH24" s="649"/>
      <c r="AI24" s="649"/>
      <c r="AJ24" s="649"/>
      <c r="AK24" s="649"/>
      <c r="AL24" s="650" t="s">
        <v>233</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239</v>
      </c>
      <c r="BH24" s="646"/>
      <c r="BI24" s="646"/>
      <c r="BJ24" s="646"/>
      <c r="BK24" s="646"/>
      <c r="BL24" s="646"/>
      <c r="BM24" s="646"/>
      <c r="BN24" s="647"/>
      <c r="BO24" s="648" t="s">
        <v>239</v>
      </c>
      <c r="BP24" s="648"/>
      <c r="BQ24" s="648"/>
      <c r="BR24" s="648"/>
      <c r="BS24" s="654" t="s">
        <v>239</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86878850</v>
      </c>
      <c r="CS24" s="635"/>
      <c r="CT24" s="635"/>
      <c r="CU24" s="635"/>
      <c r="CV24" s="635"/>
      <c r="CW24" s="635"/>
      <c r="CX24" s="635"/>
      <c r="CY24" s="636"/>
      <c r="CZ24" s="639">
        <v>59.4</v>
      </c>
      <c r="DA24" s="640"/>
      <c r="DB24" s="640"/>
      <c r="DC24" s="659"/>
      <c r="DD24" s="684">
        <v>48915419</v>
      </c>
      <c r="DE24" s="635"/>
      <c r="DF24" s="635"/>
      <c r="DG24" s="635"/>
      <c r="DH24" s="635"/>
      <c r="DI24" s="635"/>
      <c r="DJ24" s="635"/>
      <c r="DK24" s="636"/>
      <c r="DL24" s="684">
        <v>48201335</v>
      </c>
      <c r="DM24" s="635"/>
      <c r="DN24" s="635"/>
      <c r="DO24" s="635"/>
      <c r="DP24" s="635"/>
      <c r="DQ24" s="635"/>
      <c r="DR24" s="635"/>
      <c r="DS24" s="635"/>
      <c r="DT24" s="635"/>
      <c r="DU24" s="635"/>
      <c r="DV24" s="636"/>
      <c r="DW24" s="639">
        <v>55</v>
      </c>
      <c r="DX24" s="640"/>
      <c r="DY24" s="640"/>
      <c r="DZ24" s="640"/>
      <c r="EA24" s="640"/>
      <c r="EB24" s="640"/>
      <c r="EC24" s="641"/>
    </row>
    <row r="25" spans="2:133" ht="11.25" customHeight="1" x14ac:dyDescent="0.15">
      <c r="B25" s="642" t="s">
        <v>292</v>
      </c>
      <c r="C25" s="643"/>
      <c r="D25" s="643"/>
      <c r="E25" s="643"/>
      <c r="F25" s="643"/>
      <c r="G25" s="643"/>
      <c r="H25" s="643"/>
      <c r="I25" s="643"/>
      <c r="J25" s="643"/>
      <c r="K25" s="643"/>
      <c r="L25" s="643"/>
      <c r="M25" s="643"/>
      <c r="N25" s="643"/>
      <c r="O25" s="643"/>
      <c r="P25" s="643"/>
      <c r="Q25" s="644"/>
      <c r="R25" s="645">
        <v>37</v>
      </c>
      <c r="S25" s="646"/>
      <c r="T25" s="646"/>
      <c r="U25" s="646"/>
      <c r="V25" s="646"/>
      <c r="W25" s="646"/>
      <c r="X25" s="646"/>
      <c r="Y25" s="647"/>
      <c r="Z25" s="648">
        <v>0</v>
      </c>
      <c r="AA25" s="648"/>
      <c r="AB25" s="648"/>
      <c r="AC25" s="648"/>
      <c r="AD25" s="649" t="s">
        <v>239</v>
      </c>
      <c r="AE25" s="649"/>
      <c r="AF25" s="649"/>
      <c r="AG25" s="649"/>
      <c r="AH25" s="649"/>
      <c r="AI25" s="649"/>
      <c r="AJ25" s="649"/>
      <c r="AK25" s="649"/>
      <c r="AL25" s="650" t="s">
        <v>233</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239</v>
      </c>
      <c r="BH25" s="646"/>
      <c r="BI25" s="646"/>
      <c r="BJ25" s="646"/>
      <c r="BK25" s="646"/>
      <c r="BL25" s="646"/>
      <c r="BM25" s="646"/>
      <c r="BN25" s="647"/>
      <c r="BO25" s="648" t="s">
        <v>239</v>
      </c>
      <c r="BP25" s="648"/>
      <c r="BQ25" s="648"/>
      <c r="BR25" s="648"/>
      <c r="BS25" s="654" t="s">
        <v>239</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26165846</v>
      </c>
      <c r="CS25" s="681"/>
      <c r="CT25" s="681"/>
      <c r="CU25" s="681"/>
      <c r="CV25" s="681"/>
      <c r="CW25" s="681"/>
      <c r="CX25" s="681"/>
      <c r="CY25" s="682"/>
      <c r="CZ25" s="650">
        <v>17.899999999999999</v>
      </c>
      <c r="DA25" s="679"/>
      <c r="DB25" s="679"/>
      <c r="DC25" s="683"/>
      <c r="DD25" s="654">
        <v>24121178</v>
      </c>
      <c r="DE25" s="681"/>
      <c r="DF25" s="681"/>
      <c r="DG25" s="681"/>
      <c r="DH25" s="681"/>
      <c r="DI25" s="681"/>
      <c r="DJ25" s="681"/>
      <c r="DK25" s="682"/>
      <c r="DL25" s="654">
        <v>23558051</v>
      </c>
      <c r="DM25" s="681"/>
      <c r="DN25" s="681"/>
      <c r="DO25" s="681"/>
      <c r="DP25" s="681"/>
      <c r="DQ25" s="681"/>
      <c r="DR25" s="681"/>
      <c r="DS25" s="681"/>
      <c r="DT25" s="681"/>
      <c r="DU25" s="681"/>
      <c r="DV25" s="682"/>
      <c r="DW25" s="650">
        <v>26.9</v>
      </c>
      <c r="DX25" s="679"/>
      <c r="DY25" s="679"/>
      <c r="DZ25" s="679"/>
      <c r="EA25" s="679"/>
      <c r="EB25" s="679"/>
      <c r="EC25" s="680"/>
    </row>
    <row r="26" spans="2:133" ht="11.25" customHeight="1" x14ac:dyDescent="0.15">
      <c r="B26" s="642" t="s">
        <v>295</v>
      </c>
      <c r="C26" s="643"/>
      <c r="D26" s="643"/>
      <c r="E26" s="643"/>
      <c r="F26" s="643"/>
      <c r="G26" s="643"/>
      <c r="H26" s="643"/>
      <c r="I26" s="643"/>
      <c r="J26" s="643"/>
      <c r="K26" s="643"/>
      <c r="L26" s="643"/>
      <c r="M26" s="643"/>
      <c r="N26" s="643"/>
      <c r="O26" s="643"/>
      <c r="P26" s="643"/>
      <c r="Q26" s="644"/>
      <c r="R26" s="645">
        <v>87560025</v>
      </c>
      <c r="S26" s="646"/>
      <c r="T26" s="646"/>
      <c r="U26" s="646"/>
      <c r="V26" s="646"/>
      <c r="W26" s="646"/>
      <c r="X26" s="646"/>
      <c r="Y26" s="647"/>
      <c r="Z26" s="648">
        <v>57.7</v>
      </c>
      <c r="AA26" s="648"/>
      <c r="AB26" s="648"/>
      <c r="AC26" s="648"/>
      <c r="AD26" s="649">
        <v>81102041</v>
      </c>
      <c r="AE26" s="649"/>
      <c r="AF26" s="649"/>
      <c r="AG26" s="649"/>
      <c r="AH26" s="649"/>
      <c r="AI26" s="649"/>
      <c r="AJ26" s="649"/>
      <c r="AK26" s="649"/>
      <c r="AL26" s="650">
        <v>98.8</v>
      </c>
      <c r="AM26" s="651"/>
      <c r="AN26" s="651"/>
      <c r="AO26" s="652"/>
      <c r="AP26" s="664" t="s">
        <v>296</v>
      </c>
      <c r="AQ26" s="694"/>
      <c r="AR26" s="694"/>
      <c r="AS26" s="694"/>
      <c r="AT26" s="694"/>
      <c r="AU26" s="694"/>
      <c r="AV26" s="694"/>
      <c r="AW26" s="694"/>
      <c r="AX26" s="694"/>
      <c r="AY26" s="694"/>
      <c r="AZ26" s="694"/>
      <c r="BA26" s="694"/>
      <c r="BB26" s="694"/>
      <c r="BC26" s="694"/>
      <c r="BD26" s="694"/>
      <c r="BE26" s="694"/>
      <c r="BF26" s="666"/>
      <c r="BG26" s="645" t="s">
        <v>233</v>
      </c>
      <c r="BH26" s="646"/>
      <c r="BI26" s="646"/>
      <c r="BJ26" s="646"/>
      <c r="BK26" s="646"/>
      <c r="BL26" s="646"/>
      <c r="BM26" s="646"/>
      <c r="BN26" s="647"/>
      <c r="BO26" s="648" t="s">
        <v>239</v>
      </c>
      <c r="BP26" s="648"/>
      <c r="BQ26" s="648"/>
      <c r="BR26" s="648"/>
      <c r="BS26" s="654" t="s">
        <v>239</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16941358</v>
      </c>
      <c r="CS26" s="646"/>
      <c r="CT26" s="646"/>
      <c r="CU26" s="646"/>
      <c r="CV26" s="646"/>
      <c r="CW26" s="646"/>
      <c r="CX26" s="646"/>
      <c r="CY26" s="647"/>
      <c r="CZ26" s="650">
        <v>11.6</v>
      </c>
      <c r="DA26" s="679"/>
      <c r="DB26" s="679"/>
      <c r="DC26" s="683"/>
      <c r="DD26" s="654">
        <v>15763273</v>
      </c>
      <c r="DE26" s="646"/>
      <c r="DF26" s="646"/>
      <c r="DG26" s="646"/>
      <c r="DH26" s="646"/>
      <c r="DI26" s="646"/>
      <c r="DJ26" s="646"/>
      <c r="DK26" s="647"/>
      <c r="DL26" s="654" t="s">
        <v>239</v>
      </c>
      <c r="DM26" s="646"/>
      <c r="DN26" s="646"/>
      <c r="DO26" s="646"/>
      <c r="DP26" s="646"/>
      <c r="DQ26" s="646"/>
      <c r="DR26" s="646"/>
      <c r="DS26" s="646"/>
      <c r="DT26" s="646"/>
      <c r="DU26" s="646"/>
      <c r="DV26" s="647"/>
      <c r="DW26" s="650" t="s">
        <v>239</v>
      </c>
      <c r="DX26" s="679"/>
      <c r="DY26" s="679"/>
      <c r="DZ26" s="679"/>
      <c r="EA26" s="679"/>
      <c r="EB26" s="679"/>
      <c r="EC26" s="680"/>
    </row>
    <row r="27" spans="2:133" ht="11.25" customHeight="1" x14ac:dyDescent="0.15">
      <c r="B27" s="642" t="s">
        <v>298</v>
      </c>
      <c r="C27" s="643"/>
      <c r="D27" s="643"/>
      <c r="E27" s="643"/>
      <c r="F27" s="643"/>
      <c r="G27" s="643"/>
      <c r="H27" s="643"/>
      <c r="I27" s="643"/>
      <c r="J27" s="643"/>
      <c r="K27" s="643"/>
      <c r="L27" s="643"/>
      <c r="M27" s="643"/>
      <c r="N27" s="643"/>
      <c r="O27" s="643"/>
      <c r="P27" s="643"/>
      <c r="Q27" s="644"/>
      <c r="R27" s="645">
        <v>40801</v>
      </c>
      <c r="S27" s="646"/>
      <c r="T27" s="646"/>
      <c r="U27" s="646"/>
      <c r="V27" s="646"/>
      <c r="W27" s="646"/>
      <c r="X27" s="646"/>
      <c r="Y27" s="647"/>
      <c r="Z27" s="648">
        <v>0</v>
      </c>
      <c r="AA27" s="648"/>
      <c r="AB27" s="648"/>
      <c r="AC27" s="648"/>
      <c r="AD27" s="649">
        <v>40801</v>
      </c>
      <c r="AE27" s="649"/>
      <c r="AF27" s="649"/>
      <c r="AG27" s="649"/>
      <c r="AH27" s="649"/>
      <c r="AI27" s="649"/>
      <c r="AJ27" s="649"/>
      <c r="AK27" s="649"/>
      <c r="AL27" s="650">
        <v>0</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70805154</v>
      </c>
      <c r="BH27" s="646"/>
      <c r="BI27" s="646"/>
      <c r="BJ27" s="646"/>
      <c r="BK27" s="646"/>
      <c r="BL27" s="646"/>
      <c r="BM27" s="646"/>
      <c r="BN27" s="647"/>
      <c r="BO27" s="648">
        <v>100</v>
      </c>
      <c r="BP27" s="648"/>
      <c r="BQ27" s="648"/>
      <c r="BR27" s="648"/>
      <c r="BS27" s="654">
        <v>909095</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50969238</v>
      </c>
      <c r="CS27" s="681"/>
      <c r="CT27" s="681"/>
      <c r="CU27" s="681"/>
      <c r="CV27" s="681"/>
      <c r="CW27" s="681"/>
      <c r="CX27" s="681"/>
      <c r="CY27" s="682"/>
      <c r="CZ27" s="650">
        <v>34.799999999999997</v>
      </c>
      <c r="DA27" s="679"/>
      <c r="DB27" s="679"/>
      <c r="DC27" s="683"/>
      <c r="DD27" s="654">
        <v>15208706</v>
      </c>
      <c r="DE27" s="681"/>
      <c r="DF27" s="681"/>
      <c r="DG27" s="681"/>
      <c r="DH27" s="681"/>
      <c r="DI27" s="681"/>
      <c r="DJ27" s="681"/>
      <c r="DK27" s="682"/>
      <c r="DL27" s="654">
        <v>15057749</v>
      </c>
      <c r="DM27" s="681"/>
      <c r="DN27" s="681"/>
      <c r="DO27" s="681"/>
      <c r="DP27" s="681"/>
      <c r="DQ27" s="681"/>
      <c r="DR27" s="681"/>
      <c r="DS27" s="681"/>
      <c r="DT27" s="681"/>
      <c r="DU27" s="681"/>
      <c r="DV27" s="682"/>
      <c r="DW27" s="650">
        <v>17.2</v>
      </c>
      <c r="DX27" s="679"/>
      <c r="DY27" s="679"/>
      <c r="DZ27" s="679"/>
      <c r="EA27" s="679"/>
      <c r="EB27" s="679"/>
      <c r="EC27" s="680"/>
    </row>
    <row r="28" spans="2:133" ht="11.25" customHeight="1" x14ac:dyDescent="0.15">
      <c r="B28" s="642" t="s">
        <v>301</v>
      </c>
      <c r="C28" s="643"/>
      <c r="D28" s="643"/>
      <c r="E28" s="643"/>
      <c r="F28" s="643"/>
      <c r="G28" s="643"/>
      <c r="H28" s="643"/>
      <c r="I28" s="643"/>
      <c r="J28" s="643"/>
      <c r="K28" s="643"/>
      <c r="L28" s="643"/>
      <c r="M28" s="643"/>
      <c r="N28" s="643"/>
      <c r="O28" s="643"/>
      <c r="P28" s="643"/>
      <c r="Q28" s="644"/>
      <c r="R28" s="645">
        <v>1310343</v>
      </c>
      <c r="S28" s="646"/>
      <c r="T28" s="646"/>
      <c r="U28" s="646"/>
      <c r="V28" s="646"/>
      <c r="W28" s="646"/>
      <c r="X28" s="646"/>
      <c r="Y28" s="647"/>
      <c r="Z28" s="648">
        <v>0.9</v>
      </c>
      <c r="AA28" s="648"/>
      <c r="AB28" s="648"/>
      <c r="AC28" s="648"/>
      <c r="AD28" s="649" t="s">
        <v>239</v>
      </c>
      <c r="AE28" s="649"/>
      <c r="AF28" s="649"/>
      <c r="AG28" s="649"/>
      <c r="AH28" s="649"/>
      <c r="AI28" s="649"/>
      <c r="AJ28" s="649"/>
      <c r="AK28" s="649"/>
      <c r="AL28" s="650" t="s">
        <v>233</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9743766</v>
      </c>
      <c r="CS28" s="646"/>
      <c r="CT28" s="646"/>
      <c r="CU28" s="646"/>
      <c r="CV28" s="646"/>
      <c r="CW28" s="646"/>
      <c r="CX28" s="646"/>
      <c r="CY28" s="647"/>
      <c r="CZ28" s="650">
        <v>6.7</v>
      </c>
      <c r="DA28" s="679"/>
      <c r="DB28" s="679"/>
      <c r="DC28" s="683"/>
      <c r="DD28" s="654">
        <v>9585535</v>
      </c>
      <c r="DE28" s="646"/>
      <c r="DF28" s="646"/>
      <c r="DG28" s="646"/>
      <c r="DH28" s="646"/>
      <c r="DI28" s="646"/>
      <c r="DJ28" s="646"/>
      <c r="DK28" s="647"/>
      <c r="DL28" s="654">
        <v>9585535</v>
      </c>
      <c r="DM28" s="646"/>
      <c r="DN28" s="646"/>
      <c r="DO28" s="646"/>
      <c r="DP28" s="646"/>
      <c r="DQ28" s="646"/>
      <c r="DR28" s="646"/>
      <c r="DS28" s="646"/>
      <c r="DT28" s="646"/>
      <c r="DU28" s="646"/>
      <c r="DV28" s="647"/>
      <c r="DW28" s="650">
        <v>10.9</v>
      </c>
      <c r="DX28" s="679"/>
      <c r="DY28" s="679"/>
      <c r="DZ28" s="679"/>
      <c r="EA28" s="679"/>
      <c r="EB28" s="679"/>
      <c r="EC28" s="680"/>
    </row>
    <row r="29" spans="2:133" ht="11.25" customHeight="1" x14ac:dyDescent="0.15">
      <c r="B29" s="642" t="s">
        <v>303</v>
      </c>
      <c r="C29" s="643"/>
      <c r="D29" s="643"/>
      <c r="E29" s="643"/>
      <c r="F29" s="643"/>
      <c r="G29" s="643"/>
      <c r="H29" s="643"/>
      <c r="I29" s="643"/>
      <c r="J29" s="643"/>
      <c r="K29" s="643"/>
      <c r="L29" s="643"/>
      <c r="M29" s="643"/>
      <c r="N29" s="643"/>
      <c r="O29" s="643"/>
      <c r="P29" s="643"/>
      <c r="Q29" s="644"/>
      <c r="R29" s="645">
        <v>2140065</v>
      </c>
      <c r="S29" s="646"/>
      <c r="T29" s="646"/>
      <c r="U29" s="646"/>
      <c r="V29" s="646"/>
      <c r="W29" s="646"/>
      <c r="X29" s="646"/>
      <c r="Y29" s="647"/>
      <c r="Z29" s="648">
        <v>1.4</v>
      </c>
      <c r="AA29" s="648"/>
      <c r="AB29" s="648"/>
      <c r="AC29" s="648"/>
      <c r="AD29" s="649">
        <v>759763</v>
      </c>
      <c r="AE29" s="649"/>
      <c r="AF29" s="649"/>
      <c r="AG29" s="649"/>
      <c r="AH29" s="649"/>
      <c r="AI29" s="649"/>
      <c r="AJ29" s="649"/>
      <c r="AK29" s="649"/>
      <c r="AL29" s="650">
        <v>0.9</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304</v>
      </c>
      <c r="CE29" s="686"/>
      <c r="CF29" s="660" t="s">
        <v>70</v>
      </c>
      <c r="CG29" s="661"/>
      <c r="CH29" s="661"/>
      <c r="CI29" s="661"/>
      <c r="CJ29" s="661"/>
      <c r="CK29" s="661"/>
      <c r="CL29" s="661"/>
      <c r="CM29" s="661"/>
      <c r="CN29" s="661"/>
      <c r="CO29" s="661"/>
      <c r="CP29" s="661"/>
      <c r="CQ29" s="662"/>
      <c r="CR29" s="645">
        <v>9743766</v>
      </c>
      <c r="CS29" s="681"/>
      <c r="CT29" s="681"/>
      <c r="CU29" s="681"/>
      <c r="CV29" s="681"/>
      <c r="CW29" s="681"/>
      <c r="CX29" s="681"/>
      <c r="CY29" s="682"/>
      <c r="CZ29" s="650">
        <v>6.7</v>
      </c>
      <c r="DA29" s="679"/>
      <c r="DB29" s="679"/>
      <c r="DC29" s="683"/>
      <c r="DD29" s="654">
        <v>9585535</v>
      </c>
      <c r="DE29" s="681"/>
      <c r="DF29" s="681"/>
      <c r="DG29" s="681"/>
      <c r="DH29" s="681"/>
      <c r="DI29" s="681"/>
      <c r="DJ29" s="681"/>
      <c r="DK29" s="682"/>
      <c r="DL29" s="654">
        <v>9585535</v>
      </c>
      <c r="DM29" s="681"/>
      <c r="DN29" s="681"/>
      <c r="DO29" s="681"/>
      <c r="DP29" s="681"/>
      <c r="DQ29" s="681"/>
      <c r="DR29" s="681"/>
      <c r="DS29" s="681"/>
      <c r="DT29" s="681"/>
      <c r="DU29" s="681"/>
      <c r="DV29" s="682"/>
      <c r="DW29" s="650">
        <v>10.9</v>
      </c>
      <c r="DX29" s="679"/>
      <c r="DY29" s="679"/>
      <c r="DZ29" s="679"/>
      <c r="EA29" s="679"/>
      <c r="EB29" s="679"/>
      <c r="EC29" s="680"/>
    </row>
    <row r="30" spans="2:133" ht="11.25" customHeight="1" x14ac:dyDescent="0.15">
      <c r="B30" s="642" t="s">
        <v>305</v>
      </c>
      <c r="C30" s="643"/>
      <c r="D30" s="643"/>
      <c r="E30" s="643"/>
      <c r="F30" s="643"/>
      <c r="G30" s="643"/>
      <c r="H30" s="643"/>
      <c r="I30" s="643"/>
      <c r="J30" s="643"/>
      <c r="K30" s="643"/>
      <c r="L30" s="643"/>
      <c r="M30" s="643"/>
      <c r="N30" s="643"/>
      <c r="O30" s="643"/>
      <c r="P30" s="643"/>
      <c r="Q30" s="644"/>
      <c r="R30" s="645">
        <v>299508</v>
      </c>
      <c r="S30" s="646"/>
      <c r="T30" s="646"/>
      <c r="U30" s="646"/>
      <c r="V30" s="646"/>
      <c r="W30" s="646"/>
      <c r="X30" s="646"/>
      <c r="Y30" s="647"/>
      <c r="Z30" s="648">
        <v>0.2</v>
      </c>
      <c r="AA30" s="648"/>
      <c r="AB30" s="648"/>
      <c r="AC30" s="648"/>
      <c r="AD30" s="649" t="s">
        <v>233</v>
      </c>
      <c r="AE30" s="649"/>
      <c r="AF30" s="649"/>
      <c r="AG30" s="649"/>
      <c r="AH30" s="649"/>
      <c r="AI30" s="649"/>
      <c r="AJ30" s="649"/>
      <c r="AK30" s="649"/>
      <c r="AL30" s="650" t="s">
        <v>239</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306</v>
      </c>
      <c r="BH30" s="698"/>
      <c r="BI30" s="698"/>
      <c r="BJ30" s="698"/>
      <c r="BK30" s="698"/>
      <c r="BL30" s="698"/>
      <c r="BM30" s="698"/>
      <c r="BN30" s="698"/>
      <c r="BO30" s="698"/>
      <c r="BP30" s="698"/>
      <c r="BQ30" s="699"/>
      <c r="BR30" s="624" t="s">
        <v>307</v>
      </c>
      <c r="BS30" s="698"/>
      <c r="BT30" s="698"/>
      <c r="BU30" s="698"/>
      <c r="BV30" s="698"/>
      <c r="BW30" s="698"/>
      <c r="BX30" s="698"/>
      <c r="BY30" s="698"/>
      <c r="BZ30" s="698"/>
      <c r="CA30" s="698"/>
      <c r="CB30" s="699"/>
      <c r="CD30" s="687"/>
      <c r="CE30" s="688"/>
      <c r="CF30" s="660" t="s">
        <v>308</v>
      </c>
      <c r="CG30" s="661"/>
      <c r="CH30" s="661"/>
      <c r="CI30" s="661"/>
      <c r="CJ30" s="661"/>
      <c r="CK30" s="661"/>
      <c r="CL30" s="661"/>
      <c r="CM30" s="661"/>
      <c r="CN30" s="661"/>
      <c r="CO30" s="661"/>
      <c r="CP30" s="661"/>
      <c r="CQ30" s="662"/>
      <c r="CR30" s="645">
        <v>9277309</v>
      </c>
      <c r="CS30" s="646"/>
      <c r="CT30" s="646"/>
      <c r="CU30" s="646"/>
      <c r="CV30" s="646"/>
      <c r="CW30" s="646"/>
      <c r="CX30" s="646"/>
      <c r="CY30" s="647"/>
      <c r="CZ30" s="650">
        <v>6.3</v>
      </c>
      <c r="DA30" s="679"/>
      <c r="DB30" s="679"/>
      <c r="DC30" s="683"/>
      <c r="DD30" s="654">
        <v>9119094</v>
      </c>
      <c r="DE30" s="646"/>
      <c r="DF30" s="646"/>
      <c r="DG30" s="646"/>
      <c r="DH30" s="646"/>
      <c r="DI30" s="646"/>
      <c r="DJ30" s="646"/>
      <c r="DK30" s="647"/>
      <c r="DL30" s="654">
        <v>9119094</v>
      </c>
      <c r="DM30" s="646"/>
      <c r="DN30" s="646"/>
      <c r="DO30" s="646"/>
      <c r="DP30" s="646"/>
      <c r="DQ30" s="646"/>
      <c r="DR30" s="646"/>
      <c r="DS30" s="646"/>
      <c r="DT30" s="646"/>
      <c r="DU30" s="646"/>
      <c r="DV30" s="647"/>
      <c r="DW30" s="650">
        <v>10.4</v>
      </c>
      <c r="DX30" s="679"/>
      <c r="DY30" s="679"/>
      <c r="DZ30" s="679"/>
      <c r="EA30" s="679"/>
      <c r="EB30" s="679"/>
      <c r="EC30" s="680"/>
    </row>
    <row r="31" spans="2:133" ht="11.25" customHeight="1" x14ac:dyDescent="0.15">
      <c r="B31" s="642" t="s">
        <v>309</v>
      </c>
      <c r="C31" s="643"/>
      <c r="D31" s="643"/>
      <c r="E31" s="643"/>
      <c r="F31" s="643"/>
      <c r="G31" s="643"/>
      <c r="H31" s="643"/>
      <c r="I31" s="643"/>
      <c r="J31" s="643"/>
      <c r="K31" s="643"/>
      <c r="L31" s="643"/>
      <c r="M31" s="643"/>
      <c r="N31" s="643"/>
      <c r="O31" s="643"/>
      <c r="P31" s="643"/>
      <c r="Q31" s="644"/>
      <c r="R31" s="645">
        <v>32306068</v>
      </c>
      <c r="S31" s="646"/>
      <c r="T31" s="646"/>
      <c r="U31" s="646"/>
      <c r="V31" s="646"/>
      <c r="W31" s="646"/>
      <c r="X31" s="646"/>
      <c r="Y31" s="647"/>
      <c r="Z31" s="648">
        <v>21.3</v>
      </c>
      <c r="AA31" s="648"/>
      <c r="AB31" s="648"/>
      <c r="AC31" s="648"/>
      <c r="AD31" s="649" t="s">
        <v>239</v>
      </c>
      <c r="AE31" s="649"/>
      <c r="AF31" s="649"/>
      <c r="AG31" s="649"/>
      <c r="AH31" s="649"/>
      <c r="AI31" s="649"/>
      <c r="AJ31" s="649"/>
      <c r="AK31" s="649"/>
      <c r="AL31" s="650" t="s">
        <v>239</v>
      </c>
      <c r="AM31" s="651"/>
      <c r="AN31" s="651"/>
      <c r="AO31" s="652"/>
      <c r="AP31" s="702" t="s">
        <v>310</v>
      </c>
      <c r="AQ31" s="703"/>
      <c r="AR31" s="703"/>
      <c r="AS31" s="703"/>
      <c r="AT31" s="708" t="s">
        <v>311</v>
      </c>
      <c r="AU31" s="231"/>
      <c r="AV31" s="231"/>
      <c r="AW31" s="231"/>
      <c r="AX31" s="631" t="s">
        <v>188</v>
      </c>
      <c r="AY31" s="632"/>
      <c r="AZ31" s="632"/>
      <c r="BA31" s="632"/>
      <c r="BB31" s="632"/>
      <c r="BC31" s="632"/>
      <c r="BD31" s="632"/>
      <c r="BE31" s="632"/>
      <c r="BF31" s="633"/>
      <c r="BG31" s="713">
        <v>99.2</v>
      </c>
      <c r="BH31" s="700"/>
      <c r="BI31" s="700"/>
      <c r="BJ31" s="700"/>
      <c r="BK31" s="700"/>
      <c r="BL31" s="700"/>
      <c r="BM31" s="640">
        <v>97.4</v>
      </c>
      <c r="BN31" s="700"/>
      <c r="BO31" s="700"/>
      <c r="BP31" s="700"/>
      <c r="BQ31" s="701"/>
      <c r="BR31" s="713">
        <v>99.2</v>
      </c>
      <c r="BS31" s="700"/>
      <c r="BT31" s="700"/>
      <c r="BU31" s="700"/>
      <c r="BV31" s="700"/>
      <c r="BW31" s="700"/>
      <c r="BX31" s="640">
        <v>97</v>
      </c>
      <c r="BY31" s="700"/>
      <c r="BZ31" s="700"/>
      <c r="CA31" s="700"/>
      <c r="CB31" s="701"/>
      <c r="CD31" s="687"/>
      <c r="CE31" s="688"/>
      <c r="CF31" s="660" t="s">
        <v>312</v>
      </c>
      <c r="CG31" s="661"/>
      <c r="CH31" s="661"/>
      <c r="CI31" s="661"/>
      <c r="CJ31" s="661"/>
      <c r="CK31" s="661"/>
      <c r="CL31" s="661"/>
      <c r="CM31" s="661"/>
      <c r="CN31" s="661"/>
      <c r="CO31" s="661"/>
      <c r="CP31" s="661"/>
      <c r="CQ31" s="662"/>
      <c r="CR31" s="645">
        <v>466457</v>
      </c>
      <c r="CS31" s="681"/>
      <c r="CT31" s="681"/>
      <c r="CU31" s="681"/>
      <c r="CV31" s="681"/>
      <c r="CW31" s="681"/>
      <c r="CX31" s="681"/>
      <c r="CY31" s="682"/>
      <c r="CZ31" s="650">
        <v>0.3</v>
      </c>
      <c r="DA31" s="679"/>
      <c r="DB31" s="679"/>
      <c r="DC31" s="683"/>
      <c r="DD31" s="654">
        <v>466441</v>
      </c>
      <c r="DE31" s="681"/>
      <c r="DF31" s="681"/>
      <c r="DG31" s="681"/>
      <c r="DH31" s="681"/>
      <c r="DI31" s="681"/>
      <c r="DJ31" s="681"/>
      <c r="DK31" s="682"/>
      <c r="DL31" s="654">
        <v>466441</v>
      </c>
      <c r="DM31" s="681"/>
      <c r="DN31" s="681"/>
      <c r="DO31" s="681"/>
      <c r="DP31" s="681"/>
      <c r="DQ31" s="681"/>
      <c r="DR31" s="681"/>
      <c r="DS31" s="681"/>
      <c r="DT31" s="681"/>
      <c r="DU31" s="681"/>
      <c r="DV31" s="682"/>
      <c r="DW31" s="650">
        <v>0.5</v>
      </c>
      <c r="DX31" s="679"/>
      <c r="DY31" s="679"/>
      <c r="DZ31" s="679"/>
      <c r="EA31" s="679"/>
      <c r="EB31" s="679"/>
      <c r="EC31" s="680"/>
    </row>
    <row r="32" spans="2:133" ht="11.25" customHeight="1" x14ac:dyDescent="0.15">
      <c r="B32" s="691" t="s">
        <v>313</v>
      </c>
      <c r="C32" s="692"/>
      <c r="D32" s="692"/>
      <c r="E32" s="692"/>
      <c r="F32" s="692"/>
      <c r="G32" s="692"/>
      <c r="H32" s="692"/>
      <c r="I32" s="692"/>
      <c r="J32" s="692"/>
      <c r="K32" s="692"/>
      <c r="L32" s="692"/>
      <c r="M32" s="692"/>
      <c r="N32" s="692"/>
      <c r="O32" s="692"/>
      <c r="P32" s="692"/>
      <c r="Q32" s="693"/>
      <c r="R32" s="645" t="s">
        <v>233</v>
      </c>
      <c r="S32" s="646"/>
      <c r="T32" s="646"/>
      <c r="U32" s="646"/>
      <c r="V32" s="646"/>
      <c r="W32" s="646"/>
      <c r="X32" s="646"/>
      <c r="Y32" s="647"/>
      <c r="Z32" s="648" t="s">
        <v>239</v>
      </c>
      <c r="AA32" s="648"/>
      <c r="AB32" s="648"/>
      <c r="AC32" s="648"/>
      <c r="AD32" s="649" t="s">
        <v>233</v>
      </c>
      <c r="AE32" s="649"/>
      <c r="AF32" s="649"/>
      <c r="AG32" s="649"/>
      <c r="AH32" s="649"/>
      <c r="AI32" s="649"/>
      <c r="AJ32" s="649"/>
      <c r="AK32" s="649"/>
      <c r="AL32" s="650" t="s">
        <v>233</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4">
        <v>99.1</v>
      </c>
      <c r="BH32" s="681"/>
      <c r="BI32" s="681"/>
      <c r="BJ32" s="681"/>
      <c r="BK32" s="681"/>
      <c r="BL32" s="681"/>
      <c r="BM32" s="651">
        <v>97.1</v>
      </c>
      <c r="BN32" s="711"/>
      <c r="BO32" s="711"/>
      <c r="BP32" s="711"/>
      <c r="BQ32" s="712"/>
      <c r="BR32" s="714">
        <v>99.1</v>
      </c>
      <c r="BS32" s="681"/>
      <c r="BT32" s="681"/>
      <c r="BU32" s="681"/>
      <c r="BV32" s="681"/>
      <c r="BW32" s="681"/>
      <c r="BX32" s="651">
        <v>96.6</v>
      </c>
      <c r="BY32" s="711"/>
      <c r="BZ32" s="711"/>
      <c r="CA32" s="711"/>
      <c r="CB32" s="712"/>
      <c r="CD32" s="689"/>
      <c r="CE32" s="690"/>
      <c r="CF32" s="660" t="s">
        <v>316</v>
      </c>
      <c r="CG32" s="661"/>
      <c r="CH32" s="661"/>
      <c r="CI32" s="661"/>
      <c r="CJ32" s="661"/>
      <c r="CK32" s="661"/>
      <c r="CL32" s="661"/>
      <c r="CM32" s="661"/>
      <c r="CN32" s="661"/>
      <c r="CO32" s="661"/>
      <c r="CP32" s="661"/>
      <c r="CQ32" s="662"/>
      <c r="CR32" s="645" t="s">
        <v>233</v>
      </c>
      <c r="CS32" s="646"/>
      <c r="CT32" s="646"/>
      <c r="CU32" s="646"/>
      <c r="CV32" s="646"/>
      <c r="CW32" s="646"/>
      <c r="CX32" s="646"/>
      <c r="CY32" s="647"/>
      <c r="CZ32" s="650" t="s">
        <v>233</v>
      </c>
      <c r="DA32" s="679"/>
      <c r="DB32" s="679"/>
      <c r="DC32" s="683"/>
      <c r="DD32" s="654" t="s">
        <v>239</v>
      </c>
      <c r="DE32" s="646"/>
      <c r="DF32" s="646"/>
      <c r="DG32" s="646"/>
      <c r="DH32" s="646"/>
      <c r="DI32" s="646"/>
      <c r="DJ32" s="646"/>
      <c r="DK32" s="647"/>
      <c r="DL32" s="654" t="s">
        <v>233</v>
      </c>
      <c r="DM32" s="646"/>
      <c r="DN32" s="646"/>
      <c r="DO32" s="646"/>
      <c r="DP32" s="646"/>
      <c r="DQ32" s="646"/>
      <c r="DR32" s="646"/>
      <c r="DS32" s="646"/>
      <c r="DT32" s="646"/>
      <c r="DU32" s="646"/>
      <c r="DV32" s="647"/>
      <c r="DW32" s="650" t="s">
        <v>233</v>
      </c>
      <c r="DX32" s="679"/>
      <c r="DY32" s="679"/>
      <c r="DZ32" s="679"/>
      <c r="EA32" s="679"/>
      <c r="EB32" s="679"/>
      <c r="EC32" s="680"/>
    </row>
    <row r="33" spans="2:133" ht="11.25" customHeight="1" x14ac:dyDescent="0.15">
      <c r="B33" s="642" t="s">
        <v>317</v>
      </c>
      <c r="C33" s="643"/>
      <c r="D33" s="643"/>
      <c r="E33" s="643"/>
      <c r="F33" s="643"/>
      <c r="G33" s="643"/>
      <c r="H33" s="643"/>
      <c r="I33" s="643"/>
      <c r="J33" s="643"/>
      <c r="K33" s="643"/>
      <c r="L33" s="643"/>
      <c r="M33" s="643"/>
      <c r="N33" s="643"/>
      <c r="O33" s="643"/>
      <c r="P33" s="643"/>
      <c r="Q33" s="644"/>
      <c r="R33" s="645">
        <v>10369492</v>
      </c>
      <c r="S33" s="646"/>
      <c r="T33" s="646"/>
      <c r="U33" s="646"/>
      <c r="V33" s="646"/>
      <c r="W33" s="646"/>
      <c r="X33" s="646"/>
      <c r="Y33" s="647"/>
      <c r="Z33" s="648">
        <v>6.8</v>
      </c>
      <c r="AA33" s="648"/>
      <c r="AB33" s="648"/>
      <c r="AC33" s="648"/>
      <c r="AD33" s="649" t="s">
        <v>233</v>
      </c>
      <c r="AE33" s="649"/>
      <c r="AF33" s="649"/>
      <c r="AG33" s="649"/>
      <c r="AH33" s="649"/>
      <c r="AI33" s="649"/>
      <c r="AJ33" s="649"/>
      <c r="AK33" s="649"/>
      <c r="AL33" s="650" t="s">
        <v>233</v>
      </c>
      <c r="AM33" s="651"/>
      <c r="AN33" s="651"/>
      <c r="AO33" s="652"/>
      <c r="AP33" s="706"/>
      <c r="AQ33" s="707"/>
      <c r="AR33" s="707"/>
      <c r="AS33" s="707"/>
      <c r="AT33" s="710"/>
      <c r="AU33" s="232"/>
      <c r="AV33" s="232"/>
      <c r="AW33" s="232"/>
      <c r="AX33" s="695" t="s">
        <v>318</v>
      </c>
      <c r="AY33" s="696"/>
      <c r="AZ33" s="696"/>
      <c r="BA33" s="696"/>
      <c r="BB33" s="696"/>
      <c r="BC33" s="696"/>
      <c r="BD33" s="696"/>
      <c r="BE33" s="696"/>
      <c r="BF33" s="697"/>
      <c r="BG33" s="715">
        <v>99.3</v>
      </c>
      <c r="BH33" s="716"/>
      <c r="BI33" s="716"/>
      <c r="BJ33" s="716"/>
      <c r="BK33" s="716"/>
      <c r="BL33" s="716"/>
      <c r="BM33" s="717">
        <v>97.5</v>
      </c>
      <c r="BN33" s="716"/>
      <c r="BO33" s="716"/>
      <c r="BP33" s="716"/>
      <c r="BQ33" s="718"/>
      <c r="BR33" s="715">
        <v>99.3</v>
      </c>
      <c r="BS33" s="716"/>
      <c r="BT33" s="716"/>
      <c r="BU33" s="716"/>
      <c r="BV33" s="716"/>
      <c r="BW33" s="716"/>
      <c r="BX33" s="717">
        <v>97.3</v>
      </c>
      <c r="BY33" s="716"/>
      <c r="BZ33" s="716"/>
      <c r="CA33" s="716"/>
      <c r="CB33" s="718"/>
      <c r="CD33" s="660" t="s">
        <v>319</v>
      </c>
      <c r="CE33" s="661"/>
      <c r="CF33" s="661"/>
      <c r="CG33" s="661"/>
      <c r="CH33" s="661"/>
      <c r="CI33" s="661"/>
      <c r="CJ33" s="661"/>
      <c r="CK33" s="661"/>
      <c r="CL33" s="661"/>
      <c r="CM33" s="661"/>
      <c r="CN33" s="661"/>
      <c r="CO33" s="661"/>
      <c r="CP33" s="661"/>
      <c r="CQ33" s="662"/>
      <c r="CR33" s="645">
        <v>50264564</v>
      </c>
      <c r="CS33" s="681"/>
      <c r="CT33" s="681"/>
      <c r="CU33" s="681"/>
      <c r="CV33" s="681"/>
      <c r="CW33" s="681"/>
      <c r="CX33" s="681"/>
      <c r="CY33" s="682"/>
      <c r="CZ33" s="650">
        <v>34.299999999999997</v>
      </c>
      <c r="DA33" s="679"/>
      <c r="DB33" s="679"/>
      <c r="DC33" s="683"/>
      <c r="DD33" s="654">
        <v>41870507</v>
      </c>
      <c r="DE33" s="681"/>
      <c r="DF33" s="681"/>
      <c r="DG33" s="681"/>
      <c r="DH33" s="681"/>
      <c r="DI33" s="681"/>
      <c r="DJ33" s="681"/>
      <c r="DK33" s="682"/>
      <c r="DL33" s="654">
        <v>31839847</v>
      </c>
      <c r="DM33" s="681"/>
      <c r="DN33" s="681"/>
      <c r="DO33" s="681"/>
      <c r="DP33" s="681"/>
      <c r="DQ33" s="681"/>
      <c r="DR33" s="681"/>
      <c r="DS33" s="681"/>
      <c r="DT33" s="681"/>
      <c r="DU33" s="681"/>
      <c r="DV33" s="682"/>
      <c r="DW33" s="650">
        <v>36.299999999999997</v>
      </c>
      <c r="DX33" s="679"/>
      <c r="DY33" s="679"/>
      <c r="DZ33" s="679"/>
      <c r="EA33" s="679"/>
      <c r="EB33" s="679"/>
      <c r="EC33" s="680"/>
    </row>
    <row r="34" spans="2:133" ht="11.25" customHeight="1" x14ac:dyDescent="0.15">
      <c r="B34" s="642" t="s">
        <v>320</v>
      </c>
      <c r="C34" s="643"/>
      <c r="D34" s="643"/>
      <c r="E34" s="643"/>
      <c r="F34" s="643"/>
      <c r="G34" s="643"/>
      <c r="H34" s="643"/>
      <c r="I34" s="643"/>
      <c r="J34" s="643"/>
      <c r="K34" s="643"/>
      <c r="L34" s="643"/>
      <c r="M34" s="643"/>
      <c r="N34" s="643"/>
      <c r="O34" s="643"/>
      <c r="P34" s="643"/>
      <c r="Q34" s="644"/>
      <c r="R34" s="645">
        <v>1288054</v>
      </c>
      <c r="S34" s="646"/>
      <c r="T34" s="646"/>
      <c r="U34" s="646"/>
      <c r="V34" s="646"/>
      <c r="W34" s="646"/>
      <c r="X34" s="646"/>
      <c r="Y34" s="647"/>
      <c r="Z34" s="648">
        <v>0.8</v>
      </c>
      <c r="AA34" s="648"/>
      <c r="AB34" s="648"/>
      <c r="AC34" s="648"/>
      <c r="AD34" s="649">
        <v>101539</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17681134</v>
      </c>
      <c r="CS34" s="646"/>
      <c r="CT34" s="646"/>
      <c r="CU34" s="646"/>
      <c r="CV34" s="646"/>
      <c r="CW34" s="646"/>
      <c r="CX34" s="646"/>
      <c r="CY34" s="647"/>
      <c r="CZ34" s="650">
        <v>12.1</v>
      </c>
      <c r="DA34" s="679"/>
      <c r="DB34" s="679"/>
      <c r="DC34" s="683"/>
      <c r="DD34" s="654">
        <v>13862495</v>
      </c>
      <c r="DE34" s="646"/>
      <c r="DF34" s="646"/>
      <c r="DG34" s="646"/>
      <c r="DH34" s="646"/>
      <c r="DI34" s="646"/>
      <c r="DJ34" s="646"/>
      <c r="DK34" s="647"/>
      <c r="DL34" s="654">
        <v>12263468</v>
      </c>
      <c r="DM34" s="646"/>
      <c r="DN34" s="646"/>
      <c r="DO34" s="646"/>
      <c r="DP34" s="646"/>
      <c r="DQ34" s="646"/>
      <c r="DR34" s="646"/>
      <c r="DS34" s="646"/>
      <c r="DT34" s="646"/>
      <c r="DU34" s="646"/>
      <c r="DV34" s="647"/>
      <c r="DW34" s="650">
        <v>14</v>
      </c>
      <c r="DX34" s="679"/>
      <c r="DY34" s="679"/>
      <c r="DZ34" s="679"/>
      <c r="EA34" s="679"/>
      <c r="EB34" s="679"/>
      <c r="EC34" s="680"/>
    </row>
    <row r="35" spans="2:133" ht="11.25" customHeight="1" x14ac:dyDescent="0.15">
      <c r="B35" s="642" t="s">
        <v>322</v>
      </c>
      <c r="C35" s="643"/>
      <c r="D35" s="643"/>
      <c r="E35" s="643"/>
      <c r="F35" s="643"/>
      <c r="G35" s="643"/>
      <c r="H35" s="643"/>
      <c r="I35" s="643"/>
      <c r="J35" s="643"/>
      <c r="K35" s="643"/>
      <c r="L35" s="643"/>
      <c r="M35" s="643"/>
      <c r="N35" s="643"/>
      <c r="O35" s="643"/>
      <c r="P35" s="643"/>
      <c r="Q35" s="644"/>
      <c r="R35" s="645">
        <v>159002</v>
      </c>
      <c r="S35" s="646"/>
      <c r="T35" s="646"/>
      <c r="U35" s="646"/>
      <c r="V35" s="646"/>
      <c r="W35" s="646"/>
      <c r="X35" s="646"/>
      <c r="Y35" s="647"/>
      <c r="Z35" s="648">
        <v>0.1</v>
      </c>
      <c r="AA35" s="648"/>
      <c r="AB35" s="648"/>
      <c r="AC35" s="648"/>
      <c r="AD35" s="649" t="s">
        <v>239</v>
      </c>
      <c r="AE35" s="649"/>
      <c r="AF35" s="649"/>
      <c r="AG35" s="649"/>
      <c r="AH35" s="649"/>
      <c r="AI35" s="649"/>
      <c r="AJ35" s="649"/>
      <c r="AK35" s="649"/>
      <c r="AL35" s="650" t="s">
        <v>239</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1227303</v>
      </c>
      <c r="CS35" s="681"/>
      <c r="CT35" s="681"/>
      <c r="CU35" s="681"/>
      <c r="CV35" s="681"/>
      <c r="CW35" s="681"/>
      <c r="CX35" s="681"/>
      <c r="CY35" s="682"/>
      <c r="CZ35" s="650">
        <v>0.8</v>
      </c>
      <c r="DA35" s="679"/>
      <c r="DB35" s="679"/>
      <c r="DC35" s="683"/>
      <c r="DD35" s="654">
        <v>1094365</v>
      </c>
      <c r="DE35" s="681"/>
      <c r="DF35" s="681"/>
      <c r="DG35" s="681"/>
      <c r="DH35" s="681"/>
      <c r="DI35" s="681"/>
      <c r="DJ35" s="681"/>
      <c r="DK35" s="682"/>
      <c r="DL35" s="654">
        <v>1076676</v>
      </c>
      <c r="DM35" s="681"/>
      <c r="DN35" s="681"/>
      <c r="DO35" s="681"/>
      <c r="DP35" s="681"/>
      <c r="DQ35" s="681"/>
      <c r="DR35" s="681"/>
      <c r="DS35" s="681"/>
      <c r="DT35" s="681"/>
      <c r="DU35" s="681"/>
      <c r="DV35" s="682"/>
      <c r="DW35" s="650">
        <v>1.2</v>
      </c>
      <c r="DX35" s="679"/>
      <c r="DY35" s="679"/>
      <c r="DZ35" s="679"/>
      <c r="EA35" s="679"/>
      <c r="EB35" s="679"/>
      <c r="EC35" s="680"/>
    </row>
    <row r="36" spans="2:133" ht="11.25" customHeight="1" x14ac:dyDescent="0.15">
      <c r="B36" s="642" t="s">
        <v>326</v>
      </c>
      <c r="C36" s="643"/>
      <c r="D36" s="643"/>
      <c r="E36" s="643"/>
      <c r="F36" s="643"/>
      <c r="G36" s="643"/>
      <c r="H36" s="643"/>
      <c r="I36" s="643"/>
      <c r="J36" s="643"/>
      <c r="K36" s="643"/>
      <c r="L36" s="643"/>
      <c r="M36" s="643"/>
      <c r="N36" s="643"/>
      <c r="O36" s="643"/>
      <c r="P36" s="643"/>
      <c r="Q36" s="644"/>
      <c r="R36" s="645">
        <v>648708</v>
      </c>
      <c r="S36" s="646"/>
      <c r="T36" s="646"/>
      <c r="U36" s="646"/>
      <c r="V36" s="646"/>
      <c r="W36" s="646"/>
      <c r="X36" s="646"/>
      <c r="Y36" s="647"/>
      <c r="Z36" s="648">
        <v>0.4</v>
      </c>
      <c r="AA36" s="648"/>
      <c r="AB36" s="648"/>
      <c r="AC36" s="648"/>
      <c r="AD36" s="649" t="s">
        <v>239</v>
      </c>
      <c r="AE36" s="649"/>
      <c r="AF36" s="649"/>
      <c r="AG36" s="649"/>
      <c r="AH36" s="649"/>
      <c r="AI36" s="649"/>
      <c r="AJ36" s="649"/>
      <c r="AK36" s="649"/>
      <c r="AL36" s="650" t="s">
        <v>239</v>
      </c>
      <c r="AM36" s="651"/>
      <c r="AN36" s="651"/>
      <c r="AO36" s="652"/>
      <c r="AP36" s="235"/>
      <c r="AQ36" s="719" t="s">
        <v>327</v>
      </c>
      <c r="AR36" s="720"/>
      <c r="AS36" s="720"/>
      <c r="AT36" s="720"/>
      <c r="AU36" s="720"/>
      <c r="AV36" s="720"/>
      <c r="AW36" s="720"/>
      <c r="AX36" s="720"/>
      <c r="AY36" s="721"/>
      <c r="AZ36" s="634">
        <v>19875772</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1441833</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12387342</v>
      </c>
      <c r="CS36" s="646"/>
      <c r="CT36" s="646"/>
      <c r="CU36" s="646"/>
      <c r="CV36" s="646"/>
      <c r="CW36" s="646"/>
      <c r="CX36" s="646"/>
      <c r="CY36" s="647"/>
      <c r="CZ36" s="650">
        <v>8.5</v>
      </c>
      <c r="DA36" s="679"/>
      <c r="DB36" s="679"/>
      <c r="DC36" s="683"/>
      <c r="DD36" s="654">
        <v>11038480</v>
      </c>
      <c r="DE36" s="646"/>
      <c r="DF36" s="646"/>
      <c r="DG36" s="646"/>
      <c r="DH36" s="646"/>
      <c r="DI36" s="646"/>
      <c r="DJ36" s="646"/>
      <c r="DK36" s="647"/>
      <c r="DL36" s="654">
        <v>8636952</v>
      </c>
      <c r="DM36" s="646"/>
      <c r="DN36" s="646"/>
      <c r="DO36" s="646"/>
      <c r="DP36" s="646"/>
      <c r="DQ36" s="646"/>
      <c r="DR36" s="646"/>
      <c r="DS36" s="646"/>
      <c r="DT36" s="646"/>
      <c r="DU36" s="646"/>
      <c r="DV36" s="647"/>
      <c r="DW36" s="650">
        <v>9.9</v>
      </c>
      <c r="DX36" s="679"/>
      <c r="DY36" s="679"/>
      <c r="DZ36" s="679"/>
      <c r="EA36" s="679"/>
      <c r="EB36" s="679"/>
      <c r="EC36" s="680"/>
    </row>
    <row r="37" spans="2:133" ht="11.25" customHeight="1" x14ac:dyDescent="0.15">
      <c r="B37" s="642" t="s">
        <v>330</v>
      </c>
      <c r="C37" s="643"/>
      <c r="D37" s="643"/>
      <c r="E37" s="643"/>
      <c r="F37" s="643"/>
      <c r="G37" s="643"/>
      <c r="H37" s="643"/>
      <c r="I37" s="643"/>
      <c r="J37" s="643"/>
      <c r="K37" s="643"/>
      <c r="L37" s="643"/>
      <c r="M37" s="643"/>
      <c r="N37" s="643"/>
      <c r="O37" s="643"/>
      <c r="P37" s="643"/>
      <c r="Q37" s="644"/>
      <c r="R37" s="645">
        <v>4322753</v>
      </c>
      <c r="S37" s="646"/>
      <c r="T37" s="646"/>
      <c r="U37" s="646"/>
      <c r="V37" s="646"/>
      <c r="W37" s="646"/>
      <c r="X37" s="646"/>
      <c r="Y37" s="647"/>
      <c r="Z37" s="648">
        <v>2.8</v>
      </c>
      <c r="AA37" s="648"/>
      <c r="AB37" s="648"/>
      <c r="AC37" s="648"/>
      <c r="AD37" s="649" t="s">
        <v>233</v>
      </c>
      <c r="AE37" s="649"/>
      <c r="AF37" s="649"/>
      <c r="AG37" s="649"/>
      <c r="AH37" s="649"/>
      <c r="AI37" s="649"/>
      <c r="AJ37" s="649"/>
      <c r="AK37" s="649"/>
      <c r="AL37" s="650" t="s">
        <v>233</v>
      </c>
      <c r="AM37" s="651"/>
      <c r="AN37" s="651"/>
      <c r="AO37" s="652"/>
      <c r="AQ37" s="723" t="s">
        <v>331</v>
      </c>
      <c r="AR37" s="724"/>
      <c r="AS37" s="724"/>
      <c r="AT37" s="724"/>
      <c r="AU37" s="724"/>
      <c r="AV37" s="724"/>
      <c r="AW37" s="724"/>
      <c r="AX37" s="724"/>
      <c r="AY37" s="725"/>
      <c r="AZ37" s="645">
        <v>2920539</v>
      </c>
      <c r="BA37" s="646"/>
      <c r="BB37" s="646"/>
      <c r="BC37" s="646"/>
      <c r="BD37" s="681"/>
      <c r="BE37" s="681"/>
      <c r="BF37" s="712"/>
      <c r="BG37" s="660" t="s">
        <v>332</v>
      </c>
      <c r="BH37" s="661"/>
      <c r="BI37" s="661"/>
      <c r="BJ37" s="661"/>
      <c r="BK37" s="661"/>
      <c r="BL37" s="661"/>
      <c r="BM37" s="661"/>
      <c r="BN37" s="661"/>
      <c r="BO37" s="661"/>
      <c r="BP37" s="661"/>
      <c r="BQ37" s="661"/>
      <c r="BR37" s="661"/>
      <c r="BS37" s="661"/>
      <c r="BT37" s="661"/>
      <c r="BU37" s="662"/>
      <c r="BV37" s="645">
        <v>934872</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1571454</v>
      </c>
      <c r="CS37" s="681"/>
      <c r="CT37" s="681"/>
      <c r="CU37" s="681"/>
      <c r="CV37" s="681"/>
      <c r="CW37" s="681"/>
      <c r="CX37" s="681"/>
      <c r="CY37" s="682"/>
      <c r="CZ37" s="650">
        <v>1.1000000000000001</v>
      </c>
      <c r="DA37" s="679"/>
      <c r="DB37" s="679"/>
      <c r="DC37" s="683"/>
      <c r="DD37" s="654">
        <v>1571454</v>
      </c>
      <c r="DE37" s="681"/>
      <c r="DF37" s="681"/>
      <c r="DG37" s="681"/>
      <c r="DH37" s="681"/>
      <c r="DI37" s="681"/>
      <c r="DJ37" s="681"/>
      <c r="DK37" s="682"/>
      <c r="DL37" s="654">
        <v>1571454</v>
      </c>
      <c r="DM37" s="681"/>
      <c r="DN37" s="681"/>
      <c r="DO37" s="681"/>
      <c r="DP37" s="681"/>
      <c r="DQ37" s="681"/>
      <c r="DR37" s="681"/>
      <c r="DS37" s="681"/>
      <c r="DT37" s="681"/>
      <c r="DU37" s="681"/>
      <c r="DV37" s="682"/>
      <c r="DW37" s="650">
        <v>1.8</v>
      </c>
      <c r="DX37" s="679"/>
      <c r="DY37" s="679"/>
      <c r="DZ37" s="679"/>
      <c r="EA37" s="679"/>
      <c r="EB37" s="679"/>
      <c r="EC37" s="680"/>
    </row>
    <row r="38" spans="2:133" ht="11.25" customHeight="1" x14ac:dyDescent="0.15">
      <c r="B38" s="642" t="s">
        <v>334</v>
      </c>
      <c r="C38" s="643"/>
      <c r="D38" s="643"/>
      <c r="E38" s="643"/>
      <c r="F38" s="643"/>
      <c r="G38" s="643"/>
      <c r="H38" s="643"/>
      <c r="I38" s="643"/>
      <c r="J38" s="643"/>
      <c r="K38" s="643"/>
      <c r="L38" s="643"/>
      <c r="M38" s="643"/>
      <c r="N38" s="643"/>
      <c r="O38" s="643"/>
      <c r="P38" s="643"/>
      <c r="Q38" s="644"/>
      <c r="R38" s="645">
        <v>2698198</v>
      </c>
      <c r="S38" s="646"/>
      <c r="T38" s="646"/>
      <c r="U38" s="646"/>
      <c r="V38" s="646"/>
      <c r="W38" s="646"/>
      <c r="X38" s="646"/>
      <c r="Y38" s="647"/>
      <c r="Z38" s="648">
        <v>1.8</v>
      </c>
      <c r="AA38" s="648"/>
      <c r="AB38" s="648"/>
      <c r="AC38" s="648"/>
      <c r="AD38" s="649">
        <v>49906</v>
      </c>
      <c r="AE38" s="649"/>
      <c r="AF38" s="649"/>
      <c r="AG38" s="649"/>
      <c r="AH38" s="649"/>
      <c r="AI38" s="649"/>
      <c r="AJ38" s="649"/>
      <c r="AK38" s="649"/>
      <c r="AL38" s="650">
        <v>0.1</v>
      </c>
      <c r="AM38" s="651"/>
      <c r="AN38" s="651"/>
      <c r="AO38" s="652"/>
      <c r="AQ38" s="723" t="s">
        <v>335</v>
      </c>
      <c r="AR38" s="724"/>
      <c r="AS38" s="724"/>
      <c r="AT38" s="724"/>
      <c r="AU38" s="724"/>
      <c r="AV38" s="724"/>
      <c r="AW38" s="724"/>
      <c r="AX38" s="724"/>
      <c r="AY38" s="725"/>
      <c r="AZ38" s="645">
        <v>2261892</v>
      </c>
      <c r="BA38" s="646"/>
      <c r="BB38" s="646"/>
      <c r="BC38" s="646"/>
      <c r="BD38" s="681"/>
      <c r="BE38" s="681"/>
      <c r="BF38" s="712"/>
      <c r="BG38" s="660" t="s">
        <v>336</v>
      </c>
      <c r="BH38" s="661"/>
      <c r="BI38" s="661"/>
      <c r="BJ38" s="661"/>
      <c r="BK38" s="661"/>
      <c r="BL38" s="661"/>
      <c r="BM38" s="661"/>
      <c r="BN38" s="661"/>
      <c r="BO38" s="661"/>
      <c r="BP38" s="661"/>
      <c r="BQ38" s="661"/>
      <c r="BR38" s="661"/>
      <c r="BS38" s="661"/>
      <c r="BT38" s="661"/>
      <c r="BU38" s="662"/>
      <c r="BV38" s="645">
        <v>51949</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14410089</v>
      </c>
      <c r="CS38" s="646"/>
      <c r="CT38" s="646"/>
      <c r="CU38" s="646"/>
      <c r="CV38" s="646"/>
      <c r="CW38" s="646"/>
      <c r="CX38" s="646"/>
      <c r="CY38" s="647"/>
      <c r="CZ38" s="650">
        <v>9.8000000000000007</v>
      </c>
      <c r="DA38" s="679"/>
      <c r="DB38" s="679"/>
      <c r="DC38" s="683"/>
      <c r="DD38" s="654">
        <v>11696387</v>
      </c>
      <c r="DE38" s="646"/>
      <c r="DF38" s="646"/>
      <c r="DG38" s="646"/>
      <c r="DH38" s="646"/>
      <c r="DI38" s="646"/>
      <c r="DJ38" s="646"/>
      <c r="DK38" s="647"/>
      <c r="DL38" s="654">
        <v>9862741</v>
      </c>
      <c r="DM38" s="646"/>
      <c r="DN38" s="646"/>
      <c r="DO38" s="646"/>
      <c r="DP38" s="646"/>
      <c r="DQ38" s="646"/>
      <c r="DR38" s="646"/>
      <c r="DS38" s="646"/>
      <c r="DT38" s="646"/>
      <c r="DU38" s="646"/>
      <c r="DV38" s="647"/>
      <c r="DW38" s="650">
        <v>11.3</v>
      </c>
      <c r="DX38" s="679"/>
      <c r="DY38" s="679"/>
      <c r="DZ38" s="679"/>
      <c r="EA38" s="679"/>
      <c r="EB38" s="679"/>
      <c r="EC38" s="680"/>
    </row>
    <row r="39" spans="2:133" ht="11.25" customHeight="1" x14ac:dyDescent="0.15">
      <c r="B39" s="642" t="s">
        <v>338</v>
      </c>
      <c r="C39" s="643"/>
      <c r="D39" s="643"/>
      <c r="E39" s="643"/>
      <c r="F39" s="643"/>
      <c r="G39" s="643"/>
      <c r="H39" s="643"/>
      <c r="I39" s="643"/>
      <c r="J39" s="643"/>
      <c r="K39" s="643"/>
      <c r="L39" s="643"/>
      <c r="M39" s="643"/>
      <c r="N39" s="643"/>
      <c r="O39" s="643"/>
      <c r="P39" s="643"/>
      <c r="Q39" s="644"/>
      <c r="R39" s="645">
        <v>8542545</v>
      </c>
      <c r="S39" s="646"/>
      <c r="T39" s="646"/>
      <c r="U39" s="646"/>
      <c r="V39" s="646"/>
      <c r="W39" s="646"/>
      <c r="X39" s="646"/>
      <c r="Y39" s="647"/>
      <c r="Z39" s="648">
        <v>5.6</v>
      </c>
      <c r="AA39" s="648"/>
      <c r="AB39" s="648"/>
      <c r="AC39" s="648"/>
      <c r="AD39" s="649" t="s">
        <v>239</v>
      </c>
      <c r="AE39" s="649"/>
      <c r="AF39" s="649"/>
      <c r="AG39" s="649"/>
      <c r="AH39" s="649"/>
      <c r="AI39" s="649"/>
      <c r="AJ39" s="649"/>
      <c r="AK39" s="649"/>
      <c r="AL39" s="650" t="s">
        <v>233</v>
      </c>
      <c r="AM39" s="651"/>
      <c r="AN39" s="651"/>
      <c r="AO39" s="652"/>
      <c r="AQ39" s="723" t="s">
        <v>339</v>
      </c>
      <c r="AR39" s="724"/>
      <c r="AS39" s="724"/>
      <c r="AT39" s="724"/>
      <c r="AU39" s="724"/>
      <c r="AV39" s="724"/>
      <c r="AW39" s="724"/>
      <c r="AX39" s="724"/>
      <c r="AY39" s="725"/>
      <c r="AZ39" s="645">
        <v>283252</v>
      </c>
      <c r="BA39" s="646"/>
      <c r="BB39" s="646"/>
      <c r="BC39" s="646"/>
      <c r="BD39" s="681"/>
      <c r="BE39" s="681"/>
      <c r="BF39" s="712"/>
      <c r="BG39" s="660" t="s">
        <v>340</v>
      </c>
      <c r="BH39" s="661"/>
      <c r="BI39" s="661"/>
      <c r="BJ39" s="661"/>
      <c r="BK39" s="661"/>
      <c r="BL39" s="661"/>
      <c r="BM39" s="661"/>
      <c r="BN39" s="661"/>
      <c r="BO39" s="661"/>
      <c r="BP39" s="661"/>
      <c r="BQ39" s="661"/>
      <c r="BR39" s="661"/>
      <c r="BS39" s="661"/>
      <c r="BT39" s="661"/>
      <c r="BU39" s="662"/>
      <c r="BV39" s="645">
        <v>78695</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4067601</v>
      </c>
      <c r="CS39" s="681"/>
      <c r="CT39" s="681"/>
      <c r="CU39" s="681"/>
      <c r="CV39" s="681"/>
      <c r="CW39" s="681"/>
      <c r="CX39" s="681"/>
      <c r="CY39" s="682"/>
      <c r="CZ39" s="650">
        <v>2.8</v>
      </c>
      <c r="DA39" s="679"/>
      <c r="DB39" s="679"/>
      <c r="DC39" s="683"/>
      <c r="DD39" s="654">
        <v>3922110</v>
      </c>
      <c r="DE39" s="681"/>
      <c r="DF39" s="681"/>
      <c r="DG39" s="681"/>
      <c r="DH39" s="681"/>
      <c r="DI39" s="681"/>
      <c r="DJ39" s="681"/>
      <c r="DK39" s="682"/>
      <c r="DL39" s="654" t="s">
        <v>239</v>
      </c>
      <c r="DM39" s="681"/>
      <c r="DN39" s="681"/>
      <c r="DO39" s="681"/>
      <c r="DP39" s="681"/>
      <c r="DQ39" s="681"/>
      <c r="DR39" s="681"/>
      <c r="DS39" s="681"/>
      <c r="DT39" s="681"/>
      <c r="DU39" s="681"/>
      <c r="DV39" s="682"/>
      <c r="DW39" s="650" t="s">
        <v>239</v>
      </c>
      <c r="DX39" s="679"/>
      <c r="DY39" s="679"/>
      <c r="DZ39" s="679"/>
      <c r="EA39" s="679"/>
      <c r="EB39" s="679"/>
      <c r="EC39" s="680"/>
    </row>
    <row r="40" spans="2:133" ht="11.25" customHeight="1" x14ac:dyDescent="0.15">
      <c r="B40" s="642" t="s">
        <v>342</v>
      </c>
      <c r="C40" s="643"/>
      <c r="D40" s="643"/>
      <c r="E40" s="643"/>
      <c r="F40" s="643"/>
      <c r="G40" s="643"/>
      <c r="H40" s="643"/>
      <c r="I40" s="643"/>
      <c r="J40" s="643"/>
      <c r="K40" s="643"/>
      <c r="L40" s="643"/>
      <c r="M40" s="643"/>
      <c r="N40" s="643"/>
      <c r="O40" s="643"/>
      <c r="P40" s="643"/>
      <c r="Q40" s="644"/>
      <c r="R40" s="645" t="s">
        <v>239</v>
      </c>
      <c r="S40" s="646"/>
      <c r="T40" s="646"/>
      <c r="U40" s="646"/>
      <c r="V40" s="646"/>
      <c r="W40" s="646"/>
      <c r="X40" s="646"/>
      <c r="Y40" s="647"/>
      <c r="Z40" s="648" t="s">
        <v>239</v>
      </c>
      <c r="AA40" s="648"/>
      <c r="AB40" s="648"/>
      <c r="AC40" s="648"/>
      <c r="AD40" s="649" t="s">
        <v>239</v>
      </c>
      <c r="AE40" s="649"/>
      <c r="AF40" s="649"/>
      <c r="AG40" s="649"/>
      <c r="AH40" s="649"/>
      <c r="AI40" s="649"/>
      <c r="AJ40" s="649"/>
      <c r="AK40" s="649"/>
      <c r="AL40" s="650" t="s">
        <v>233</v>
      </c>
      <c r="AM40" s="651"/>
      <c r="AN40" s="651"/>
      <c r="AO40" s="652"/>
      <c r="AQ40" s="723" t="s">
        <v>343</v>
      </c>
      <c r="AR40" s="724"/>
      <c r="AS40" s="724"/>
      <c r="AT40" s="724"/>
      <c r="AU40" s="724"/>
      <c r="AV40" s="724"/>
      <c r="AW40" s="724"/>
      <c r="AX40" s="724"/>
      <c r="AY40" s="725"/>
      <c r="AZ40" s="645">
        <v>7335</v>
      </c>
      <c r="BA40" s="646"/>
      <c r="BB40" s="646"/>
      <c r="BC40" s="646"/>
      <c r="BD40" s="681"/>
      <c r="BE40" s="681"/>
      <c r="BF40" s="712"/>
      <c r="BG40" s="726" t="s">
        <v>344</v>
      </c>
      <c r="BH40" s="727"/>
      <c r="BI40" s="727"/>
      <c r="BJ40" s="727"/>
      <c r="BK40" s="727"/>
      <c r="BL40" s="236"/>
      <c r="BM40" s="661" t="s">
        <v>345</v>
      </c>
      <c r="BN40" s="661"/>
      <c r="BO40" s="661"/>
      <c r="BP40" s="661"/>
      <c r="BQ40" s="661"/>
      <c r="BR40" s="661"/>
      <c r="BS40" s="661"/>
      <c r="BT40" s="661"/>
      <c r="BU40" s="662"/>
      <c r="BV40" s="645">
        <v>96</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491095</v>
      </c>
      <c r="CS40" s="646"/>
      <c r="CT40" s="646"/>
      <c r="CU40" s="646"/>
      <c r="CV40" s="646"/>
      <c r="CW40" s="646"/>
      <c r="CX40" s="646"/>
      <c r="CY40" s="647"/>
      <c r="CZ40" s="650">
        <v>0.3</v>
      </c>
      <c r="DA40" s="679"/>
      <c r="DB40" s="679"/>
      <c r="DC40" s="683"/>
      <c r="DD40" s="654">
        <v>256670</v>
      </c>
      <c r="DE40" s="646"/>
      <c r="DF40" s="646"/>
      <c r="DG40" s="646"/>
      <c r="DH40" s="646"/>
      <c r="DI40" s="646"/>
      <c r="DJ40" s="646"/>
      <c r="DK40" s="647"/>
      <c r="DL40" s="654">
        <v>10</v>
      </c>
      <c r="DM40" s="646"/>
      <c r="DN40" s="646"/>
      <c r="DO40" s="646"/>
      <c r="DP40" s="646"/>
      <c r="DQ40" s="646"/>
      <c r="DR40" s="646"/>
      <c r="DS40" s="646"/>
      <c r="DT40" s="646"/>
      <c r="DU40" s="646"/>
      <c r="DV40" s="647"/>
      <c r="DW40" s="650">
        <v>0</v>
      </c>
      <c r="DX40" s="679"/>
      <c r="DY40" s="679"/>
      <c r="DZ40" s="679"/>
      <c r="EA40" s="679"/>
      <c r="EB40" s="679"/>
      <c r="EC40" s="680"/>
    </row>
    <row r="41" spans="2:133" ht="11.25" customHeight="1" x14ac:dyDescent="0.15">
      <c r="B41" s="642" t="s">
        <v>347</v>
      </c>
      <c r="C41" s="643"/>
      <c r="D41" s="643"/>
      <c r="E41" s="643"/>
      <c r="F41" s="643"/>
      <c r="G41" s="643"/>
      <c r="H41" s="643"/>
      <c r="I41" s="643"/>
      <c r="J41" s="643"/>
      <c r="K41" s="643"/>
      <c r="L41" s="643"/>
      <c r="M41" s="643"/>
      <c r="N41" s="643"/>
      <c r="O41" s="643"/>
      <c r="P41" s="643"/>
      <c r="Q41" s="644"/>
      <c r="R41" s="645">
        <v>5552645</v>
      </c>
      <c r="S41" s="646"/>
      <c r="T41" s="646"/>
      <c r="U41" s="646"/>
      <c r="V41" s="646"/>
      <c r="W41" s="646"/>
      <c r="X41" s="646"/>
      <c r="Y41" s="647"/>
      <c r="Z41" s="648">
        <v>3.7</v>
      </c>
      <c r="AA41" s="648"/>
      <c r="AB41" s="648"/>
      <c r="AC41" s="648"/>
      <c r="AD41" s="649" t="s">
        <v>239</v>
      </c>
      <c r="AE41" s="649"/>
      <c r="AF41" s="649"/>
      <c r="AG41" s="649"/>
      <c r="AH41" s="649"/>
      <c r="AI41" s="649"/>
      <c r="AJ41" s="649"/>
      <c r="AK41" s="649"/>
      <c r="AL41" s="650" t="s">
        <v>233</v>
      </c>
      <c r="AM41" s="651"/>
      <c r="AN41" s="651"/>
      <c r="AO41" s="652"/>
      <c r="AQ41" s="723" t="s">
        <v>348</v>
      </c>
      <c r="AR41" s="724"/>
      <c r="AS41" s="724"/>
      <c r="AT41" s="724"/>
      <c r="AU41" s="724"/>
      <c r="AV41" s="724"/>
      <c r="AW41" s="724"/>
      <c r="AX41" s="724"/>
      <c r="AY41" s="725"/>
      <c r="AZ41" s="645">
        <v>3956833</v>
      </c>
      <c r="BA41" s="646"/>
      <c r="BB41" s="646"/>
      <c r="BC41" s="646"/>
      <c r="BD41" s="681"/>
      <c r="BE41" s="681"/>
      <c r="BF41" s="712"/>
      <c r="BG41" s="726"/>
      <c r="BH41" s="727"/>
      <c r="BI41" s="727"/>
      <c r="BJ41" s="727"/>
      <c r="BK41" s="727"/>
      <c r="BL41" s="236"/>
      <c r="BM41" s="661" t="s">
        <v>349</v>
      </c>
      <c r="BN41" s="661"/>
      <c r="BO41" s="661"/>
      <c r="BP41" s="661"/>
      <c r="BQ41" s="661"/>
      <c r="BR41" s="661"/>
      <c r="BS41" s="661"/>
      <c r="BT41" s="661"/>
      <c r="BU41" s="662"/>
      <c r="BV41" s="645" t="s">
        <v>233</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233</v>
      </c>
      <c r="CS41" s="681"/>
      <c r="CT41" s="681"/>
      <c r="CU41" s="681"/>
      <c r="CV41" s="681"/>
      <c r="CW41" s="681"/>
      <c r="CX41" s="681"/>
      <c r="CY41" s="682"/>
      <c r="CZ41" s="650" t="s">
        <v>239</v>
      </c>
      <c r="DA41" s="679"/>
      <c r="DB41" s="679"/>
      <c r="DC41" s="683"/>
      <c r="DD41" s="654" t="s">
        <v>239</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351</v>
      </c>
      <c r="C42" s="696"/>
      <c r="D42" s="696"/>
      <c r="E42" s="696"/>
      <c r="F42" s="696"/>
      <c r="G42" s="696"/>
      <c r="H42" s="696"/>
      <c r="I42" s="696"/>
      <c r="J42" s="696"/>
      <c r="K42" s="696"/>
      <c r="L42" s="696"/>
      <c r="M42" s="696"/>
      <c r="N42" s="696"/>
      <c r="O42" s="696"/>
      <c r="P42" s="696"/>
      <c r="Q42" s="697"/>
      <c r="R42" s="730">
        <v>151685562</v>
      </c>
      <c r="S42" s="731"/>
      <c r="T42" s="731"/>
      <c r="U42" s="731"/>
      <c r="V42" s="731"/>
      <c r="W42" s="731"/>
      <c r="X42" s="731"/>
      <c r="Y42" s="739"/>
      <c r="Z42" s="740">
        <v>100</v>
      </c>
      <c r="AA42" s="740"/>
      <c r="AB42" s="740"/>
      <c r="AC42" s="740"/>
      <c r="AD42" s="741">
        <v>82054050</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10445921</v>
      </c>
      <c r="BA42" s="731"/>
      <c r="BB42" s="731"/>
      <c r="BC42" s="731"/>
      <c r="BD42" s="716"/>
      <c r="BE42" s="716"/>
      <c r="BF42" s="718"/>
      <c r="BG42" s="728"/>
      <c r="BH42" s="729"/>
      <c r="BI42" s="729"/>
      <c r="BJ42" s="729"/>
      <c r="BK42" s="729"/>
      <c r="BL42" s="237"/>
      <c r="BM42" s="671" t="s">
        <v>353</v>
      </c>
      <c r="BN42" s="671"/>
      <c r="BO42" s="671"/>
      <c r="BP42" s="671"/>
      <c r="BQ42" s="671"/>
      <c r="BR42" s="671"/>
      <c r="BS42" s="671"/>
      <c r="BT42" s="671"/>
      <c r="BU42" s="672"/>
      <c r="BV42" s="730">
        <v>349</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9195286</v>
      </c>
      <c r="CS42" s="646"/>
      <c r="CT42" s="646"/>
      <c r="CU42" s="646"/>
      <c r="CV42" s="646"/>
      <c r="CW42" s="646"/>
      <c r="CX42" s="646"/>
      <c r="CY42" s="647"/>
      <c r="CZ42" s="650">
        <v>6.3</v>
      </c>
      <c r="DA42" s="651"/>
      <c r="DB42" s="651"/>
      <c r="DC42" s="663"/>
      <c r="DD42" s="654">
        <v>4214099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267430</v>
      </c>
      <c r="CS43" s="681"/>
      <c r="CT43" s="681"/>
      <c r="CU43" s="681"/>
      <c r="CV43" s="681"/>
      <c r="CW43" s="681"/>
      <c r="CX43" s="681"/>
      <c r="CY43" s="682"/>
      <c r="CZ43" s="650">
        <v>0.2</v>
      </c>
      <c r="DA43" s="679"/>
      <c r="DB43" s="679"/>
      <c r="DC43" s="683"/>
      <c r="DD43" s="654">
        <v>267430</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304</v>
      </c>
      <c r="CE44" s="758"/>
      <c r="CF44" s="642" t="s">
        <v>356</v>
      </c>
      <c r="CG44" s="643"/>
      <c r="CH44" s="643"/>
      <c r="CI44" s="643"/>
      <c r="CJ44" s="643"/>
      <c r="CK44" s="643"/>
      <c r="CL44" s="643"/>
      <c r="CM44" s="643"/>
      <c r="CN44" s="643"/>
      <c r="CO44" s="643"/>
      <c r="CP44" s="643"/>
      <c r="CQ44" s="644"/>
      <c r="CR44" s="645">
        <v>9166981</v>
      </c>
      <c r="CS44" s="646"/>
      <c r="CT44" s="646"/>
      <c r="CU44" s="646"/>
      <c r="CV44" s="646"/>
      <c r="CW44" s="646"/>
      <c r="CX44" s="646"/>
      <c r="CY44" s="647"/>
      <c r="CZ44" s="650">
        <v>6.3</v>
      </c>
      <c r="DA44" s="651"/>
      <c r="DB44" s="651"/>
      <c r="DC44" s="663"/>
      <c r="DD44" s="654">
        <v>4213752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357</v>
      </c>
      <c r="CG45" s="643"/>
      <c r="CH45" s="643"/>
      <c r="CI45" s="643"/>
      <c r="CJ45" s="643"/>
      <c r="CK45" s="643"/>
      <c r="CL45" s="643"/>
      <c r="CM45" s="643"/>
      <c r="CN45" s="643"/>
      <c r="CO45" s="643"/>
      <c r="CP45" s="643"/>
      <c r="CQ45" s="644"/>
      <c r="CR45" s="645">
        <v>1519192</v>
      </c>
      <c r="CS45" s="681"/>
      <c r="CT45" s="681"/>
      <c r="CU45" s="681"/>
      <c r="CV45" s="681"/>
      <c r="CW45" s="681"/>
      <c r="CX45" s="681"/>
      <c r="CY45" s="682"/>
      <c r="CZ45" s="650">
        <v>1</v>
      </c>
      <c r="DA45" s="679"/>
      <c r="DB45" s="679"/>
      <c r="DC45" s="683"/>
      <c r="DD45" s="654">
        <v>258990</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7647789</v>
      </c>
      <c r="CS46" s="646"/>
      <c r="CT46" s="646"/>
      <c r="CU46" s="646"/>
      <c r="CV46" s="646"/>
      <c r="CW46" s="646"/>
      <c r="CX46" s="646"/>
      <c r="CY46" s="647"/>
      <c r="CZ46" s="650">
        <v>5.2</v>
      </c>
      <c r="DA46" s="651"/>
      <c r="DB46" s="651"/>
      <c r="DC46" s="663"/>
      <c r="DD46" s="654">
        <v>3954762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v>28305</v>
      </c>
      <c r="CS47" s="681"/>
      <c r="CT47" s="681"/>
      <c r="CU47" s="681"/>
      <c r="CV47" s="681"/>
      <c r="CW47" s="681"/>
      <c r="CX47" s="681"/>
      <c r="CY47" s="682"/>
      <c r="CZ47" s="650">
        <v>0</v>
      </c>
      <c r="DA47" s="679"/>
      <c r="DB47" s="679"/>
      <c r="DC47" s="683"/>
      <c r="DD47" s="654">
        <v>347</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362</v>
      </c>
      <c r="CD48" s="761"/>
      <c r="CE48" s="762"/>
      <c r="CF48" s="642" t="s">
        <v>363</v>
      </c>
      <c r="CG48" s="643"/>
      <c r="CH48" s="643"/>
      <c r="CI48" s="643"/>
      <c r="CJ48" s="643"/>
      <c r="CK48" s="643"/>
      <c r="CL48" s="643"/>
      <c r="CM48" s="643"/>
      <c r="CN48" s="643"/>
      <c r="CO48" s="643"/>
      <c r="CP48" s="643"/>
      <c r="CQ48" s="644"/>
      <c r="CR48" s="645" t="s">
        <v>239</v>
      </c>
      <c r="CS48" s="646"/>
      <c r="CT48" s="646"/>
      <c r="CU48" s="646"/>
      <c r="CV48" s="646"/>
      <c r="CW48" s="646"/>
      <c r="CX48" s="646"/>
      <c r="CY48" s="647"/>
      <c r="CZ48" s="650" t="s">
        <v>233</v>
      </c>
      <c r="DA48" s="651"/>
      <c r="DB48" s="651"/>
      <c r="DC48" s="663"/>
      <c r="DD48" s="654" t="s">
        <v>239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364</v>
      </c>
      <c r="CE49" s="696"/>
      <c r="CF49" s="696"/>
      <c r="CG49" s="696"/>
      <c r="CH49" s="696"/>
      <c r="CI49" s="696"/>
      <c r="CJ49" s="696"/>
      <c r="CK49" s="696"/>
      <c r="CL49" s="696"/>
      <c r="CM49" s="696"/>
      <c r="CN49" s="696"/>
      <c r="CO49" s="696"/>
      <c r="CP49" s="696"/>
      <c r="CQ49" s="697"/>
      <c r="CR49" s="730">
        <v>146338700</v>
      </c>
      <c r="CS49" s="716"/>
      <c r="CT49" s="716"/>
      <c r="CU49" s="716"/>
      <c r="CV49" s="716"/>
      <c r="CW49" s="716"/>
      <c r="CX49" s="716"/>
      <c r="CY49" s="747"/>
      <c r="CZ49" s="742">
        <v>100</v>
      </c>
      <c r="DA49" s="748"/>
      <c r="DB49" s="748"/>
      <c r="DC49" s="749"/>
      <c r="DD49" s="750">
        <v>95000025</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Th8ec0hG1GfaIPiHJE35GAiQ8vDUD9n6eqWeYNktKgYGWW4zbBBCuoN/lkdeYLCabxRi994uHroFr+0z0a6MQ==" saltValue="LxZMD6fIDJBWis0BaGBD/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387</v>
      </c>
      <c r="C7" s="778"/>
      <c r="D7" s="778"/>
      <c r="E7" s="778"/>
      <c r="F7" s="778"/>
      <c r="G7" s="778"/>
      <c r="H7" s="778"/>
      <c r="I7" s="778"/>
      <c r="J7" s="778"/>
      <c r="K7" s="778"/>
      <c r="L7" s="778"/>
      <c r="M7" s="778"/>
      <c r="N7" s="778"/>
      <c r="O7" s="778"/>
      <c r="P7" s="779"/>
      <c r="Q7" s="780">
        <v>152009</v>
      </c>
      <c r="R7" s="781"/>
      <c r="S7" s="781"/>
      <c r="T7" s="781"/>
      <c r="U7" s="781"/>
      <c r="V7" s="781">
        <v>146691</v>
      </c>
      <c r="W7" s="781"/>
      <c r="X7" s="781"/>
      <c r="Y7" s="781"/>
      <c r="Z7" s="781"/>
      <c r="AA7" s="781">
        <v>5318</v>
      </c>
      <c r="AB7" s="781"/>
      <c r="AC7" s="781"/>
      <c r="AD7" s="781"/>
      <c r="AE7" s="782"/>
      <c r="AF7" s="783">
        <v>4864</v>
      </c>
      <c r="AG7" s="784"/>
      <c r="AH7" s="784"/>
      <c r="AI7" s="784"/>
      <c r="AJ7" s="785"/>
      <c r="AK7" s="820">
        <v>1081</v>
      </c>
      <c r="AL7" s="821"/>
      <c r="AM7" s="821"/>
      <c r="AN7" s="821"/>
      <c r="AO7" s="821"/>
      <c r="AP7" s="821">
        <v>86574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583</v>
      </c>
      <c r="BT7" s="825"/>
      <c r="BU7" s="825"/>
      <c r="BV7" s="825"/>
      <c r="BW7" s="825"/>
      <c r="BX7" s="825"/>
      <c r="BY7" s="825"/>
      <c r="BZ7" s="825"/>
      <c r="CA7" s="825"/>
      <c r="CB7" s="825"/>
      <c r="CC7" s="825"/>
      <c r="CD7" s="825"/>
      <c r="CE7" s="825"/>
      <c r="CF7" s="825"/>
      <c r="CG7" s="826"/>
      <c r="CH7" s="817">
        <v>-26</v>
      </c>
      <c r="CI7" s="818"/>
      <c r="CJ7" s="818"/>
      <c r="CK7" s="818"/>
      <c r="CL7" s="819"/>
      <c r="CM7" s="817">
        <v>1605</v>
      </c>
      <c r="CN7" s="818"/>
      <c r="CO7" s="818"/>
      <c r="CP7" s="818"/>
      <c r="CQ7" s="819"/>
      <c r="CR7" s="817">
        <v>5</v>
      </c>
      <c r="CS7" s="818"/>
      <c r="CT7" s="818"/>
      <c r="CU7" s="818"/>
      <c r="CV7" s="819"/>
      <c r="CW7" s="817">
        <v>13</v>
      </c>
      <c r="CX7" s="818"/>
      <c r="CY7" s="818"/>
      <c r="CZ7" s="818"/>
      <c r="DA7" s="819"/>
      <c r="DB7" s="817" t="s">
        <v>520</v>
      </c>
      <c r="DC7" s="818"/>
      <c r="DD7" s="818"/>
      <c r="DE7" s="818"/>
      <c r="DF7" s="819"/>
      <c r="DG7" s="817" t="s">
        <v>520</v>
      </c>
      <c r="DH7" s="818"/>
      <c r="DI7" s="818"/>
      <c r="DJ7" s="818"/>
      <c r="DK7" s="819"/>
      <c r="DL7" s="817" t="s">
        <v>520</v>
      </c>
      <c r="DM7" s="818"/>
      <c r="DN7" s="818"/>
      <c r="DO7" s="818"/>
      <c r="DP7" s="819"/>
      <c r="DQ7" s="817" t="s">
        <v>520</v>
      </c>
      <c r="DR7" s="818"/>
      <c r="DS7" s="818"/>
      <c r="DT7" s="818"/>
      <c r="DU7" s="819"/>
      <c r="DV7" s="798"/>
      <c r="DW7" s="799"/>
      <c r="DX7" s="799"/>
      <c r="DY7" s="799"/>
      <c r="DZ7" s="800"/>
      <c r="EA7" s="255"/>
    </row>
    <row r="8" spans="1:131" s="256" customFormat="1" ht="26.25" customHeight="1" x14ac:dyDescent="0.15">
      <c r="A8" s="262">
        <v>2</v>
      </c>
      <c r="B8" s="801" t="s">
        <v>388</v>
      </c>
      <c r="C8" s="802"/>
      <c r="D8" s="802"/>
      <c r="E8" s="802"/>
      <c r="F8" s="802"/>
      <c r="G8" s="802"/>
      <c r="H8" s="802"/>
      <c r="I8" s="802"/>
      <c r="J8" s="802"/>
      <c r="K8" s="802"/>
      <c r="L8" s="802"/>
      <c r="M8" s="802"/>
      <c r="N8" s="802"/>
      <c r="O8" s="802"/>
      <c r="P8" s="803"/>
      <c r="Q8" s="804">
        <v>59</v>
      </c>
      <c r="R8" s="805"/>
      <c r="S8" s="805"/>
      <c r="T8" s="805"/>
      <c r="U8" s="805"/>
      <c r="V8" s="805">
        <v>30</v>
      </c>
      <c r="W8" s="805"/>
      <c r="X8" s="805"/>
      <c r="Y8" s="805"/>
      <c r="Z8" s="805"/>
      <c r="AA8" s="805">
        <v>29</v>
      </c>
      <c r="AB8" s="805"/>
      <c r="AC8" s="805"/>
      <c r="AD8" s="805"/>
      <c r="AE8" s="806"/>
      <c r="AF8" s="807" t="s">
        <v>520</v>
      </c>
      <c r="AG8" s="808"/>
      <c r="AH8" s="808"/>
      <c r="AI8" s="808"/>
      <c r="AJ8" s="809"/>
      <c r="AK8" s="810" t="s">
        <v>589</v>
      </c>
      <c r="AL8" s="811"/>
      <c r="AM8" s="811"/>
      <c r="AN8" s="811"/>
      <c r="AO8" s="811"/>
      <c r="AP8" s="811">
        <v>234</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584</v>
      </c>
      <c r="BT8" s="815"/>
      <c r="BU8" s="815"/>
      <c r="BV8" s="815"/>
      <c r="BW8" s="815"/>
      <c r="BX8" s="815"/>
      <c r="BY8" s="815"/>
      <c r="BZ8" s="815"/>
      <c r="CA8" s="815"/>
      <c r="CB8" s="815"/>
      <c r="CC8" s="815"/>
      <c r="CD8" s="815"/>
      <c r="CE8" s="815"/>
      <c r="CF8" s="815"/>
      <c r="CG8" s="816"/>
      <c r="CH8" s="827">
        <v>-61</v>
      </c>
      <c r="CI8" s="828"/>
      <c r="CJ8" s="828"/>
      <c r="CK8" s="828"/>
      <c r="CL8" s="829"/>
      <c r="CM8" s="827">
        <v>42</v>
      </c>
      <c r="CN8" s="828"/>
      <c r="CO8" s="828"/>
      <c r="CP8" s="828"/>
      <c r="CQ8" s="829"/>
      <c r="CR8" s="827" t="s">
        <v>589</v>
      </c>
      <c r="CS8" s="828"/>
      <c r="CT8" s="828"/>
      <c r="CU8" s="828"/>
      <c r="CV8" s="829"/>
      <c r="CW8" s="827">
        <v>254</v>
      </c>
      <c r="CX8" s="828"/>
      <c r="CY8" s="828"/>
      <c r="CZ8" s="828"/>
      <c r="DA8" s="829"/>
      <c r="DB8" s="827" t="s">
        <v>520</v>
      </c>
      <c r="DC8" s="828"/>
      <c r="DD8" s="828"/>
      <c r="DE8" s="828"/>
      <c r="DF8" s="829"/>
      <c r="DG8" s="827" t="s">
        <v>520</v>
      </c>
      <c r="DH8" s="828"/>
      <c r="DI8" s="828"/>
      <c r="DJ8" s="828"/>
      <c r="DK8" s="829"/>
      <c r="DL8" s="827" t="s">
        <v>520</v>
      </c>
      <c r="DM8" s="828"/>
      <c r="DN8" s="828"/>
      <c r="DO8" s="828"/>
      <c r="DP8" s="829"/>
      <c r="DQ8" s="827" t="s">
        <v>520</v>
      </c>
      <c r="DR8" s="828"/>
      <c r="DS8" s="828"/>
      <c r="DT8" s="828"/>
      <c r="DU8" s="829"/>
      <c r="DV8" s="830"/>
      <c r="DW8" s="831"/>
      <c r="DX8" s="831"/>
      <c r="DY8" s="831"/>
      <c r="DZ8" s="832"/>
      <c r="EA8" s="255"/>
    </row>
    <row r="9" spans="1:131" s="256" customFormat="1" ht="26.25" customHeight="1" x14ac:dyDescent="0.15">
      <c r="A9" s="262">
        <v>3</v>
      </c>
      <c r="B9" s="801" t="s">
        <v>389</v>
      </c>
      <c r="C9" s="802"/>
      <c r="D9" s="802"/>
      <c r="E9" s="802"/>
      <c r="F9" s="802"/>
      <c r="G9" s="802"/>
      <c r="H9" s="802"/>
      <c r="I9" s="802"/>
      <c r="J9" s="802"/>
      <c r="K9" s="802"/>
      <c r="L9" s="802"/>
      <c r="M9" s="802"/>
      <c r="N9" s="802"/>
      <c r="O9" s="802"/>
      <c r="P9" s="803"/>
      <c r="Q9" s="804">
        <v>2253</v>
      </c>
      <c r="R9" s="805"/>
      <c r="S9" s="805"/>
      <c r="T9" s="805"/>
      <c r="U9" s="805"/>
      <c r="V9" s="805">
        <v>2253</v>
      </c>
      <c r="W9" s="805"/>
      <c r="X9" s="805"/>
      <c r="Y9" s="805"/>
      <c r="Z9" s="805"/>
      <c r="AA9" s="805">
        <v>0</v>
      </c>
      <c r="AB9" s="805"/>
      <c r="AC9" s="805"/>
      <c r="AD9" s="805"/>
      <c r="AE9" s="806"/>
      <c r="AF9" s="807" t="s">
        <v>520</v>
      </c>
      <c r="AG9" s="808"/>
      <c r="AH9" s="808"/>
      <c r="AI9" s="808"/>
      <c r="AJ9" s="809"/>
      <c r="AK9" s="810">
        <v>961</v>
      </c>
      <c r="AL9" s="811"/>
      <c r="AM9" s="811"/>
      <c r="AN9" s="811"/>
      <c r="AO9" s="811"/>
      <c r="AP9" s="811">
        <v>1136</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585</v>
      </c>
      <c r="BT9" s="815"/>
      <c r="BU9" s="815"/>
      <c r="BV9" s="815"/>
      <c r="BW9" s="815"/>
      <c r="BX9" s="815"/>
      <c r="BY9" s="815"/>
      <c r="BZ9" s="815"/>
      <c r="CA9" s="815"/>
      <c r="CB9" s="815"/>
      <c r="CC9" s="815"/>
      <c r="CD9" s="815"/>
      <c r="CE9" s="815"/>
      <c r="CF9" s="815"/>
      <c r="CG9" s="816"/>
      <c r="CH9" s="827">
        <v>-55</v>
      </c>
      <c r="CI9" s="828"/>
      <c r="CJ9" s="828"/>
      <c r="CK9" s="828"/>
      <c r="CL9" s="829"/>
      <c r="CM9" s="827">
        <v>161</v>
      </c>
      <c r="CN9" s="828"/>
      <c r="CO9" s="828"/>
      <c r="CP9" s="828"/>
      <c r="CQ9" s="829"/>
      <c r="CR9" s="827">
        <v>100</v>
      </c>
      <c r="CS9" s="828"/>
      <c r="CT9" s="828"/>
      <c r="CU9" s="828"/>
      <c r="CV9" s="829"/>
      <c r="CW9" s="827">
        <v>5</v>
      </c>
      <c r="CX9" s="828"/>
      <c r="CY9" s="828"/>
      <c r="CZ9" s="828"/>
      <c r="DA9" s="829"/>
      <c r="DB9" s="827" t="s">
        <v>520</v>
      </c>
      <c r="DC9" s="828"/>
      <c r="DD9" s="828"/>
      <c r="DE9" s="828"/>
      <c r="DF9" s="829"/>
      <c r="DG9" s="827" t="s">
        <v>520</v>
      </c>
      <c r="DH9" s="828"/>
      <c r="DI9" s="828"/>
      <c r="DJ9" s="828"/>
      <c r="DK9" s="829"/>
      <c r="DL9" s="827" t="s">
        <v>520</v>
      </c>
      <c r="DM9" s="828"/>
      <c r="DN9" s="828"/>
      <c r="DO9" s="828"/>
      <c r="DP9" s="829"/>
      <c r="DQ9" s="827" t="s">
        <v>520</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586</v>
      </c>
      <c r="BT10" s="815"/>
      <c r="BU10" s="815"/>
      <c r="BV10" s="815"/>
      <c r="BW10" s="815"/>
      <c r="BX10" s="815"/>
      <c r="BY10" s="815"/>
      <c r="BZ10" s="815"/>
      <c r="CA10" s="815"/>
      <c r="CB10" s="815"/>
      <c r="CC10" s="815"/>
      <c r="CD10" s="815"/>
      <c r="CE10" s="815"/>
      <c r="CF10" s="815"/>
      <c r="CG10" s="816"/>
      <c r="CH10" s="827">
        <v>2</v>
      </c>
      <c r="CI10" s="828"/>
      <c r="CJ10" s="828"/>
      <c r="CK10" s="828"/>
      <c r="CL10" s="829"/>
      <c r="CM10" s="827">
        <v>220</v>
      </c>
      <c r="CN10" s="828"/>
      <c r="CO10" s="828"/>
      <c r="CP10" s="828"/>
      <c r="CQ10" s="829"/>
      <c r="CR10" s="827">
        <v>199</v>
      </c>
      <c r="CS10" s="828"/>
      <c r="CT10" s="828"/>
      <c r="CU10" s="828"/>
      <c r="CV10" s="829"/>
      <c r="CW10" s="827">
        <v>1</v>
      </c>
      <c r="CX10" s="828"/>
      <c r="CY10" s="828"/>
      <c r="CZ10" s="828"/>
      <c r="DA10" s="829"/>
      <c r="DB10" s="827" t="s">
        <v>520</v>
      </c>
      <c r="DC10" s="828"/>
      <c r="DD10" s="828"/>
      <c r="DE10" s="828"/>
      <c r="DF10" s="829"/>
      <c r="DG10" s="827" t="s">
        <v>520</v>
      </c>
      <c r="DH10" s="828"/>
      <c r="DI10" s="828"/>
      <c r="DJ10" s="828"/>
      <c r="DK10" s="829"/>
      <c r="DL10" s="827" t="s">
        <v>520</v>
      </c>
      <c r="DM10" s="828"/>
      <c r="DN10" s="828"/>
      <c r="DO10" s="828"/>
      <c r="DP10" s="829"/>
      <c r="DQ10" s="827" t="s">
        <v>520</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587</v>
      </c>
      <c r="BT11" s="815"/>
      <c r="BU11" s="815"/>
      <c r="BV11" s="815"/>
      <c r="BW11" s="815"/>
      <c r="BX11" s="815"/>
      <c r="BY11" s="815"/>
      <c r="BZ11" s="815"/>
      <c r="CA11" s="815"/>
      <c r="CB11" s="815"/>
      <c r="CC11" s="815"/>
      <c r="CD11" s="815"/>
      <c r="CE11" s="815"/>
      <c r="CF11" s="815"/>
      <c r="CG11" s="816"/>
      <c r="CH11" s="827">
        <v>2</v>
      </c>
      <c r="CI11" s="828"/>
      <c r="CJ11" s="828"/>
      <c r="CK11" s="828"/>
      <c r="CL11" s="829"/>
      <c r="CM11" s="827">
        <v>164</v>
      </c>
      <c r="CN11" s="828"/>
      <c r="CO11" s="828"/>
      <c r="CP11" s="828"/>
      <c r="CQ11" s="829"/>
      <c r="CR11" s="827">
        <v>140</v>
      </c>
      <c r="CS11" s="828"/>
      <c r="CT11" s="828"/>
      <c r="CU11" s="828"/>
      <c r="CV11" s="829"/>
      <c r="CW11" s="827" t="s">
        <v>520</v>
      </c>
      <c r="CX11" s="828"/>
      <c r="CY11" s="828"/>
      <c r="CZ11" s="828"/>
      <c r="DA11" s="829"/>
      <c r="DB11" s="827" t="s">
        <v>520</v>
      </c>
      <c r="DC11" s="828"/>
      <c r="DD11" s="828"/>
      <c r="DE11" s="828"/>
      <c r="DF11" s="829"/>
      <c r="DG11" s="827" t="s">
        <v>520</v>
      </c>
      <c r="DH11" s="828"/>
      <c r="DI11" s="828"/>
      <c r="DJ11" s="828"/>
      <c r="DK11" s="829"/>
      <c r="DL11" s="827" t="s">
        <v>520</v>
      </c>
      <c r="DM11" s="828"/>
      <c r="DN11" s="828"/>
      <c r="DO11" s="828"/>
      <c r="DP11" s="829"/>
      <c r="DQ11" s="827" t="s">
        <v>520</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588</v>
      </c>
      <c r="BT12" s="815"/>
      <c r="BU12" s="815"/>
      <c r="BV12" s="815"/>
      <c r="BW12" s="815"/>
      <c r="BX12" s="815"/>
      <c r="BY12" s="815"/>
      <c r="BZ12" s="815"/>
      <c r="CA12" s="815"/>
      <c r="CB12" s="815"/>
      <c r="CC12" s="815"/>
      <c r="CD12" s="815"/>
      <c r="CE12" s="815"/>
      <c r="CF12" s="815"/>
      <c r="CG12" s="816"/>
      <c r="CH12" s="827">
        <v>6</v>
      </c>
      <c r="CI12" s="828"/>
      <c r="CJ12" s="828"/>
      <c r="CK12" s="828"/>
      <c r="CL12" s="829"/>
      <c r="CM12" s="827">
        <v>178</v>
      </c>
      <c r="CN12" s="828"/>
      <c r="CO12" s="828"/>
      <c r="CP12" s="828"/>
      <c r="CQ12" s="829"/>
      <c r="CR12" s="827">
        <v>1</v>
      </c>
      <c r="CS12" s="828"/>
      <c r="CT12" s="828"/>
      <c r="CU12" s="828"/>
      <c r="CV12" s="829"/>
      <c r="CW12" s="827" t="s">
        <v>520</v>
      </c>
      <c r="CX12" s="828"/>
      <c r="CY12" s="828"/>
      <c r="CZ12" s="828"/>
      <c r="DA12" s="829"/>
      <c r="DB12" s="827" t="s">
        <v>520</v>
      </c>
      <c r="DC12" s="828"/>
      <c r="DD12" s="828"/>
      <c r="DE12" s="828"/>
      <c r="DF12" s="829"/>
      <c r="DG12" s="827" t="s">
        <v>520</v>
      </c>
      <c r="DH12" s="828"/>
      <c r="DI12" s="828"/>
      <c r="DJ12" s="828"/>
      <c r="DK12" s="829"/>
      <c r="DL12" s="827" t="s">
        <v>520</v>
      </c>
      <c r="DM12" s="828"/>
      <c r="DN12" s="828"/>
      <c r="DO12" s="828"/>
      <c r="DP12" s="829"/>
      <c r="DQ12" s="827" t="s">
        <v>520</v>
      </c>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390</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391</v>
      </c>
      <c r="B23" s="836" t="s">
        <v>392</v>
      </c>
      <c r="C23" s="837"/>
      <c r="D23" s="837"/>
      <c r="E23" s="837"/>
      <c r="F23" s="837"/>
      <c r="G23" s="837"/>
      <c r="H23" s="837"/>
      <c r="I23" s="837"/>
      <c r="J23" s="837"/>
      <c r="K23" s="837"/>
      <c r="L23" s="837"/>
      <c r="M23" s="837"/>
      <c r="N23" s="837"/>
      <c r="O23" s="837"/>
      <c r="P23" s="838"/>
      <c r="Q23" s="839">
        <v>152798</v>
      </c>
      <c r="R23" s="840"/>
      <c r="S23" s="840"/>
      <c r="T23" s="840"/>
      <c r="U23" s="840"/>
      <c r="V23" s="840">
        <v>147451</v>
      </c>
      <c r="W23" s="840"/>
      <c r="X23" s="840"/>
      <c r="Y23" s="840"/>
      <c r="Z23" s="840"/>
      <c r="AA23" s="840">
        <v>5347</v>
      </c>
      <c r="AB23" s="840"/>
      <c r="AC23" s="840"/>
      <c r="AD23" s="840"/>
      <c r="AE23" s="841"/>
      <c r="AF23" s="842">
        <v>4864</v>
      </c>
      <c r="AG23" s="840"/>
      <c r="AH23" s="840"/>
      <c r="AI23" s="840"/>
      <c r="AJ23" s="843"/>
      <c r="AK23" s="844"/>
      <c r="AL23" s="845"/>
      <c r="AM23" s="845"/>
      <c r="AN23" s="845"/>
      <c r="AO23" s="845"/>
      <c r="AP23" s="840">
        <v>87944</v>
      </c>
      <c r="AQ23" s="840"/>
      <c r="AR23" s="840"/>
      <c r="AS23" s="840"/>
      <c r="AT23" s="840"/>
      <c r="AU23" s="846"/>
      <c r="AV23" s="846"/>
      <c r="AW23" s="846"/>
      <c r="AX23" s="846"/>
      <c r="AY23" s="847"/>
      <c r="AZ23" s="855" t="s">
        <v>233</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370</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403</v>
      </c>
      <c r="C28" s="778"/>
      <c r="D28" s="778"/>
      <c r="E28" s="778"/>
      <c r="F28" s="778"/>
      <c r="G28" s="778"/>
      <c r="H28" s="778"/>
      <c r="I28" s="778"/>
      <c r="J28" s="778"/>
      <c r="K28" s="778"/>
      <c r="L28" s="778"/>
      <c r="M28" s="778"/>
      <c r="N28" s="778"/>
      <c r="O28" s="778"/>
      <c r="P28" s="779"/>
      <c r="Q28" s="868">
        <v>41151</v>
      </c>
      <c r="R28" s="869"/>
      <c r="S28" s="869"/>
      <c r="T28" s="869"/>
      <c r="U28" s="869"/>
      <c r="V28" s="869">
        <v>39709</v>
      </c>
      <c r="W28" s="869"/>
      <c r="X28" s="869"/>
      <c r="Y28" s="869"/>
      <c r="Z28" s="869"/>
      <c r="AA28" s="869">
        <v>1442</v>
      </c>
      <c r="AB28" s="869"/>
      <c r="AC28" s="869"/>
      <c r="AD28" s="869"/>
      <c r="AE28" s="870"/>
      <c r="AF28" s="871">
        <v>1442</v>
      </c>
      <c r="AG28" s="869"/>
      <c r="AH28" s="869"/>
      <c r="AI28" s="869"/>
      <c r="AJ28" s="872"/>
      <c r="AK28" s="873">
        <v>3957</v>
      </c>
      <c r="AL28" s="864"/>
      <c r="AM28" s="864"/>
      <c r="AN28" s="864"/>
      <c r="AO28" s="864"/>
      <c r="AP28" s="864" t="s">
        <v>520</v>
      </c>
      <c r="AQ28" s="864"/>
      <c r="AR28" s="864"/>
      <c r="AS28" s="864"/>
      <c r="AT28" s="864"/>
      <c r="AU28" s="864" t="s">
        <v>520</v>
      </c>
      <c r="AV28" s="864"/>
      <c r="AW28" s="864"/>
      <c r="AX28" s="864"/>
      <c r="AY28" s="864"/>
      <c r="AZ28" s="865" t="s">
        <v>520</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404</v>
      </c>
      <c r="C29" s="802"/>
      <c r="D29" s="802"/>
      <c r="E29" s="802"/>
      <c r="F29" s="802"/>
      <c r="G29" s="802"/>
      <c r="H29" s="802"/>
      <c r="I29" s="802"/>
      <c r="J29" s="802"/>
      <c r="K29" s="802"/>
      <c r="L29" s="802"/>
      <c r="M29" s="802"/>
      <c r="N29" s="802"/>
      <c r="O29" s="802"/>
      <c r="P29" s="803"/>
      <c r="Q29" s="804">
        <v>6359</v>
      </c>
      <c r="R29" s="805"/>
      <c r="S29" s="805"/>
      <c r="T29" s="805"/>
      <c r="U29" s="805"/>
      <c r="V29" s="805">
        <v>6135</v>
      </c>
      <c r="W29" s="805"/>
      <c r="X29" s="805"/>
      <c r="Y29" s="805"/>
      <c r="Z29" s="805"/>
      <c r="AA29" s="805">
        <v>224</v>
      </c>
      <c r="AB29" s="805"/>
      <c r="AC29" s="805"/>
      <c r="AD29" s="805"/>
      <c r="AE29" s="806"/>
      <c r="AF29" s="807">
        <v>224</v>
      </c>
      <c r="AG29" s="808"/>
      <c r="AH29" s="808"/>
      <c r="AI29" s="808"/>
      <c r="AJ29" s="809"/>
      <c r="AK29" s="876">
        <v>1023</v>
      </c>
      <c r="AL29" s="877"/>
      <c r="AM29" s="877"/>
      <c r="AN29" s="877"/>
      <c r="AO29" s="877"/>
      <c r="AP29" s="877" t="s">
        <v>520</v>
      </c>
      <c r="AQ29" s="877"/>
      <c r="AR29" s="877"/>
      <c r="AS29" s="877"/>
      <c r="AT29" s="877"/>
      <c r="AU29" s="877" t="s">
        <v>520</v>
      </c>
      <c r="AV29" s="877"/>
      <c r="AW29" s="877"/>
      <c r="AX29" s="877"/>
      <c r="AY29" s="877"/>
      <c r="AZ29" s="878" t="s">
        <v>520</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405</v>
      </c>
      <c r="C30" s="802"/>
      <c r="D30" s="802"/>
      <c r="E30" s="802"/>
      <c r="F30" s="802"/>
      <c r="G30" s="802"/>
      <c r="H30" s="802"/>
      <c r="I30" s="802"/>
      <c r="J30" s="802"/>
      <c r="K30" s="802"/>
      <c r="L30" s="802"/>
      <c r="M30" s="802"/>
      <c r="N30" s="802"/>
      <c r="O30" s="802"/>
      <c r="P30" s="803"/>
      <c r="Q30" s="804">
        <v>35753</v>
      </c>
      <c r="R30" s="805"/>
      <c r="S30" s="805"/>
      <c r="T30" s="805"/>
      <c r="U30" s="805"/>
      <c r="V30" s="805">
        <v>35193</v>
      </c>
      <c r="W30" s="805"/>
      <c r="X30" s="805"/>
      <c r="Y30" s="805"/>
      <c r="Z30" s="805"/>
      <c r="AA30" s="805">
        <v>560</v>
      </c>
      <c r="AB30" s="805"/>
      <c r="AC30" s="805"/>
      <c r="AD30" s="805"/>
      <c r="AE30" s="806"/>
      <c r="AF30" s="807">
        <v>560</v>
      </c>
      <c r="AG30" s="808"/>
      <c r="AH30" s="808"/>
      <c r="AI30" s="808"/>
      <c r="AJ30" s="809"/>
      <c r="AK30" s="876">
        <v>5265</v>
      </c>
      <c r="AL30" s="877"/>
      <c r="AM30" s="877"/>
      <c r="AN30" s="877"/>
      <c r="AO30" s="877"/>
      <c r="AP30" s="877" t="s">
        <v>520</v>
      </c>
      <c r="AQ30" s="877"/>
      <c r="AR30" s="877"/>
      <c r="AS30" s="877"/>
      <c r="AT30" s="877"/>
      <c r="AU30" s="877" t="s">
        <v>520</v>
      </c>
      <c r="AV30" s="877"/>
      <c r="AW30" s="877"/>
      <c r="AX30" s="877"/>
      <c r="AY30" s="877"/>
      <c r="AZ30" s="878" t="s">
        <v>520</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406</v>
      </c>
      <c r="C31" s="802"/>
      <c r="D31" s="802"/>
      <c r="E31" s="802"/>
      <c r="F31" s="802"/>
      <c r="G31" s="802"/>
      <c r="H31" s="802"/>
      <c r="I31" s="802"/>
      <c r="J31" s="802"/>
      <c r="K31" s="802"/>
      <c r="L31" s="802"/>
      <c r="M31" s="802"/>
      <c r="N31" s="802"/>
      <c r="O31" s="802"/>
      <c r="P31" s="803"/>
      <c r="Q31" s="804">
        <v>19397</v>
      </c>
      <c r="R31" s="805"/>
      <c r="S31" s="805"/>
      <c r="T31" s="805"/>
      <c r="U31" s="805"/>
      <c r="V31" s="805">
        <v>20235</v>
      </c>
      <c r="W31" s="805"/>
      <c r="X31" s="805"/>
      <c r="Y31" s="805"/>
      <c r="Z31" s="805"/>
      <c r="AA31" s="805">
        <v>-838</v>
      </c>
      <c r="AB31" s="805"/>
      <c r="AC31" s="805"/>
      <c r="AD31" s="805"/>
      <c r="AE31" s="806"/>
      <c r="AF31" s="807">
        <v>5688</v>
      </c>
      <c r="AG31" s="808"/>
      <c r="AH31" s="808"/>
      <c r="AI31" s="808"/>
      <c r="AJ31" s="809"/>
      <c r="AK31" s="876">
        <v>2262</v>
      </c>
      <c r="AL31" s="877"/>
      <c r="AM31" s="877"/>
      <c r="AN31" s="877"/>
      <c r="AO31" s="877"/>
      <c r="AP31" s="877">
        <v>10086</v>
      </c>
      <c r="AQ31" s="877"/>
      <c r="AR31" s="877"/>
      <c r="AS31" s="877"/>
      <c r="AT31" s="877"/>
      <c r="AU31" s="877">
        <v>6405</v>
      </c>
      <c r="AV31" s="877"/>
      <c r="AW31" s="877"/>
      <c r="AX31" s="877"/>
      <c r="AY31" s="877"/>
      <c r="AZ31" s="878" t="s">
        <v>520</v>
      </c>
      <c r="BA31" s="878"/>
      <c r="BB31" s="878"/>
      <c r="BC31" s="878"/>
      <c r="BD31" s="878"/>
      <c r="BE31" s="874" t="s">
        <v>407</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408</v>
      </c>
      <c r="C32" s="802"/>
      <c r="D32" s="802"/>
      <c r="E32" s="802"/>
      <c r="F32" s="802"/>
      <c r="G32" s="802"/>
      <c r="H32" s="802"/>
      <c r="I32" s="802"/>
      <c r="J32" s="802"/>
      <c r="K32" s="802"/>
      <c r="L32" s="802"/>
      <c r="M32" s="802"/>
      <c r="N32" s="802"/>
      <c r="O32" s="802"/>
      <c r="P32" s="803"/>
      <c r="Q32" s="804">
        <v>7808</v>
      </c>
      <c r="R32" s="805"/>
      <c r="S32" s="805"/>
      <c r="T32" s="805"/>
      <c r="U32" s="805"/>
      <c r="V32" s="805">
        <v>7038</v>
      </c>
      <c r="W32" s="805"/>
      <c r="X32" s="805"/>
      <c r="Y32" s="805"/>
      <c r="Z32" s="805"/>
      <c r="AA32" s="805">
        <v>770</v>
      </c>
      <c r="AB32" s="805"/>
      <c r="AC32" s="805"/>
      <c r="AD32" s="805"/>
      <c r="AE32" s="806"/>
      <c r="AF32" s="807">
        <v>3900</v>
      </c>
      <c r="AG32" s="808"/>
      <c r="AH32" s="808"/>
      <c r="AI32" s="808"/>
      <c r="AJ32" s="809"/>
      <c r="AK32" s="876">
        <v>342</v>
      </c>
      <c r="AL32" s="877"/>
      <c r="AM32" s="877"/>
      <c r="AN32" s="877"/>
      <c r="AO32" s="877"/>
      <c r="AP32" s="877">
        <v>23017</v>
      </c>
      <c r="AQ32" s="877"/>
      <c r="AR32" s="877"/>
      <c r="AS32" s="877"/>
      <c r="AT32" s="877"/>
      <c r="AU32" s="877">
        <v>1174</v>
      </c>
      <c r="AV32" s="877"/>
      <c r="AW32" s="877"/>
      <c r="AX32" s="877"/>
      <c r="AY32" s="877"/>
      <c r="AZ32" s="878" t="s">
        <v>520</v>
      </c>
      <c r="BA32" s="878"/>
      <c r="BB32" s="878"/>
      <c r="BC32" s="878"/>
      <c r="BD32" s="878"/>
      <c r="BE32" s="874" t="s">
        <v>407</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409</v>
      </c>
      <c r="C33" s="802"/>
      <c r="D33" s="802"/>
      <c r="E33" s="802"/>
      <c r="F33" s="802"/>
      <c r="G33" s="802"/>
      <c r="H33" s="802"/>
      <c r="I33" s="802"/>
      <c r="J33" s="802"/>
      <c r="K33" s="802"/>
      <c r="L33" s="802"/>
      <c r="M33" s="802"/>
      <c r="N33" s="802"/>
      <c r="O33" s="802"/>
      <c r="P33" s="803"/>
      <c r="Q33" s="804">
        <v>10802</v>
      </c>
      <c r="R33" s="805"/>
      <c r="S33" s="805"/>
      <c r="T33" s="805"/>
      <c r="U33" s="805"/>
      <c r="V33" s="805">
        <v>10060</v>
      </c>
      <c r="W33" s="805"/>
      <c r="X33" s="805"/>
      <c r="Y33" s="805"/>
      <c r="Z33" s="805"/>
      <c r="AA33" s="805">
        <v>742</v>
      </c>
      <c r="AB33" s="805"/>
      <c r="AC33" s="805"/>
      <c r="AD33" s="805"/>
      <c r="AE33" s="806"/>
      <c r="AF33" s="807">
        <v>4098</v>
      </c>
      <c r="AG33" s="808"/>
      <c r="AH33" s="808"/>
      <c r="AI33" s="808"/>
      <c r="AJ33" s="809"/>
      <c r="AK33" s="876">
        <v>3091</v>
      </c>
      <c r="AL33" s="877"/>
      <c r="AM33" s="877"/>
      <c r="AN33" s="877"/>
      <c r="AO33" s="877"/>
      <c r="AP33" s="877">
        <v>26627</v>
      </c>
      <c r="AQ33" s="877"/>
      <c r="AR33" s="877"/>
      <c r="AS33" s="877"/>
      <c r="AT33" s="877"/>
      <c r="AU33" s="877">
        <v>23431</v>
      </c>
      <c r="AV33" s="877"/>
      <c r="AW33" s="877"/>
      <c r="AX33" s="877"/>
      <c r="AY33" s="877"/>
      <c r="AZ33" s="878" t="s">
        <v>520</v>
      </c>
      <c r="BA33" s="878"/>
      <c r="BB33" s="878"/>
      <c r="BC33" s="878"/>
      <c r="BD33" s="878"/>
      <c r="BE33" s="874" t="s">
        <v>407</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391</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15912</v>
      </c>
      <c r="AG63" s="888"/>
      <c r="AH63" s="888"/>
      <c r="AI63" s="888"/>
      <c r="AJ63" s="889"/>
      <c r="AK63" s="890"/>
      <c r="AL63" s="885"/>
      <c r="AM63" s="885"/>
      <c r="AN63" s="885"/>
      <c r="AO63" s="885"/>
      <c r="AP63" s="888">
        <v>59730</v>
      </c>
      <c r="AQ63" s="888"/>
      <c r="AR63" s="888"/>
      <c r="AS63" s="888"/>
      <c r="AT63" s="888"/>
      <c r="AU63" s="888">
        <v>31010</v>
      </c>
      <c r="AV63" s="888"/>
      <c r="AW63" s="888"/>
      <c r="AX63" s="888"/>
      <c r="AY63" s="888"/>
      <c r="AZ63" s="892"/>
      <c r="BA63" s="892"/>
      <c r="BB63" s="892"/>
      <c r="BC63" s="892"/>
      <c r="BD63" s="892"/>
      <c r="BE63" s="893"/>
      <c r="BF63" s="893"/>
      <c r="BG63" s="893"/>
      <c r="BH63" s="893"/>
      <c r="BI63" s="894"/>
      <c r="BJ63" s="895" t="s">
        <v>412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416</v>
      </c>
      <c r="W66" s="764"/>
      <c r="X66" s="764"/>
      <c r="Y66" s="764"/>
      <c r="Z66" s="765"/>
      <c r="AA66" s="763" t="s">
        <v>417</v>
      </c>
      <c r="AB66" s="764"/>
      <c r="AC66" s="764"/>
      <c r="AD66" s="764"/>
      <c r="AE66" s="765"/>
      <c r="AF66" s="898" t="s">
        <v>418</v>
      </c>
      <c r="AG66" s="859"/>
      <c r="AH66" s="859"/>
      <c r="AI66" s="859"/>
      <c r="AJ66" s="899"/>
      <c r="AK66" s="763" t="s">
        <v>419</v>
      </c>
      <c r="AL66" s="787"/>
      <c r="AM66" s="787"/>
      <c r="AN66" s="787"/>
      <c r="AO66" s="788"/>
      <c r="AP66" s="763" t="s">
        <v>420</v>
      </c>
      <c r="AQ66" s="764"/>
      <c r="AR66" s="764"/>
      <c r="AS66" s="764"/>
      <c r="AT66" s="765"/>
      <c r="AU66" s="763" t="s">
        <v>421</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590</v>
      </c>
      <c r="C68" s="916"/>
      <c r="D68" s="916"/>
      <c r="E68" s="916"/>
      <c r="F68" s="916"/>
      <c r="G68" s="916"/>
      <c r="H68" s="916"/>
      <c r="I68" s="916"/>
      <c r="J68" s="916"/>
      <c r="K68" s="916"/>
      <c r="L68" s="916"/>
      <c r="M68" s="916"/>
      <c r="N68" s="916"/>
      <c r="O68" s="916"/>
      <c r="P68" s="917"/>
      <c r="Q68" s="918">
        <v>4883</v>
      </c>
      <c r="R68" s="912"/>
      <c r="S68" s="912"/>
      <c r="T68" s="912"/>
      <c r="U68" s="912"/>
      <c r="V68" s="912">
        <v>4068</v>
      </c>
      <c r="W68" s="912"/>
      <c r="X68" s="912"/>
      <c r="Y68" s="912"/>
      <c r="Z68" s="912"/>
      <c r="AA68" s="912">
        <v>815</v>
      </c>
      <c r="AB68" s="912"/>
      <c r="AC68" s="912"/>
      <c r="AD68" s="912"/>
      <c r="AE68" s="912"/>
      <c r="AF68" s="912">
        <v>815</v>
      </c>
      <c r="AG68" s="912"/>
      <c r="AH68" s="912"/>
      <c r="AI68" s="912"/>
      <c r="AJ68" s="912"/>
      <c r="AK68" s="912" t="s">
        <v>520</v>
      </c>
      <c r="AL68" s="912"/>
      <c r="AM68" s="912"/>
      <c r="AN68" s="912"/>
      <c r="AO68" s="912"/>
      <c r="AP68" s="912">
        <v>10050</v>
      </c>
      <c r="AQ68" s="912"/>
      <c r="AR68" s="912"/>
      <c r="AS68" s="912"/>
      <c r="AT68" s="912"/>
      <c r="AU68" s="912">
        <v>6831</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592</v>
      </c>
      <c r="C69" s="920"/>
      <c r="D69" s="920"/>
      <c r="E69" s="920"/>
      <c r="F69" s="920"/>
      <c r="G69" s="920"/>
      <c r="H69" s="920"/>
      <c r="I69" s="920"/>
      <c r="J69" s="920"/>
      <c r="K69" s="920"/>
      <c r="L69" s="920"/>
      <c r="M69" s="920"/>
      <c r="N69" s="920"/>
      <c r="O69" s="920"/>
      <c r="P69" s="921"/>
      <c r="Q69" s="922">
        <v>203</v>
      </c>
      <c r="R69" s="877"/>
      <c r="S69" s="877"/>
      <c r="T69" s="877"/>
      <c r="U69" s="877"/>
      <c r="V69" s="877">
        <v>189</v>
      </c>
      <c r="W69" s="877"/>
      <c r="X69" s="877"/>
      <c r="Y69" s="877"/>
      <c r="Z69" s="877"/>
      <c r="AA69" s="877">
        <v>14</v>
      </c>
      <c r="AB69" s="877"/>
      <c r="AC69" s="877"/>
      <c r="AD69" s="877"/>
      <c r="AE69" s="877"/>
      <c r="AF69" s="877">
        <v>14</v>
      </c>
      <c r="AG69" s="877"/>
      <c r="AH69" s="877"/>
      <c r="AI69" s="877"/>
      <c r="AJ69" s="877"/>
      <c r="AK69" s="877" t="s">
        <v>520</v>
      </c>
      <c r="AL69" s="877"/>
      <c r="AM69" s="877"/>
      <c r="AN69" s="877"/>
      <c r="AO69" s="877"/>
      <c r="AP69" s="877" t="s">
        <v>520</v>
      </c>
      <c r="AQ69" s="877"/>
      <c r="AR69" s="877"/>
      <c r="AS69" s="877"/>
      <c r="AT69" s="877"/>
      <c r="AU69" s="877" t="s">
        <v>520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593</v>
      </c>
      <c r="C70" s="920"/>
      <c r="D70" s="920"/>
      <c r="E70" s="920"/>
      <c r="F70" s="920"/>
      <c r="G70" s="920"/>
      <c r="H70" s="920"/>
      <c r="I70" s="920"/>
      <c r="J70" s="920"/>
      <c r="K70" s="920"/>
      <c r="L70" s="920"/>
      <c r="M70" s="920"/>
      <c r="N70" s="920"/>
      <c r="O70" s="920"/>
      <c r="P70" s="921"/>
      <c r="Q70" s="922">
        <v>1218363</v>
      </c>
      <c r="R70" s="877"/>
      <c r="S70" s="877"/>
      <c r="T70" s="877"/>
      <c r="U70" s="877"/>
      <c r="V70" s="877">
        <v>1197433</v>
      </c>
      <c r="W70" s="877"/>
      <c r="X70" s="877"/>
      <c r="Y70" s="877"/>
      <c r="Z70" s="877"/>
      <c r="AA70" s="877">
        <v>20930</v>
      </c>
      <c r="AB70" s="877"/>
      <c r="AC70" s="877"/>
      <c r="AD70" s="877"/>
      <c r="AE70" s="877"/>
      <c r="AF70" s="877">
        <v>20930</v>
      </c>
      <c r="AG70" s="877"/>
      <c r="AH70" s="877"/>
      <c r="AI70" s="877"/>
      <c r="AJ70" s="877"/>
      <c r="AK70" s="877">
        <v>7055</v>
      </c>
      <c r="AL70" s="877"/>
      <c r="AM70" s="877"/>
      <c r="AN70" s="877"/>
      <c r="AO70" s="877"/>
      <c r="AP70" s="877" t="s">
        <v>520</v>
      </c>
      <c r="AQ70" s="877"/>
      <c r="AR70" s="877"/>
      <c r="AS70" s="877"/>
      <c r="AT70" s="877"/>
      <c r="AU70" s="877" t="s">
        <v>520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594</v>
      </c>
      <c r="C71" s="920"/>
      <c r="D71" s="920"/>
      <c r="E71" s="920"/>
      <c r="F71" s="920"/>
      <c r="G71" s="920"/>
      <c r="H71" s="920"/>
      <c r="I71" s="920"/>
      <c r="J71" s="920"/>
      <c r="K71" s="920"/>
      <c r="L71" s="920"/>
      <c r="M71" s="920"/>
      <c r="N71" s="920"/>
      <c r="O71" s="920"/>
      <c r="P71" s="921"/>
      <c r="Q71" s="922">
        <v>125</v>
      </c>
      <c r="R71" s="877"/>
      <c r="S71" s="877"/>
      <c r="T71" s="877"/>
      <c r="U71" s="877"/>
      <c r="V71" s="877">
        <v>122</v>
      </c>
      <c r="W71" s="877"/>
      <c r="X71" s="877"/>
      <c r="Y71" s="877"/>
      <c r="Z71" s="877"/>
      <c r="AA71" s="877">
        <v>2</v>
      </c>
      <c r="AB71" s="877"/>
      <c r="AC71" s="877"/>
      <c r="AD71" s="877"/>
      <c r="AE71" s="877"/>
      <c r="AF71" s="877">
        <v>2</v>
      </c>
      <c r="AG71" s="877"/>
      <c r="AH71" s="877"/>
      <c r="AI71" s="877"/>
      <c r="AJ71" s="877"/>
      <c r="AK71" s="877" t="s">
        <v>598</v>
      </c>
      <c r="AL71" s="877"/>
      <c r="AM71" s="877"/>
      <c r="AN71" s="877"/>
      <c r="AO71" s="877"/>
      <c r="AP71" s="877" t="s">
        <v>520</v>
      </c>
      <c r="AQ71" s="877"/>
      <c r="AR71" s="877"/>
      <c r="AS71" s="877"/>
      <c r="AT71" s="877"/>
      <c r="AU71" s="877" t="s">
        <v>520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595</v>
      </c>
      <c r="C72" s="920"/>
      <c r="D72" s="920"/>
      <c r="E72" s="920"/>
      <c r="F72" s="920"/>
      <c r="G72" s="920"/>
      <c r="H72" s="920"/>
      <c r="I72" s="920"/>
      <c r="J72" s="920"/>
      <c r="K72" s="920"/>
      <c r="L72" s="920"/>
      <c r="M72" s="920"/>
      <c r="N72" s="920"/>
      <c r="O72" s="920"/>
      <c r="P72" s="921"/>
      <c r="Q72" s="922">
        <v>56357</v>
      </c>
      <c r="R72" s="877"/>
      <c r="S72" s="877"/>
      <c r="T72" s="877"/>
      <c r="U72" s="877"/>
      <c r="V72" s="877">
        <v>53134</v>
      </c>
      <c r="W72" s="877"/>
      <c r="X72" s="877"/>
      <c r="Y72" s="877"/>
      <c r="Z72" s="877"/>
      <c r="AA72" s="877">
        <v>3222</v>
      </c>
      <c r="AB72" s="877"/>
      <c r="AC72" s="877"/>
      <c r="AD72" s="877"/>
      <c r="AE72" s="877"/>
      <c r="AF72" s="877">
        <v>10421</v>
      </c>
      <c r="AG72" s="877"/>
      <c r="AH72" s="877"/>
      <c r="AI72" s="877"/>
      <c r="AJ72" s="877"/>
      <c r="AK72" s="877" t="s">
        <v>520</v>
      </c>
      <c r="AL72" s="877"/>
      <c r="AM72" s="877"/>
      <c r="AN72" s="877"/>
      <c r="AO72" s="877"/>
      <c r="AP72" s="877" t="s">
        <v>520</v>
      </c>
      <c r="AQ72" s="877"/>
      <c r="AR72" s="877"/>
      <c r="AS72" s="877"/>
      <c r="AT72" s="877"/>
      <c r="AU72" s="877" t="s">
        <v>520</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596</v>
      </c>
      <c r="C73" s="920"/>
      <c r="D73" s="920"/>
      <c r="E73" s="920"/>
      <c r="F73" s="920"/>
      <c r="G73" s="920"/>
      <c r="H73" s="920"/>
      <c r="I73" s="920"/>
      <c r="J73" s="920"/>
      <c r="K73" s="920"/>
      <c r="L73" s="920"/>
      <c r="M73" s="920"/>
      <c r="N73" s="920"/>
      <c r="O73" s="920"/>
      <c r="P73" s="921"/>
      <c r="Q73" s="922">
        <v>39402</v>
      </c>
      <c r="R73" s="877"/>
      <c r="S73" s="877"/>
      <c r="T73" s="877"/>
      <c r="U73" s="877"/>
      <c r="V73" s="877">
        <v>34057</v>
      </c>
      <c r="W73" s="877"/>
      <c r="X73" s="877"/>
      <c r="Y73" s="877"/>
      <c r="Z73" s="877"/>
      <c r="AA73" s="877">
        <v>5344</v>
      </c>
      <c r="AB73" s="877"/>
      <c r="AC73" s="877"/>
      <c r="AD73" s="877"/>
      <c r="AE73" s="877"/>
      <c r="AF73" s="877">
        <v>19453</v>
      </c>
      <c r="AG73" s="877"/>
      <c r="AH73" s="877"/>
      <c r="AI73" s="877"/>
      <c r="AJ73" s="877"/>
      <c r="AK73" s="877" t="s">
        <v>520</v>
      </c>
      <c r="AL73" s="877"/>
      <c r="AM73" s="877"/>
      <c r="AN73" s="877"/>
      <c r="AO73" s="877"/>
      <c r="AP73" s="877">
        <v>119226</v>
      </c>
      <c r="AQ73" s="877"/>
      <c r="AR73" s="877"/>
      <c r="AS73" s="877"/>
      <c r="AT73" s="877"/>
      <c r="AU73" s="877" t="s">
        <v>520</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597</v>
      </c>
      <c r="C74" s="920"/>
      <c r="D74" s="920"/>
      <c r="E74" s="920"/>
      <c r="F74" s="920"/>
      <c r="G74" s="920"/>
      <c r="H74" s="920"/>
      <c r="I74" s="920"/>
      <c r="J74" s="920"/>
      <c r="K74" s="920"/>
      <c r="L74" s="920"/>
      <c r="M74" s="920"/>
      <c r="N74" s="920"/>
      <c r="O74" s="920"/>
      <c r="P74" s="921"/>
      <c r="Q74" s="922">
        <v>7725</v>
      </c>
      <c r="R74" s="877"/>
      <c r="S74" s="877"/>
      <c r="T74" s="877"/>
      <c r="U74" s="877"/>
      <c r="V74" s="877">
        <v>6053</v>
      </c>
      <c r="W74" s="877"/>
      <c r="X74" s="877"/>
      <c r="Y74" s="877"/>
      <c r="Z74" s="877"/>
      <c r="AA74" s="877">
        <v>1672</v>
      </c>
      <c r="AB74" s="877"/>
      <c r="AC74" s="877"/>
      <c r="AD74" s="877"/>
      <c r="AE74" s="877"/>
      <c r="AF74" s="877">
        <v>16867</v>
      </c>
      <c r="AG74" s="877"/>
      <c r="AH74" s="877"/>
      <c r="AI74" s="877"/>
      <c r="AJ74" s="877"/>
      <c r="AK74" s="877" t="s">
        <v>520</v>
      </c>
      <c r="AL74" s="877"/>
      <c r="AM74" s="877"/>
      <c r="AN74" s="877"/>
      <c r="AO74" s="877"/>
      <c r="AP74" s="877">
        <v>13994</v>
      </c>
      <c r="AQ74" s="877"/>
      <c r="AR74" s="877"/>
      <c r="AS74" s="877"/>
      <c r="AT74" s="877"/>
      <c r="AU74" s="877" t="s">
        <v>520</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391</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68502</v>
      </c>
      <c r="AG88" s="888"/>
      <c r="AH88" s="888"/>
      <c r="AI88" s="888"/>
      <c r="AJ88" s="888"/>
      <c r="AK88" s="885"/>
      <c r="AL88" s="885"/>
      <c r="AM88" s="885"/>
      <c r="AN88" s="885"/>
      <c r="AO88" s="885"/>
      <c r="AP88" s="888">
        <v>143270</v>
      </c>
      <c r="AQ88" s="888"/>
      <c r="AR88" s="888"/>
      <c r="AS88" s="888"/>
      <c r="AT88" s="888"/>
      <c r="AU88" s="888">
        <v>6831</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445</v>
      </c>
      <c r="CS102" s="896"/>
      <c r="CT102" s="896"/>
      <c r="CU102" s="896"/>
      <c r="CV102" s="939"/>
      <c r="CW102" s="938">
        <v>273</v>
      </c>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307</v>
      </c>
      <c r="AG109" s="941"/>
      <c r="AH109" s="941"/>
      <c r="AI109" s="941"/>
      <c r="AJ109" s="942"/>
      <c r="AK109" s="940" t="s">
        <v>306</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307</v>
      </c>
      <c r="BW109" s="941"/>
      <c r="BX109" s="941"/>
      <c r="BY109" s="941"/>
      <c r="BZ109" s="942"/>
      <c r="CA109" s="940" t="s">
        <v>306</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307</v>
      </c>
      <c r="DM109" s="941"/>
      <c r="DN109" s="941"/>
      <c r="DO109" s="941"/>
      <c r="DP109" s="942"/>
      <c r="DQ109" s="940" t="s">
        <v>306</v>
      </c>
      <c r="DR109" s="941"/>
      <c r="DS109" s="941"/>
      <c r="DT109" s="941"/>
      <c r="DU109" s="942"/>
      <c r="DV109" s="940" t="s">
        <v>432</v>
      </c>
      <c r="DW109" s="941"/>
      <c r="DX109" s="941"/>
      <c r="DY109" s="941"/>
      <c r="DZ109" s="943"/>
    </row>
    <row r="110" spans="1:131" s="247" customFormat="1" ht="26.25" customHeight="1" x14ac:dyDescent="0.15">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11008423</v>
      </c>
      <c r="AB110" s="948"/>
      <c r="AC110" s="948"/>
      <c r="AD110" s="948"/>
      <c r="AE110" s="949"/>
      <c r="AF110" s="950">
        <v>10083886</v>
      </c>
      <c r="AG110" s="948"/>
      <c r="AH110" s="948"/>
      <c r="AI110" s="948"/>
      <c r="AJ110" s="949"/>
      <c r="AK110" s="950">
        <v>9337311</v>
      </c>
      <c r="AL110" s="948"/>
      <c r="AM110" s="948"/>
      <c r="AN110" s="948"/>
      <c r="AO110" s="949"/>
      <c r="AP110" s="951">
        <v>12.2</v>
      </c>
      <c r="AQ110" s="952"/>
      <c r="AR110" s="952"/>
      <c r="AS110" s="952"/>
      <c r="AT110" s="953"/>
      <c r="AU110" s="954" t="s">
        <v>73</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87358146</v>
      </c>
      <c r="BR110" s="983"/>
      <c r="BS110" s="983"/>
      <c r="BT110" s="983"/>
      <c r="BU110" s="983"/>
      <c r="BV110" s="983">
        <v>89031138</v>
      </c>
      <c r="BW110" s="983"/>
      <c r="BX110" s="983"/>
      <c r="BY110" s="983"/>
      <c r="BZ110" s="983"/>
      <c r="CA110" s="983">
        <v>87943703</v>
      </c>
      <c r="CB110" s="983"/>
      <c r="CC110" s="983"/>
      <c r="CD110" s="983"/>
      <c r="CE110" s="983"/>
      <c r="CF110" s="997">
        <v>114.8</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233</v>
      </c>
      <c r="DH110" s="983"/>
      <c r="DI110" s="983"/>
      <c r="DJ110" s="983"/>
      <c r="DK110" s="983"/>
      <c r="DL110" s="983" t="s">
        <v>233</v>
      </c>
      <c r="DM110" s="983"/>
      <c r="DN110" s="983"/>
      <c r="DO110" s="983"/>
      <c r="DP110" s="983"/>
      <c r="DQ110" s="983" t="s">
        <v>233</v>
      </c>
      <c r="DR110" s="983"/>
      <c r="DS110" s="983"/>
      <c r="DT110" s="983"/>
      <c r="DU110" s="983"/>
      <c r="DV110" s="984" t="s">
        <v>438</v>
      </c>
      <c r="DW110" s="984"/>
      <c r="DX110" s="984"/>
      <c r="DY110" s="984"/>
      <c r="DZ110" s="985"/>
    </row>
    <row r="111" spans="1:131" s="247" customFormat="1" ht="26.25" customHeight="1" x14ac:dyDescent="0.15">
      <c r="A111" s="986" t="s">
        <v>439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438</v>
      </c>
      <c r="AB111" s="990"/>
      <c r="AC111" s="990"/>
      <c r="AD111" s="990"/>
      <c r="AE111" s="991"/>
      <c r="AF111" s="992" t="s">
        <v>438</v>
      </c>
      <c r="AG111" s="990"/>
      <c r="AH111" s="990"/>
      <c r="AI111" s="990"/>
      <c r="AJ111" s="991"/>
      <c r="AK111" s="992" t="s">
        <v>440</v>
      </c>
      <c r="AL111" s="990"/>
      <c r="AM111" s="990"/>
      <c r="AN111" s="990"/>
      <c r="AO111" s="991"/>
      <c r="AP111" s="993" t="s">
        <v>440</v>
      </c>
      <c r="AQ111" s="994"/>
      <c r="AR111" s="994"/>
      <c r="AS111" s="994"/>
      <c r="AT111" s="995"/>
      <c r="AU111" s="956"/>
      <c r="AV111" s="957"/>
      <c r="AW111" s="957"/>
      <c r="AX111" s="957"/>
      <c r="AY111" s="957"/>
      <c r="AZ111" s="1005" t="s">
        <v>441</v>
      </c>
      <c r="BA111" s="1006"/>
      <c r="BB111" s="1006"/>
      <c r="BC111" s="1006"/>
      <c r="BD111" s="1006"/>
      <c r="BE111" s="1006"/>
      <c r="BF111" s="1006"/>
      <c r="BG111" s="1006"/>
      <c r="BH111" s="1006"/>
      <c r="BI111" s="1006"/>
      <c r="BJ111" s="1006"/>
      <c r="BK111" s="1006"/>
      <c r="BL111" s="1006"/>
      <c r="BM111" s="1006"/>
      <c r="BN111" s="1006"/>
      <c r="BO111" s="1006"/>
      <c r="BP111" s="1007"/>
      <c r="BQ111" s="975">
        <v>458166</v>
      </c>
      <c r="BR111" s="976"/>
      <c r="BS111" s="976"/>
      <c r="BT111" s="976"/>
      <c r="BU111" s="976"/>
      <c r="BV111" s="976" t="s">
        <v>233</v>
      </c>
      <c r="BW111" s="976"/>
      <c r="BX111" s="976"/>
      <c r="BY111" s="976"/>
      <c r="BZ111" s="976"/>
      <c r="CA111" s="976" t="s">
        <v>438</v>
      </c>
      <c r="CB111" s="976"/>
      <c r="CC111" s="976"/>
      <c r="CD111" s="976"/>
      <c r="CE111" s="976"/>
      <c r="CF111" s="970" t="s">
        <v>233</v>
      </c>
      <c r="CG111" s="971"/>
      <c r="CH111" s="971"/>
      <c r="CI111" s="971"/>
      <c r="CJ111" s="971"/>
      <c r="CK111" s="1001"/>
      <c r="CL111" s="1002"/>
      <c r="CM111" s="972" t="s">
        <v>442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438</v>
      </c>
      <c r="DH111" s="976"/>
      <c r="DI111" s="976"/>
      <c r="DJ111" s="976"/>
      <c r="DK111" s="976"/>
      <c r="DL111" s="976" t="s">
        <v>438</v>
      </c>
      <c r="DM111" s="976"/>
      <c r="DN111" s="976"/>
      <c r="DO111" s="976"/>
      <c r="DP111" s="976"/>
      <c r="DQ111" s="976" t="s">
        <v>233</v>
      </c>
      <c r="DR111" s="976"/>
      <c r="DS111" s="976"/>
      <c r="DT111" s="976"/>
      <c r="DU111" s="976"/>
      <c r="DV111" s="977" t="s">
        <v>438</v>
      </c>
      <c r="DW111" s="977"/>
      <c r="DX111" s="977"/>
      <c r="DY111" s="977"/>
      <c r="DZ111" s="978"/>
    </row>
    <row r="112" spans="1:131" s="247" customFormat="1" ht="26.25" customHeight="1" x14ac:dyDescent="0.15">
      <c r="A112" s="1008" t="s">
        <v>443</v>
      </c>
      <c r="B112" s="1009"/>
      <c r="C112" s="1006" t="s">
        <v>444</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445</v>
      </c>
      <c r="AB112" s="1015"/>
      <c r="AC112" s="1015"/>
      <c r="AD112" s="1015"/>
      <c r="AE112" s="1016"/>
      <c r="AF112" s="1017" t="s">
        <v>233</v>
      </c>
      <c r="AG112" s="1015"/>
      <c r="AH112" s="1015"/>
      <c r="AI112" s="1015"/>
      <c r="AJ112" s="1016"/>
      <c r="AK112" s="1017" t="s">
        <v>233</v>
      </c>
      <c r="AL112" s="1015"/>
      <c r="AM112" s="1015"/>
      <c r="AN112" s="1015"/>
      <c r="AO112" s="1016"/>
      <c r="AP112" s="1018" t="s">
        <v>233</v>
      </c>
      <c r="AQ112" s="1019"/>
      <c r="AR112" s="1019"/>
      <c r="AS112" s="1019"/>
      <c r="AT112" s="1020"/>
      <c r="AU112" s="956"/>
      <c r="AV112" s="957"/>
      <c r="AW112" s="957"/>
      <c r="AX112" s="957"/>
      <c r="AY112" s="957"/>
      <c r="AZ112" s="1005" t="s">
        <v>446</v>
      </c>
      <c r="BA112" s="1006"/>
      <c r="BB112" s="1006"/>
      <c r="BC112" s="1006"/>
      <c r="BD112" s="1006"/>
      <c r="BE112" s="1006"/>
      <c r="BF112" s="1006"/>
      <c r="BG112" s="1006"/>
      <c r="BH112" s="1006"/>
      <c r="BI112" s="1006"/>
      <c r="BJ112" s="1006"/>
      <c r="BK112" s="1006"/>
      <c r="BL112" s="1006"/>
      <c r="BM112" s="1006"/>
      <c r="BN112" s="1006"/>
      <c r="BO112" s="1006"/>
      <c r="BP112" s="1007"/>
      <c r="BQ112" s="975">
        <v>28648271</v>
      </c>
      <c r="BR112" s="976"/>
      <c r="BS112" s="976"/>
      <c r="BT112" s="976"/>
      <c r="BU112" s="976"/>
      <c r="BV112" s="976">
        <v>29590276</v>
      </c>
      <c r="BW112" s="976"/>
      <c r="BX112" s="976"/>
      <c r="BY112" s="976"/>
      <c r="BZ112" s="976"/>
      <c r="CA112" s="976">
        <v>31010245</v>
      </c>
      <c r="CB112" s="976"/>
      <c r="CC112" s="976"/>
      <c r="CD112" s="976"/>
      <c r="CE112" s="976"/>
      <c r="CF112" s="970">
        <v>40.5</v>
      </c>
      <c r="CG112" s="971"/>
      <c r="CH112" s="971"/>
      <c r="CI112" s="971"/>
      <c r="CJ112" s="971"/>
      <c r="CK112" s="1001"/>
      <c r="CL112" s="1002"/>
      <c r="CM112" s="972" t="s">
        <v>447</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233</v>
      </c>
      <c r="DH112" s="976"/>
      <c r="DI112" s="976"/>
      <c r="DJ112" s="976"/>
      <c r="DK112" s="976"/>
      <c r="DL112" s="976" t="s">
        <v>438</v>
      </c>
      <c r="DM112" s="976"/>
      <c r="DN112" s="976"/>
      <c r="DO112" s="976"/>
      <c r="DP112" s="976"/>
      <c r="DQ112" s="976" t="s">
        <v>438</v>
      </c>
      <c r="DR112" s="976"/>
      <c r="DS112" s="976"/>
      <c r="DT112" s="976"/>
      <c r="DU112" s="976"/>
      <c r="DV112" s="977" t="s">
        <v>438</v>
      </c>
      <c r="DW112" s="977"/>
      <c r="DX112" s="977"/>
      <c r="DY112" s="977"/>
      <c r="DZ112" s="978"/>
    </row>
    <row r="113" spans="1:130" s="247" customFormat="1" ht="26.25" customHeight="1" x14ac:dyDescent="0.15">
      <c r="A113" s="1010"/>
      <c r="B113" s="1011"/>
      <c r="C113" s="1006" t="s">
        <v>448</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3274681</v>
      </c>
      <c r="AB113" s="990"/>
      <c r="AC113" s="990"/>
      <c r="AD113" s="990"/>
      <c r="AE113" s="991"/>
      <c r="AF113" s="992">
        <v>3267512</v>
      </c>
      <c r="AG113" s="990"/>
      <c r="AH113" s="990"/>
      <c r="AI113" s="990"/>
      <c r="AJ113" s="991"/>
      <c r="AK113" s="992">
        <v>3228626</v>
      </c>
      <c r="AL113" s="990"/>
      <c r="AM113" s="990"/>
      <c r="AN113" s="990"/>
      <c r="AO113" s="991"/>
      <c r="AP113" s="993">
        <v>4.2</v>
      </c>
      <c r="AQ113" s="994"/>
      <c r="AR113" s="994"/>
      <c r="AS113" s="994"/>
      <c r="AT113" s="995"/>
      <c r="AU113" s="956"/>
      <c r="AV113" s="957"/>
      <c r="AW113" s="957"/>
      <c r="AX113" s="957"/>
      <c r="AY113" s="957"/>
      <c r="AZ113" s="1005" t="s">
        <v>449</v>
      </c>
      <c r="BA113" s="1006"/>
      <c r="BB113" s="1006"/>
      <c r="BC113" s="1006"/>
      <c r="BD113" s="1006"/>
      <c r="BE113" s="1006"/>
      <c r="BF113" s="1006"/>
      <c r="BG113" s="1006"/>
      <c r="BH113" s="1006"/>
      <c r="BI113" s="1006"/>
      <c r="BJ113" s="1006"/>
      <c r="BK113" s="1006"/>
      <c r="BL113" s="1006"/>
      <c r="BM113" s="1006"/>
      <c r="BN113" s="1006"/>
      <c r="BO113" s="1006"/>
      <c r="BP113" s="1007"/>
      <c r="BQ113" s="975">
        <v>8096232</v>
      </c>
      <c r="BR113" s="976"/>
      <c r="BS113" s="976"/>
      <c r="BT113" s="976"/>
      <c r="BU113" s="976"/>
      <c r="BV113" s="976">
        <v>7491508</v>
      </c>
      <c r="BW113" s="976"/>
      <c r="BX113" s="976"/>
      <c r="BY113" s="976"/>
      <c r="BZ113" s="976"/>
      <c r="CA113" s="976">
        <v>6830536</v>
      </c>
      <c r="CB113" s="976"/>
      <c r="CC113" s="976"/>
      <c r="CD113" s="976"/>
      <c r="CE113" s="976"/>
      <c r="CF113" s="970">
        <v>8.9</v>
      </c>
      <c r="CG113" s="971"/>
      <c r="CH113" s="971"/>
      <c r="CI113" s="971"/>
      <c r="CJ113" s="971"/>
      <c r="CK113" s="1001"/>
      <c r="CL113" s="1002"/>
      <c r="CM113" s="972" t="s">
        <v>450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438</v>
      </c>
      <c r="DH113" s="1015"/>
      <c r="DI113" s="1015"/>
      <c r="DJ113" s="1015"/>
      <c r="DK113" s="1016"/>
      <c r="DL113" s="1017" t="s">
        <v>438</v>
      </c>
      <c r="DM113" s="1015"/>
      <c r="DN113" s="1015"/>
      <c r="DO113" s="1015"/>
      <c r="DP113" s="1016"/>
      <c r="DQ113" s="1017" t="s">
        <v>233</v>
      </c>
      <c r="DR113" s="1015"/>
      <c r="DS113" s="1015"/>
      <c r="DT113" s="1015"/>
      <c r="DU113" s="1016"/>
      <c r="DV113" s="1018" t="s">
        <v>438</v>
      </c>
      <c r="DW113" s="1019"/>
      <c r="DX113" s="1019"/>
      <c r="DY113" s="1019"/>
      <c r="DZ113" s="1020"/>
    </row>
    <row r="114" spans="1:130" s="247" customFormat="1" ht="26.25" customHeight="1" x14ac:dyDescent="0.15">
      <c r="A114" s="1010"/>
      <c r="B114" s="1011"/>
      <c r="C114" s="1006" t="s">
        <v>451</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397200</v>
      </c>
      <c r="AB114" s="1015"/>
      <c r="AC114" s="1015"/>
      <c r="AD114" s="1015"/>
      <c r="AE114" s="1016"/>
      <c r="AF114" s="1017">
        <v>374823</v>
      </c>
      <c r="AG114" s="1015"/>
      <c r="AH114" s="1015"/>
      <c r="AI114" s="1015"/>
      <c r="AJ114" s="1016"/>
      <c r="AK114" s="1017">
        <v>443397</v>
      </c>
      <c r="AL114" s="1015"/>
      <c r="AM114" s="1015"/>
      <c r="AN114" s="1015"/>
      <c r="AO114" s="1016"/>
      <c r="AP114" s="1018">
        <v>0.6</v>
      </c>
      <c r="AQ114" s="1019"/>
      <c r="AR114" s="1019"/>
      <c r="AS114" s="1019"/>
      <c r="AT114" s="1020"/>
      <c r="AU114" s="956"/>
      <c r="AV114" s="957"/>
      <c r="AW114" s="957"/>
      <c r="AX114" s="957"/>
      <c r="AY114" s="957"/>
      <c r="AZ114" s="1005" t="s">
        <v>452</v>
      </c>
      <c r="BA114" s="1006"/>
      <c r="BB114" s="1006"/>
      <c r="BC114" s="1006"/>
      <c r="BD114" s="1006"/>
      <c r="BE114" s="1006"/>
      <c r="BF114" s="1006"/>
      <c r="BG114" s="1006"/>
      <c r="BH114" s="1006"/>
      <c r="BI114" s="1006"/>
      <c r="BJ114" s="1006"/>
      <c r="BK114" s="1006"/>
      <c r="BL114" s="1006"/>
      <c r="BM114" s="1006"/>
      <c r="BN114" s="1006"/>
      <c r="BO114" s="1006"/>
      <c r="BP114" s="1007"/>
      <c r="BQ114" s="975">
        <v>19051898</v>
      </c>
      <c r="BR114" s="976"/>
      <c r="BS114" s="976"/>
      <c r="BT114" s="976"/>
      <c r="BU114" s="976"/>
      <c r="BV114" s="976">
        <v>18124065</v>
      </c>
      <c r="BW114" s="976"/>
      <c r="BX114" s="976"/>
      <c r="BY114" s="976"/>
      <c r="BZ114" s="976"/>
      <c r="CA114" s="976">
        <v>19043950</v>
      </c>
      <c r="CB114" s="976"/>
      <c r="CC114" s="976"/>
      <c r="CD114" s="976"/>
      <c r="CE114" s="976"/>
      <c r="CF114" s="970">
        <v>24.9</v>
      </c>
      <c r="CG114" s="971"/>
      <c r="CH114" s="971"/>
      <c r="CI114" s="971"/>
      <c r="CJ114" s="971"/>
      <c r="CK114" s="1001"/>
      <c r="CL114" s="1002"/>
      <c r="CM114" s="972" t="s">
        <v>453</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233</v>
      </c>
      <c r="DH114" s="1015"/>
      <c r="DI114" s="1015"/>
      <c r="DJ114" s="1015"/>
      <c r="DK114" s="1016"/>
      <c r="DL114" s="1017" t="s">
        <v>233</v>
      </c>
      <c r="DM114" s="1015"/>
      <c r="DN114" s="1015"/>
      <c r="DO114" s="1015"/>
      <c r="DP114" s="1016"/>
      <c r="DQ114" s="1017" t="s">
        <v>438</v>
      </c>
      <c r="DR114" s="1015"/>
      <c r="DS114" s="1015"/>
      <c r="DT114" s="1015"/>
      <c r="DU114" s="1016"/>
      <c r="DV114" s="1018" t="s">
        <v>440</v>
      </c>
      <c r="DW114" s="1019"/>
      <c r="DX114" s="1019"/>
      <c r="DY114" s="1019"/>
      <c r="DZ114" s="1020"/>
    </row>
    <row r="115" spans="1:130" s="247" customFormat="1" ht="26.25" customHeight="1" x14ac:dyDescent="0.15">
      <c r="A115" s="1010"/>
      <c r="B115" s="1011"/>
      <c r="C115" s="1006" t="s">
        <v>454</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156850</v>
      </c>
      <c r="AB115" s="990"/>
      <c r="AC115" s="990"/>
      <c r="AD115" s="990"/>
      <c r="AE115" s="991"/>
      <c r="AF115" s="992" t="s">
        <v>445</v>
      </c>
      <c r="AG115" s="990"/>
      <c r="AH115" s="990"/>
      <c r="AI115" s="990"/>
      <c r="AJ115" s="991"/>
      <c r="AK115" s="992" t="s">
        <v>440</v>
      </c>
      <c r="AL115" s="990"/>
      <c r="AM115" s="990"/>
      <c r="AN115" s="990"/>
      <c r="AO115" s="991"/>
      <c r="AP115" s="993" t="s">
        <v>455</v>
      </c>
      <c r="AQ115" s="994"/>
      <c r="AR115" s="994"/>
      <c r="AS115" s="994"/>
      <c r="AT115" s="995"/>
      <c r="AU115" s="956"/>
      <c r="AV115" s="957"/>
      <c r="AW115" s="957"/>
      <c r="AX115" s="957"/>
      <c r="AY115" s="957"/>
      <c r="AZ115" s="1005" t="s">
        <v>456</v>
      </c>
      <c r="BA115" s="1006"/>
      <c r="BB115" s="1006"/>
      <c r="BC115" s="1006"/>
      <c r="BD115" s="1006"/>
      <c r="BE115" s="1006"/>
      <c r="BF115" s="1006"/>
      <c r="BG115" s="1006"/>
      <c r="BH115" s="1006"/>
      <c r="BI115" s="1006"/>
      <c r="BJ115" s="1006"/>
      <c r="BK115" s="1006"/>
      <c r="BL115" s="1006"/>
      <c r="BM115" s="1006"/>
      <c r="BN115" s="1006"/>
      <c r="BO115" s="1006"/>
      <c r="BP115" s="1007"/>
      <c r="BQ115" s="975">
        <v>135604</v>
      </c>
      <c r="BR115" s="976"/>
      <c r="BS115" s="976"/>
      <c r="BT115" s="976"/>
      <c r="BU115" s="976"/>
      <c r="BV115" s="976">
        <v>3721</v>
      </c>
      <c r="BW115" s="976"/>
      <c r="BX115" s="976"/>
      <c r="BY115" s="976"/>
      <c r="BZ115" s="976"/>
      <c r="CA115" s="976">
        <v>3445</v>
      </c>
      <c r="CB115" s="976"/>
      <c r="CC115" s="976"/>
      <c r="CD115" s="976"/>
      <c r="CE115" s="976"/>
      <c r="CF115" s="970">
        <v>0</v>
      </c>
      <c r="CG115" s="971"/>
      <c r="CH115" s="971"/>
      <c r="CI115" s="971"/>
      <c r="CJ115" s="971"/>
      <c r="CK115" s="1001"/>
      <c r="CL115" s="1002"/>
      <c r="CM115" s="1005" t="s">
        <v>457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438</v>
      </c>
      <c r="DH115" s="1015"/>
      <c r="DI115" s="1015"/>
      <c r="DJ115" s="1015"/>
      <c r="DK115" s="1016"/>
      <c r="DL115" s="1017" t="s">
        <v>458</v>
      </c>
      <c r="DM115" s="1015"/>
      <c r="DN115" s="1015"/>
      <c r="DO115" s="1015"/>
      <c r="DP115" s="1016"/>
      <c r="DQ115" s="1017" t="s">
        <v>233</v>
      </c>
      <c r="DR115" s="1015"/>
      <c r="DS115" s="1015"/>
      <c r="DT115" s="1015"/>
      <c r="DU115" s="1016"/>
      <c r="DV115" s="1018" t="s">
        <v>233</v>
      </c>
      <c r="DW115" s="1019"/>
      <c r="DX115" s="1019"/>
      <c r="DY115" s="1019"/>
      <c r="DZ115" s="1020"/>
    </row>
    <row r="116" spans="1:130" s="247" customFormat="1" ht="26.25" customHeight="1" x14ac:dyDescent="0.15">
      <c r="A116" s="1012"/>
      <c r="B116" s="1013"/>
      <c r="C116" s="1021" t="s">
        <v>459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438</v>
      </c>
      <c r="AB116" s="1015"/>
      <c r="AC116" s="1015"/>
      <c r="AD116" s="1015"/>
      <c r="AE116" s="1016"/>
      <c r="AF116" s="1017" t="s">
        <v>233</v>
      </c>
      <c r="AG116" s="1015"/>
      <c r="AH116" s="1015"/>
      <c r="AI116" s="1015"/>
      <c r="AJ116" s="1016"/>
      <c r="AK116" s="1017" t="s">
        <v>233</v>
      </c>
      <c r="AL116" s="1015"/>
      <c r="AM116" s="1015"/>
      <c r="AN116" s="1015"/>
      <c r="AO116" s="1016"/>
      <c r="AP116" s="1018" t="s">
        <v>438</v>
      </c>
      <c r="AQ116" s="1019"/>
      <c r="AR116" s="1019"/>
      <c r="AS116" s="1019"/>
      <c r="AT116" s="1020"/>
      <c r="AU116" s="956"/>
      <c r="AV116" s="957"/>
      <c r="AW116" s="957"/>
      <c r="AX116" s="957"/>
      <c r="AY116" s="957"/>
      <c r="AZ116" s="1023" t="s">
        <v>460</v>
      </c>
      <c r="BA116" s="1024"/>
      <c r="BB116" s="1024"/>
      <c r="BC116" s="1024"/>
      <c r="BD116" s="1024"/>
      <c r="BE116" s="1024"/>
      <c r="BF116" s="1024"/>
      <c r="BG116" s="1024"/>
      <c r="BH116" s="1024"/>
      <c r="BI116" s="1024"/>
      <c r="BJ116" s="1024"/>
      <c r="BK116" s="1024"/>
      <c r="BL116" s="1024"/>
      <c r="BM116" s="1024"/>
      <c r="BN116" s="1024"/>
      <c r="BO116" s="1024"/>
      <c r="BP116" s="1025"/>
      <c r="BQ116" s="975" t="s">
        <v>233</v>
      </c>
      <c r="BR116" s="976"/>
      <c r="BS116" s="976"/>
      <c r="BT116" s="976"/>
      <c r="BU116" s="976"/>
      <c r="BV116" s="976" t="s">
        <v>233</v>
      </c>
      <c r="BW116" s="976"/>
      <c r="BX116" s="976"/>
      <c r="BY116" s="976"/>
      <c r="BZ116" s="976"/>
      <c r="CA116" s="976" t="s">
        <v>233</v>
      </c>
      <c r="CB116" s="976"/>
      <c r="CC116" s="976"/>
      <c r="CD116" s="976"/>
      <c r="CE116" s="976"/>
      <c r="CF116" s="970" t="s">
        <v>233</v>
      </c>
      <c r="CG116" s="971"/>
      <c r="CH116" s="971"/>
      <c r="CI116" s="971"/>
      <c r="CJ116" s="971"/>
      <c r="CK116" s="1001"/>
      <c r="CL116" s="1002"/>
      <c r="CM116" s="972" t="s">
        <v>461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233</v>
      </c>
      <c r="DH116" s="1015"/>
      <c r="DI116" s="1015"/>
      <c r="DJ116" s="1015"/>
      <c r="DK116" s="1016"/>
      <c r="DL116" s="1017" t="s">
        <v>233</v>
      </c>
      <c r="DM116" s="1015"/>
      <c r="DN116" s="1015"/>
      <c r="DO116" s="1015"/>
      <c r="DP116" s="1016"/>
      <c r="DQ116" s="1017" t="s">
        <v>438</v>
      </c>
      <c r="DR116" s="1015"/>
      <c r="DS116" s="1015"/>
      <c r="DT116" s="1015"/>
      <c r="DU116" s="1016"/>
      <c r="DV116" s="1018" t="s">
        <v>438</v>
      </c>
      <c r="DW116" s="1019"/>
      <c r="DX116" s="1019"/>
      <c r="DY116" s="1019"/>
      <c r="DZ116" s="1020"/>
    </row>
    <row r="117" spans="1:130" s="247"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462</v>
      </c>
      <c r="Z117" s="942"/>
      <c r="AA117" s="1032">
        <v>14837154</v>
      </c>
      <c r="AB117" s="1033"/>
      <c r="AC117" s="1033"/>
      <c r="AD117" s="1033"/>
      <c r="AE117" s="1034"/>
      <c r="AF117" s="1035">
        <v>13726221</v>
      </c>
      <c r="AG117" s="1033"/>
      <c r="AH117" s="1033"/>
      <c r="AI117" s="1033"/>
      <c r="AJ117" s="1034"/>
      <c r="AK117" s="1035">
        <v>13009334</v>
      </c>
      <c r="AL117" s="1033"/>
      <c r="AM117" s="1033"/>
      <c r="AN117" s="1033"/>
      <c r="AO117" s="1034"/>
      <c r="AP117" s="1036"/>
      <c r="AQ117" s="1037"/>
      <c r="AR117" s="1037"/>
      <c r="AS117" s="1037"/>
      <c r="AT117" s="1038"/>
      <c r="AU117" s="956"/>
      <c r="AV117" s="957"/>
      <c r="AW117" s="957"/>
      <c r="AX117" s="957"/>
      <c r="AY117" s="957"/>
      <c r="AZ117" s="1023" t="s">
        <v>463</v>
      </c>
      <c r="BA117" s="1024"/>
      <c r="BB117" s="1024"/>
      <c r="BC117" s="1024"/>
      <c r="BD117" s="1024"/>
      <c r="BE117" s="1024"/>
      <c r="BF117" s="1024"/>
      <c r="BG117" s="1024"/>
      <c r="BH117" s="1024"/>
      <c r="BI117" s="1024"/>
      <c r="BJ117" s="1024"/>
      <c r="BK117" s="1024"/>
      <c r="BL117" s="1024"/>
      <c r="BM117" s="1024"/>
      <c r="BN117" s="1024"/>
      <c r="BO117" s="1024"/>
      <c r="BP117" s="1025"/>
      <c r="BQ117" s="975" t="s">
        <v>233</v>
      </c>
      <c r="BR117" s="976"/>
      <c r="BS117" s="976"/>
      <c r="BT117" s="976"/>
      <c r="BU117" s="976"/>
      <c r="BV117" s="976" t="s">
        <v>233</v>
      </c>
      <c r="BW117" s="976"/>
      <c r="BX117" s="976"/>
      <c r="BY117" s="976"/>
      <c r="BZ117" s="976"/>
      <c r="CA117" s="976" t="s">
        <v>438</v>
      </c>
      <c r="CB117" s="976"/>
      <c r="CC117" s="976"/>
      <c r="CD117" s="976"/>
      <c r="CE117" s="976"/>
      <c r="CF117" s="970" t="s">
        <v>233</v>
      </c>
      <c r="CG117" s="971"/>
      <c r="CH117" s="971"/>
      <c r="CI117" s="971"/>
      <c r="CJ117" s="971"/>
      <c r="CK117" s="1001"/>
      <c r="CL117" s="1002"/>
      <c r="CM117" s="972" t="s">
        <v>464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233</v>
      </c>
      <c r="DH117" s="1015"/>
      <c r="DI117" s="1015"/>
      <c r="DJ117" s="1015"/>
      <c r="DK117" s="1016"/>
      <c r="DL117" s="1017" t="s">
        <v>438</v>
      </c>
      <c r="DM117" s="1015"/>
      <c r="DN117" s="1015"/>
      <c r="DO117" s="1015"/>
      <c r="DP117" s="1016"/>
      <c r="DQ117" s="1017" t="s">
        <v>458</v>
      </c>
      <c r="DR117" s="1015"/>
      <c r="DS117" s="1015"/>
      <c r="DT117" s="1015"/>
      <c r="DU117" s="1016"/>
      <c r="DV117" s="1018" t="s">
        <v>438</v>
      </c>
      <c r="DW117" s="1019"/>
      <c r="DX117" s="1019"/>
      <c r="DY117" s="1019"/>
      <c r="DZ117" s="1020"/>
    </row>
    <row r="118" spans="1:130" s="247" customFormat="1" ht="26.25" customHeight="1" x14ac:dyDescent="0.15">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307</v>
      </c>
      <c r="AG118" s="941"/>
      <c r="AH118" s="941"/>
      <c r="AI118" s="941"/>
      <c r="AJ118" s="942"/>
      <c r="AK118" s="940" t="s">
        <v>306</v>
      </c>
      <c r="AL118" s="941"/>
      <c r="AM118" s="941"/>
      <c r="AN118" s="941"/>
      <c r="AO118" s="942"/>
      <c r="AP118" s="1027" t="s">
        <v>432</v>
      </c>
      <c r="AQ118" s="1028"/>
      <c r="AR118" s="1028"/>
      <c r="AS118" s="1028"/>
      <c r="AT118" s="1029"/>
      <c r="AU118" s="956"/>
      <c r="AV118" s="957"/>
      <c r="AW118" s="957"/>
      <c r="AX118" s="957"/>
      <c r="AY118" s="957"/>
      <c r="AZ118" s="1030" t="s">
        <v>465</v>
      </c>
      <c r="BA118" s="1021"/>
      <c r="BB118" s="1021"/>
      <c r="BC118" s="1021"/>
      <c r="BD118" s="1021"/>
      <c r="BE118" s="1021"/>
      <c r="BF118" s="1021"/>
      <c r="BG118" s="1021"/>
      <c r="BH118" s="1021"/>
      <c r="BI118" s="1021"/>
      <c r="BJ118" s="1021"/>
      <c r="BK118" s="1021"/>
      <c r="BL118" s="1021"/>
      <c r="BM118" s="1021"/>
      <c r="BN118" s="1021"/>
      <c r="BO118" s="1021"/>
      <c r="BP118" s="1022"/>
      <c r="BQ118" s="1053" t="s">
        <v>233</v>
      </c>
      <c r="BR118" s="1054"/>
      <c r="BS118" s="1054"/>
      <c r="BT118" s="1054"/>
      <c r="BU118" s="1054"/>
      <c r="BV118" s="1054" t="s">
        <v>233</v>
      </c>
      <c r="BW118" s="1054"/>
      <c r="BX118" s="1054"/>
      <c r="BY118" s="1054"/>
      <c r="BZ118" s="1054"/>
      <c r="CA118" s="1054" t="s">
        <v>233</v>
      </c>
      <c r="CB118" s="1054"/>
      <c r="CC118" s="1054"/>
      <c r="CD118" s="1054"/>
      <c r="CE118" s="1054"/>
      <c r="CF118" s="970" t="s">
        <v>466</v>
      </c>
      <c r="CG118" s="971"/>
      <c r="CH118" s="971"/>
      <c r="CI118" s="971"/>
      <c r="CJ118" s="971"/>
      <c r="CK118" s="1001"/>
      <c r="CL118" s="1002"/>
      <c r="CM118" s="972" t="s">
        <v>467</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233</v>
      </c>
      <c r="DH118" s="1015"/>
      <c r="DI118" s="1015"/>
      <c r="DJ118" s="1015"/>
      <c r="DK118" s="1016"/>
      <c r="DL118" s="1017" t="s">
        <v>466</v>
      </c>
      <c r="DM118" s="1015"/>
      <c r="DN118" s="1015"/>
      <c r="DO118" s="1015"/>
      <c r="DP118" s="1016"/>
      <c r="DQ118" s="1017" t="s">
        <v>233</v>
      </c>
      <c r="DR118" s="1015"/>
      <c r="DS118" s="1015"/>
      <c r="DT118" s="1015"/>
      <c r="DU118" s="1016"/>
      <c r="DV118" s="1018" t="s">
        <v>458</v>
      </c>
      <c r="DW118" s="1019"/>
      <c r="DX118" s="1019"/>
      <c r="DY118" s="1019"/>
      <c r="DZ118" s="1020"/>
    </row>
    <row r="119" spans="1:130" s="247" customFormat="1" ht="26.25" customHeight="1" x14ac:dyDescent="0.15">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438</v>
      </c>
      <c r="AB119" s="948"/>
      <c r="AC119" s="948"/>
      <c r="AD119" s="948"/>
      <c r="AE119" s="949"/>
      <c r="AF119" s="950" t="s">
        <v>233</v>
      </c>
      <c r="AG119" s="948"/>
      <c r="AH119" s="948"/>
      <c r="AI119" s="948"/>
      <c r="AJ119" s="949"/>
      <c r="AK119" s="950" t="s">
        <v>233</v>
      </c>
      <c r="AL119" s="948"/>
      <c r="AM119" s="948"/>
      <c r="AN119" s="948"/>
      <c r="AO119" s="949"/>
      <c r="AP119" s="951" t="s">
        <v>438</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468</v>
      </c>
      <c r="BP119" s="1062"/>
      <c r="BQ119" s="1053">
        <v>143748317</v>
      </c>
      <c r="BR119" s="1054"/>
      <c r="BS119" s="1054"/>
      <c r="BT119" s="1054"/>
      <c r="BU119" s="1054"/>
      <c r="BV119" s="1054">
        <v>144240708</v>
      </c>
      <c r="BW119" s="1054"/>
      <c r="BX119" s="1054"/>
      <c r="BY119" s="1054"/>
      <c r="BZ119" s="1054"/>
      <c r="CA119" s="1054">
        <v>144831879</v>
      </c>
      <c r="CB119" s="1054"/>
      <c r="CC119" s="1054"/>
      <c r="CD119" s="1054"/>
      <c r="CE119" s="1054"/>
      <c r="CF119" s="1055"/>
      <c r="CG119" s="1056"/>
      <c r="CH119" s="1056"/>
      <c r="CI119" s="1056"/>
      <c r="CJ119" s="1057"/>
      <c r="CK119" s="1003"/>
      <c r="CL119" s="1004"/>
      <c r="CM119" s="1058" t="s">
        <v>469</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458166</v>
      </c>
      <c r="DH119" s="1040"/>
      <c r="DI119" s="1040"/>
      <c r="DJ119" s="1040"/>
      <c r="DK119" s="1041"/>
      <c r="DL119" s="1039" t="s">
        <v>438</v>
      </c>
      <c r="DM119" s="1040"/>
      <c r="DN119" s="1040"/>
      <c r="DO119" s="1040"/>
      <c r="DP119" s="1041"/>
      <c r="DQ119" s="1039" t="s">
        <v>233</v>
      </c>
      <c r="DR119" s="1040"/>
      <c r="DS119" s="1040"/>
      <c r="DT119" s="1040"/>
      <c r="DU119" s="1041"/>
      <c r="DV119" s="1042" t="s">
        <v>466</v>
      </c>
      <c r="DW119" s="1043"/>
      <c r="DX119" s="1043"/>
      <c r="DY119" s="1043"/>
      <c r="DZ119" s="1044"/>
    </row>
    <row r="120" spans="1:130" s="247" customFormat="1" ht="26.25" customHeight="1" x14ac:dyDescent="0.15">
      <c r="A120" s="1115"/>
      <c r="B120" s="1002"/>
      <c r="C120" s="972" t="s">
        <v>442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233</v>
      </c>
      <c r="AB120" s="1015"/>
      <c r="AC120" s="1015"/>
      <c r="AD120" s="1015"/>
      <c r="AE120" s="1016"/>
      <c r="AF120" s="1017" t="s">
        <v>233</v>
      </c>
      <c r="AG120" s="1015"/>
      <c r="AH120" s="1015"/>
      <c r="AI120" s="1015"/>
      <c r="AJ120" s="1016"/>
      <c r="AK120" s="1017" t="s">
        <v>455</v>
      </c>
      <c r="AL120" s="1015"/>
      <c r="AM120" s="1015"/>
      <c r="AN120" s="1015"/>
      <c r="AO120" s="1016"/>
      <c r="AP120" s="1018" t="s">
        <v>438</v>
      </c>
      <c r="AQ120" s="1019"/>
      <c r="AR120" s="1019"/>
      <c r="AS120" s="1019"/>
      <c r="AT120" s="1020"/>
      <c r="AU120" s="1045" t="s">
        <v>470</v>
      </c>
      <c r="AV120" s="1046"/>
      <c r="AW120" s="1046"/>
      <c r="AX120" s="1046"/>
      <c r="AY120" s="1047"/>
      <c r="AZ120" s="996" t="s">
        <v>471</v>
      </c>
      <c r="BA120" s="945"/>
      <c r="BB120" s="945"/>
      <c r="BC120" s="945"/>
      <c r="BD120" s="945"/>
      <c r="BE120" s="945"/>
      <c r="BF120" s="945"/>
      <c r="BG120" s="945"/>
      <c r="BH120" s="945"/>
      <c r="BI120" s="945"/>
      <c r="BJ120" s="945"/>
      <c r="BK120" s="945"/>
      <c r="BL120" s="945"/>
      <c r="BM120" s="945"/>
      <c r="BN120" s="945"/>
      <c r="BO120" s="945"/>
      <c r="BP120" s="946"/>
      <c r="BQ120" s="982">
        <v>12684862</v>
      </c>
      <c r="BR120" s="983"/>
      <c r="BS120" s="983"/>
      <c r="BT120" s="983"/>
      <c r="BU120" s="983"/>
      <c r="BV120" s="983">
        <v>14758663</v>
      </c>
      <c r="BW120" s="983"/>
      <c r="BX120" s="983"/>
      <c r="BY120" s="983"/>
      <c r="BZ120" s="983"/>
      <c r="CA120" s="983">
        <v>18604820</v>
      </c>
      <c r="CB120" s="983"/>
      <c r="CC120" s="983"/>
      <c r="CD120" s="983"/>
      <c r="CE120" s="983"/>
      <c r="CF120" s="997">
        <v>24.3</v>
      </c>
      <c r="CG120" s="998"/>
      <c r="CH120" s="998"/>
      <c r="CI120" s="998"/>
      <c r="CJ120" s="998"/>
      <c r="CK120" s="1063" t="s">
        <v>472</v>
      </c>
      <c r="CL120" s="1064"/>
      <c r="CM120" s="1064"/>
      <c r="CN120" s="1064"/>
      <c r="CO120" s="1065"/>
      <c r="CP120" s="1071" t="s">
        <v>473</v>
      </c>
      <c r="CQ120" s="1072"/>
      <c r="CR120" s="1072"/>
      <c r="CS120" s="1072"/>
      <c r="CT120" s="1072"/>
      <c r="CU120" s="1072"/>
      <c r="CV120" s="1072"/>
      <c r="CW120" s="1072"/>
      <c r="CX120" s="1072"/>
      <c r="CY120" s="1072"/>
      <c r="CZ120" s="1072"/>
      <c r="DA120" s="1072"/>
      <c r="DB120" s="1072"/>
      <c r="DC120" s="1072"/>
      <c r="DD120" s="1072"/>
      <c r="DE120" s="1072"/>
      <c r="DF120" s="1073"/>
      <c r="DG120" s="982">
        <v>20708386</v>
      </c>
      <c r="DH120" s="983"/>
      <c r="DI120" s="983"/>
      <c r="DJ120" s="983"/>
      <c r="DK120" s="983"/>
      <c r="DL120" s="983">
        <v>21704215</v>
      </c>
      <c r="DM120" s="983"/>
      <c r="DN120" s="983"/>
      <c r="DO120" s="983"/>
      <c r="DP120" s="983"/>
      <c r="DQ120" s="983">
        <v>23431480</v>
      </c>
      <c r="DR120" s="983"/>
      <c r="DS120" s="983"/>
      <c r="DT120" s="983"/>
      <c r="DU120" s="983"/>
      <c r="DV120" s="984">
        <v>30.6</v>
      </c>
      <c r="DW120" s="984"/>
      <c r="DX120" s="984"/>
      <c r="DY120" s="984"/>
      <c r="DZ120" s="985"/>
    </row>
    <row r="121" spans="1:130" s="247" customFormat="1" ht="26.25" customHeight="1" x14ac:dyDescent="0.15">
      <c r="A121" s="1115"/>
      <c r="B121" s="1002"/>
      <c r="C121" s="1023" t="s">
        <v>474</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455</v>
      </c>
      <c r="AB121" s="1015"/>
      <c r="AC121" s="1015"/>
      <c r="AD121" s="1015"/>
      <c r="AE121" s="1016"/>
      <c r="AF121" s="1017" t="s">
        <v>233</v>
      </c>
      <c r="AG121" s="1015"/>
      <c r="AH121" s="1015"/>
      <c r="AI121" s="1015"/>
      <c r="AJ121" s="1016"/>
      <c r="AK121" s="1017" t="s">
        <v>233</v>
      </c>
      <c r="AL121" s="1015"/>
      <c r="AM121" s="1015"/>
      <c r="AN121" s="1015"/>
      <c r="AO121" s="1016"/>
      <c r="AP121" s="1018" t="s">
        <v>438</v>
      </c>
      <c r="AQ121" s="1019"/>
      <c r="AR121" s="1019"/>
      <c r="AS121" s="1019"/>
      <c r="AT121" s="1020"/>
      <c r="AU121" s="1048"/>
      <c r="AV121" s="1049"/>
      <c r="AW121" s="1049"/>
      <c r="AX121" s="1049"/>
      <c r="AY121" s="1050"/>
      <c r="AZ121" s="1005" t="s">
        <v>475</v>
      </c>
      <c r="BA121" s="1006"/>
      <c r="BB121" s="1006"/>
      <c r="BC121" s="1006"/>
      <c r="BD121" s="1006"/>
      <c r="BE121" s="1006"/>
      <c r="BF121" s="1006"/>
      <c r="BG121" s="1006"/>
      <c r="BH121" s="1006"/>
      <c r="BI121" s="1006"/>
      <c r="BJ121" s="1006"/>
      <c r="BK121" s="1006"/>
      <c r="BL121" s="1006"/>
      <c r="BM121" s="1006"/>
      <c r="BN121" s="1006"/>
      <c r="BO121" s="1006"/>
      <c r="BP121" s="1007"/>
      <c r="BQ121" s="975">
        <v>33865043</v>
      </c>
      <c r="BR121" s="976"/>
      <c r="BS121" s="976"/>
      <c r="BT121" s="976"/>
      <c r="BU121" s="976"/>
      <c r="BV121" s="976">
        <v>33227619</v>
      </c>
      <c r="BW121" s="976"/>
      <c r="BX121" s="976"/>
      <c r="BY121" s="976"/>
      <c r="BZ121" s="976"/>
      <c r="CA121" s="976">
        <v>34066851</v>
      </c>
      <c r="CB121" s="976"/>
      <c r="CC121" s="976"/>
      <c r="CD121" s="976"/>
      <c r="CE121" s="976"/>
      <c r="CF121" s="970">
        <v>44.5</v>
      </c>
      <c r="CG121" s="971"/>
      <c r="CH121" s="971"/>
      <c r="CI121" s="971"/>
      <c r="CJ121" s="971"/>
      <c r="CK121" s="1066"/>
      <c r="CL121" s="1067"/>
      <c r="CM121" s="1067"/>
      <c r="CN121" s="1067"/>
      <c r="CO121" s="1068"/>
      <c r="CP121" s="1076" t="s">
        <v>476</v>
      </c>
      <c r="CQ121" s="1077"/>
      <c r="CR121" s="1077"/>
      <c r="CS121" s="1077"/>
      <c r="CT121" s="1077"/>
      <c r="CU121" s="1077"/>
      <c r="CV121" s="1077"/>
      <c r="CW121" s="1077"/>
      <c r="CX121" s="1077"/>
      <c r="CY121" s="1077"/>
      <c r="CZ121" s="1077"/>
      <c r="DA121" s="1077"/>
      <c r="DB121" s="1077"/>
      <c r="DC121" s="1077"/>
      <c r="DD121" s="1077"/>
      <c r="DE121" s="1077"/>
      <c r="DF121" s="1078"/>
      <c r="DG121" s="975">
        <v>6874804</v>
      </c>
      <c r="DH121" s="976"/>
      <c r="DI121" s="976"/>
      <c r="DJ121" s="976"/>
      <c r="DK121" s="976"/>
      <c r="DL121" s="976">
        <v>6783630</v>
      </c>
      <c r="DM121" s="976"/>
      <c r="DN121" s="976"/>
      <c r="DO121" s="976"/>
      <c r="DP121" s="976"/>
      <c r="DQ121" s="976">
        <v>6404904</v>
      </c>
      <c r="DR121" s="976"/>
      <c r="DS121" s="976"/>
      <c r="DT121" s="976"/>
      <c r="DU121" s="976"/>
      <c r="DV121" s="977">
        <v>8.4</v>
      </c>
      <c r="DW121" s="977"/>
      <c r="DX121" s="977"/>
      <c r="DY121" s="977"/>
      <c r="DZ121" s="978"/>
    </row>
    <row r="122" spans="1:130" s="247" customFormat="1" ht="26.25" customHeight="1" x14ac:dyDescent="0.15">
      <c r="A122" s="1115"/>
      <c r="B122" s="1002"/>
      <c r="C122" s="972" t="s">
        <v>453</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233</v>
      </c>
      <c r="AB122" s="1015"/>
      <c r="AC122" s="1015"/>
      <c r="AD122" s="1015"/>
      <c r="AE122" s="1016"/>
      <c r="AF122" s="1017" t="s">
        <v>233</v>
      </c>
      <c r="AG122" s="1015"/>
      <c r="AH122" s="1015"/>
      <c r="AI122" s="1015"/>
      <c r="AJ122" s="1016"/>
      <c r="AK122" s="1017" t="s">
        <v>445</v>
      </c>
      <c r="AL122" s="1015"/>
      <c r="AM122" s="1015"/>
      <c r="AN122" s="1015"/>
      <c r="AO122" s="1016"/>
      <c r="AP122" s="1018" t="s">
        <v>233</v>
      </c>
      <c r="AQ122" s="1019"/>
      <c r="AR122" s="1019"/>
      <c r="AS122" s="1019"/>
      <c r="AT122" s="1020"/>
      <c r="AU122" s="1048"/>
      <c r="AV122" s="1049"/>
      <c r="AW122" s="1049"/>
      <c r="AX122" s="1049"/>
      <c r="AY122" s="1050"/>
      <c r="AZ122" s="1030" t="s">
        <v>477</v>
      </c>
      <c r="BA122" s="1021"/>
      <c r="BB122" s="1021"/>
      <c r="BC122" s="1021"/>
      <c r="BD122" s="1021"/>
      <c r="BE122" s="1021"/>
      <c r="BF122" s="1021"/>
      <c r="BG122" s="1021"/>
      <c r="BH122" s="1021"/>
      <c r="BI122" s="1021"/>
      <c r="BJ122" s="1021"/>
      <c r="BK122" s="1021"/>
      <c r="BL122" s="1021"/>
      <c r="BM122" s="1021"/>
      <c r="BN122" s="1021"/>
      <c r="BO122" s="1021"/>
      <c r="BP122" s="1022"/>
      <c r="BQ122" s="1053">
        <v>95222373</v>
      </c>
      <c r="BR122" s="1054"/>
      <c r="BS122" s="1054"/>
      <c r="BT122" s="1054"/>
      <c r="BU122" s="1054"/>
      <c r="BV122" s="1054">
        <v>95330252</v>
      </c>
      <c r="BW122" s="1054"/>
      <c r="BX122" s="1054"/>
      <c r="BY122" s="1054"/>
      <c r="BZ122" s="1054"/>
      <c r="CA122" s="1054">
        <v>95372715</v>
      </c>
      <c r="CB122" s="1054"/>
      <c r="CC122" s="1054"/>
      <c r="CD122" s="1054"/>
      <c r="CE122" s="1054"/>
      <c r="CF122" s="1074">
        <v>124.5</v>
      </c>
      <c r="CG122" s="1075"/>
      <c r="CH122" s="1075"/>
      <c r="CI122" s="1075"/>
      <c r="CJ122" s="1075"/>
      <c r="CK122" s="1066"/>
      <c r="CL122" s="1067"/>
      <c r="CM122" s="1067"/>
      <c r="CN122" s="1067"/>
      <c r="CO122" s="1068"/>
      <c r="CP122" s="1076" t="s">
        <v>478</v>
      </c>
      <c r="CQ122" s="1077"/>
      <c r="CR122" s="1077"/>
      <c r="CS122" s="1077"/>
      <c r="CT122" s="1077"/>
      <c r="CU122" s="1077"/>
      <c r="CV122" s="1077"/>
      <c r="CW122" s="1077"/>
      <c r="CX122" s="1077"/>
      <c r="CY122" s="1077"/>
      <c r="CZ122" s="1077"/>
      <c r="DA122" s="1077"/>
      <c r="DB122" s="1077"/>
      <c r="DC122" s="1077"/>
      <c r="DD122" s="1077"/>
      <c r="DE122" s="1077"/>
      <c r="DF122" s="1078"/>
      <c r="DG122" s="975">
        <v>1065081</v>
      </c>
      <c r="DH122" s="976"/>
      <c r="DI122" s="976"/>
      <c r="DJ122" s="976"/>
      <c r="DK122" s="976"/>
      <c r="DL122" s="976">
        <v>1102431</v>
      </c>
      <c r="DM122" s="976"/>
      <c r="DN122" s="976"/>
      <c r="DO122" s="976"/>
      <c r="DP122" s="976"/>
      <c r="DQ122" s="976">
        <v>1173861</v>
      </c>
      <c r="DR122" s="976"/>
      <c r="DS122" s="976"/>
      <c r="DT122" s="976"/>
      <c r="DU122" s="976"/>
      <c r="DV122" s="977">
        <v>1.5</v>
      </c>
      <c r="DW122" s="977"/>
      <c r="DX122" s="977"/>
      <c r="DY122" s="977"/>
      <c r="DZ122" s="978"/>
    </row>
    <row r="123" spans="1:130" s="247" customFormat="1" ht="26.25" customHeight="1" x14ac:dyDescent="0.15">
      <c r="A123" s="1115"/>
      <c r="B123" s="1002"/>
      <c r="C123" s="972" t="s">
        <v>461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438</v>
      </c>
      <c r="AB123" s="1015"/>
      <c r="AC123" s="1015"/>
      <c r="AD123" s="1015"/>
      <c r="AE123" s="1016"/>
      <c r="AF123" s="1017" t="s">
        <v>455</v>
      </c>
      <c r="AG123" s="1015"/>
      <c r="AH123" s="1015"/>
      <c r="AI123" s="1015"/>
      <c r="AJ123" s="1016"/>
      <c r="AK123" s="1017" t="s">
        <v>233</v>
      </c>
      <c r="AL123" s="1015"/>
      <c r="AM123" s="1015"/>
      <c r="AN123" s="1015"/>
      <c r="AO123" s="1016"/>
      <c r="AP123" s="1018" t="s">
        <v>455</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479</v>
      </c>
      <c r="BP123" s="1062"/>
      <c r="BQ123" s="1121">
        <v>141772278</v>
      </c>
      <c r="BR123" s="1122"/>
      <c r="BS123" s="1122"/>
      <c r="BT123" s="1122"/>
      <c r="BU123" s="1122"/>
      <c r="BV123" s="1122">
        <v>143316534</v>
      </c>
      <c r="BW123" s="1122"/>
      <c r="BX123" s="1122"/>
      <c r="BY123" s="1122"/>
      <c r="BZ123" s="1122"/>
      <c r="CA123" s="1122">
        <v>148044386</v>
      </c>
      <c r="CB123" s="1122"/>
      <c r="CC123" s="1122"/>
      <c r="CD123" s="1122"/>
      <c r="CE123" s="1122"/>
      <c r="CF123" s="1055"/>
      <c r="CG123" s="1056"/>
      <c r="CH123" s="1056"/>
      <c r="CI123" s="1056"/>
      <c r="CJ123" s="1057"/>
      <c r="CK123" s="1066"/>
      <c r="CL123" s="1067"/>
      <c r="CM123" s="1067"/>
      <c r="CN123" s="1067"/>
      <c r="CO123" s="1068"/>
      <c r="CP123" s="1076" t="s">
        <v>480</v>
      </c>
      <c r="CQ123" s="1077"/>
      <c r="CR123" s="1077"/>
      <c r="CS123" s="1077"/>
      <c r="CT123" s="1077"/>
      <c r="CU123" s="1077"/>
      <c r="CV123" s="1077"/>
      <c r="CW123" s="1077"/>
      <c r="CX123" s="1077"/>
      <c r="CY123" s="1077"/>
      <c r="CZ123" s="1077"/>
      <c r="DA123" s="1077"/>
      <c r="DB123" s="1077"/>
      <c r="DC123" s="1077"/>
      <c r="DD123" s="1077"/>
      <c r="DE123" s="1077"/>
      <c r="DF123" s="1078"/>
      <c r="DG123" s="1014" t="s">
        <v>233</v>
      </c>
      <c r="DH123" s="1015"/>
      <c r="DI123" s="1015"/>
      <c r="DJ123" s="1015"/>
      <c r="DK123" s="1016"/>
      <c r="DL123" s="1017" t="s">
        <v>233</v>
      </c>
      <c r="DM123" s="1015"/>
      <c r="DN123" s="1015"/>
      <c r="DO123" s="1015"/>
      <c r="DP123" s="1016"/>
      <c r="DQ123" s="1017" t="s">
        <v>466</v>
      </c>
      <c r="DR123" s="1015"/>
      <c r="DS123" s="1015"/>
      <c r="DT123" s="1015"/>
      <c r="DU123" s="1016"/>
      <c r="DV123" s="1018" t="s">
        <v>455</v>
      </c>
      <c r="DW123" s="1019"/>
      <c r="DX123" s="1019"/>
      <c r="DY123" s="1019"/>
      <c r="DZ123" s="1020"/>
    </row>
    <row r="124" spans="1:130" s="247" customFormat="1" ht="26.25" customHeight="1" thickBot="1" x14ac:dyDescent="0.2">
      <c r="A124" s="1115"/>
      <c r="B124" s="1002"/>
      <c r="C124" s="972" t="s">
        <v>464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438</v>
      </c>
      <c r="AB124" s="1015"/>
      <c r="AC124" s="1015"/>
      <c r="AD124" s="1015"/>
      <c r="AE124" s="1016"/>
      <c r="AF124" s="1017" t="s">
        <v>233</v>
      </c>
      <c r="AG124" s="1015"/>
      <c r="AH124" s="1015"/>
      <c r="AI124" s="1015"/>
      <c r="AJ124" s="1016"/>
      <c r="AK124" s="1017" t="s">
        <v>466</v>
      </c>
      <c r="AL124" s="1015"/>
      <c r="AM124" s="1015"/>
      <c r="AN124" s="1015"/>
      <c r="AO124" s="1016"/>
      <c r="AP124" s="1018" t="s">
        <v>233</v>
      </c>
      <c r="AQ124" s="1019"/>
      <c r="AR124" s="1019"/>
      <c r="AS124" s="1019"/>
      <c r="AT124" s="1020"/>
      <c r="AU124" s="1117" t="s">
        <v>481</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2.6</v>
      </c>
      <c r="BR124" s="1084"/>
      <c r="BS124" s="1084"/>
      <c r="BT124" s="1084"/>
      <c r="BU124" s="1084"/>
      <c r="BV124" s="1084">
        <v>1.2</v>
      </c>
      <c r="BW124" s="1084"/>
      <c r="BX124" s="1084"/>
      <c r="BY124" s="1084"/>
      <c r="BZ124" s="1084"/>
      <c r="CA124" s="1084" t="s">
        <v>438</v>
      </c>
      <c r="CB124" s="1084"/>
      <c r="CC124" s="1084"/>
      <c r="CD124" s="1084"/>
      <c r="CE124" s="1084"/>
      <c r="CF124" s="1085"/>
      <c r="CG124" s="1086"/>
      <c r="CH124" s="1086"/>
      <c r="CI124" s="1086"/>
      <c r="CJ124" s="1087"/>
      <c r="CK124" s="1069"/>
      <c r="CL124" s="1069"/>
      <c r="CM124" s="1069"/>
      <c r="CN124" s="1069"/>
      <c r="CO124" s="1070"/>
      <c r="CP124" s="1076" t="s">
        <v>482</v>
      </c>
      <c r="CQ124" s="1077"/>
      <c r="CR124" s="1077"/>
      <c r="CS124" s="1077"/>
      <c r="CT124" s="1077"/>
      <c r="CU124" s="1077"/>
      <c r="CV124" s="1077"/>
      <c r="CW124" s="1077"/>
      <c r="CX124" s="1077"/>
      <c r="CY124" s="1077"/>
      <c r="CZ124" s="1077"/>
      <c r="DA124" s="1077"/>
      <c r="DB124" s="1077"/>
      <c r="DC124" s="1077"/>
      <c r="DD124" s="1077"/>
      <c r="DE124" s="1077"/>
      <c r="DF124" s="1078"/>
      <c r="DG124" s="1061" t="s">
        <v>233</v>
      </c>
      <c r="DH124" s="1040"/>
      <c r="DI124" s="1040"/>
      <c r="DJ124" s="1040"/>
      <c r="DK124" s="1041"/>
      <c r="DL124" s="1039" t="s">
        <v>438</v>
      </c>
      <c r="DM124" s="1040"/>
      <c r="DN124" s="1040"/>
      <c r="DO124" s="1040"/>
      <c r="DP124" s="1041"/>
      <c r="DQ124" s="1039" t="s">
        <v>455</v>
      </c>
      <c r="DR124" s="1040"/>
      <c r="DS124" s="1040"/>
      <c r="DT124" s="1040"/>
      <c r="DU124" s="1041"/>
      <c r="DV124" s="1042" t="s">
        <v>440</v>
      </c>
      <c r="DW124" s="1043"/>
      <c r="DX124" s="1043"/>
      <c r="DY124" s="1043"/>
      <c r="DZ124" s="1044"/>
    </row>
    <row r="125" spans="1:130" s="247" customFormat="1" ht="26.25" customHeight="1" x14ac:dyDescent="0.15">
      <c r="A125" s="1115"/>
      <c r="B125" s="1002"/>
      <c r="C125" s="972" t="s">
        <v>467</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455</v>
      </c>
      <c r="AB125" s="1015"/>
      <c r="AC125" s="1015"/>
      <c r="AD125" s="1015"/>
      <c r="AE125" s="1016"/>
      <c r="AF125" s="1017" t="s">
        <v>233</v>
      </c>
      <c r="AG125" s="1015"/>
      <c r="AH125" s="1015"/>
      <c r="AI125" s="1015"/>
      <c r="AJ125" s="1016"/>
      <c r="AK125" s="1017" t="s">
        <v>455</v>
      </c>
      <c r="AL125" s="1015"/>
      <c r="AM125" s="1015"/>
      <c r="AN125" s="1015"/>
      <c r="AO125" s="1016"/>
      <c r="AP125" s="1018" t="s">
        <v>438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483</v>
      </c>
      <c r="CL125" s="1064"/>
      <c r="CM125" s="1064"/>
      <c r="CN125" s="1064"/>
      <c r="CO125" s="1065"/>
      <c r="CP125" s="996" t="s">
        <v>484</v>
      </c>
      <c r="CQ125" s="945"/>
      <c r="CR125" s="945"/>
      <c r="CS125" s="945"/>
      <c r="CT125" s="945"/>
      <c r="CU125" s="945"/>
      <c r="CV125" s="945"/>
      <c r="CW125" s="945"/>
      <c r="CX125" s="945"/>
      <c r="CY125" s="945"/>
      <c r="CZ125" s="945"/>
      <c r="DA125" s="945"/>
      <c r="DB125" s="945"/>
      <c r="DC125" s="945"/>
      <c r="DD125" s="945"/>
      <c r="DE125" s="945"/>
      <c r="DF125" s="946"/>
      <c r="DG125" s="982" t="s">
        <v>233</v>
      </c>
      <c r="DH125" s="983"/>
      <c r="DI125" s="983"/>
      <c r="DJ125" s="983"/>
      <c r="DK125" s="983"/>
      <c r="DL125" s="983" t="s">
        <v>233</v>
      </c>
      <c r="DM125" s="983"/>
      <c r="DN125" s="983"/>
      <c r="DO125" s="983"/>
      <c r="DP125" s="983"/>
      <c r="DQ125" s="983" t="s">
        <v>438</v>
      </c>
      <c r="DR125" s="983"/>
      <c r="DS125" s="983"/>
      <c r="DT125" s="983"/>
      <c r="DU125" s="983"/>
      <c r="DV125" s="984" t="s">
        <v>233</v>
      </c>
      <c r="DW125" s="984"/>
      <c r="DX125" s="984"/>
      <c r="DY125" s="984"/>
      <c r="DZ125" s="985"/>
    </row>
    <row r="126" spans="1:130" s="247" customFormat="1" ht="26.25" customHeight="1" thickBot="1" x14ac:dyDescent="0.2">
      <c r="A126" s="1115"/>
      <c r="B126" s="1002"/>
      <c r="C126" s="972" t="s">
        <v>469</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156850</v>
      </c>
      <c r="AB126" s="1015"/>
      <c r="AC126" s="1015"/>
      <c r="AD126" s="1015"/>
      <c r="AE126" s="1016"/>
      <c r="AF126" s="1017" t="s">
        <v>438</v>
      </c>
      <c r="AG126" s="1015"/>
      <c r="AH126" s="1015"/>
      <c r="AI126" s="1015"/>
      <c r="AJ126" s="1016"/>
      <c r="AK126" s="1017" t="s">
        <v>458</v>
      </c>
      <c r="AL126" s="1015"/>
      <c r="AM126" s="1015"/>
      <c r="AN126" s="1015"/>
      <c r="AO126" s="1016"/>
      <c r="AP126" s="1018" t="s">
        <v>438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485</v>
      </c>
      <c r="CQ126" s="1006"/>
      <c r="CR126" s="1006"/>
      <c r="CS126" s="1006"/>
      <c r="CT126" s="1006"/>
      <c r="CU126" s="1006"/>
      <c r="CV126" s="1006"/>
      <c r="CW126" s="1006"/>
      <c r="CX126" s="1006"/>
      <c r="CY126" s="1006"/>
      <c r="CZ126" s="1006"/>
      <c r="DA126" s="1006"/>
      <c r="DB126" s="1006"/>
      <c r="DC126" s="1006"/>
      <c r="DD126" s="1006"/>
      <c r="DE126" s="1006"/>
      <c r="DF126" s="1007"/>
      <c r="DG126" s="975" t="s">
        <v>233</v>
      </c>
      <c r="DH126" s="976"/>
      <c r="DI126" s="976"/>
      <c r="DJ126" s="976"/>
      <c r="DK126" s="976"/>
      <c r="DL126" s="976" t="s">
        <v>438</v>
      </c>
      <c r="DM126" s="976"/>
      <c r="DN126" s="976"/>
      <c r="DO126" s="976"/>
      <c r="DP126" s="976"/>
      <c r="DQ126" s="976" t="s">
        <v>458</v>
      </c>
      <c r="DR126" s="976"/>
      <c r="DS126" s="976"/>
      <c r="DT126" s="976"/>
      <c r="DU126" s="976"/>
      <c r="DV126" s="977" t="s">
        <v>233</v>
      </c>
      <c r="DW126" s="977"/>
      <c r="DX126" s="977"/>
      <c r="DY126" s="977"/>
      <c r="DZ126" s="978"/>
    </row>
    <row r="127" spans="1:130" s="247" customFormat="1" ht="26.25" customHeight="1" x14ac:dyDescent="0.15">
      <c r="A127" s="1116"/>
      <c r="B127" s="1004"/>
      <c r="C127" s="1058" t="s">
        <v>486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455</v>
      </c>
      <c r="AB127" s="1015"/>
      <c r="AC127" s="1015"/>
      <c r="AD127" s="1015"/>
      <c r="AE127" s="1016"/>
      <c r="AF127" s="1017" t="s">
        <v>233</v>
      </c>
      <c r="AG127" s="1015"/>
      <c r="AH127" s="1015"/>
      <c r="AI127" s="1015"/>
      <c r="AJ127" s="1016"/>
      <c r="AK127" s="1017" t="s">
        <v>233</v>
      </c>
      <c r="AL127" s="1015"/>
      <c r="AM127" s="1015"/>
      <c r="AN127" s="1015"/>
      <c r="AO127" s="1016"/>
      <c r="AP127" s="1018" t="s">
        <v>440</v>
      </c>
      <c r="AQ127" s="1019"/>
      <c r="AR127" s="1019"/>
      <c r="AS127" s="1019"/>
      <c r="AT127" s="1020"/>
      <c r="AU127" s="283"/>
      <c r="AV127" s="283"/>
      <c r="AW127" s="283"/>
      <c r="AX127" s="1088" t="s">
        <v>487</v>
      </c>
      <c r="AY127" s="1089"/>
      <c r="AZ127" s="1089"/>
      <c r="BA127" s="1089"/>
      <c r="BB127" s="1089"/>
      <c r="BC127" s="1089"/>
      <c r="BD127" s="1089"/>
      <c r="BE127" s="1090"/>
      <c r="BF127" s="1091" t="s">
        <v>488</v>
      </c>
      <c r="BG127" s="1089"/>
      <c r="BH127" s="1089"/>
      <c r="BI127" s="1089"/>
      <c r="BJ127" s="1089"/>
      <c r="BK127" s="1089"/>
      <c r="BL127" s="1090"/>
      <c r="BM127" s="1091" t="s">
        <v>489</v>
      </c>
      <c r="BN127" s="1089"/>
      <c r="BO127" s="1089"/>
      <c r="BP127" s="1089"/>
      <c r="BQ127" s="1089"/>
      <c r="BR127" s="1089"/>
      <c r="BS127" s="1090"/>
      <c r="BT127" s="1091" t="s">
        <v>490</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491</v>
      </c>
      <c r="CQ127" s="1006"/>
      <c r="CR127" s="1006"/>
      <c r="CS127" s="1006"/>
      <c r="CT127" s="1006"/>
      <c r="CU127" s="1006"/>
      <c r="CV127" s="1006"/>
      <c r="CW127" s="1006"/>
      <c r="CX127" s="1006"/>
      <c r="CY127" s="1006"/>
      <c r="CZ127" s="1006"/>
      <c r="DA127" s="1006"/>
      <c r="DB127" s="1006"/>
      <c r="DC127" s="1006"/>
      <c r="DD127" s="1006"/>
      <c r="DE127" s="1006"/>
      <c r="DF127" s="1007"/>
      <c r="DG127" s="975" t="s">
        <v>455</v>
      </c>
      <c r="DH127" s="976"/>
      <c r="DI127" s="976"/>
      <c r="DJ127" s="976"/>
      <c r="DK127" s="976"/>
      <c r="DL127" s="976" t="s">
        <v>233</v>
      </c>
      <c r="DM127" s="976"/>
      <c r="DN127" s="976"/>
      <c r="DO127" s="976"/>
      <c r="DP127" s="976"/>
      <c r="DQ127" s="976" t="s">
        <v>440</v>
      </c>
      <c r="DR127" s="976"/>
      <c r="DS127" s="976"/>
      <c r="DT127" s="976"/>
      <c r="DU127" s="976"/>
      <c r="DV127" s="977" t="s">
        <v>438</v>
      </c>
      <c r="DW127" s="977"/>
      <c r="DX127" s="977"/>
      <c r="DY127" s="977"/>
      <c r="DZ127" s="978"/>
    </row>
    <row r="128" spans="1:130" s="247" customFormat="1" ht="26.25" customHeight="1" thickBot="1" x14ac:dyDescent="0.2">
      <c r="A128" s="1099" t="s">
        <v>492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493</v>
      </c>
      <c r="X128" s="1101"/>
      <c r="Y128" s="1101"/>
      <c r="Z128" s="1102"/>
      <c r="AA128" s="1103">
        <v>4009576</v>
      </c>
      <c r="AB128" s="1104"/>
      <c r="AC128" s="1104"/>
      <c r="AD128" s="1104"/>
      <c r="AE128" s="1105"/>
      <c r="AF128" s="1106">
        <v>4081430</v>
      </c>
      <c r="AG128" s="1104"/>
      <c r="AH128" s="1104"/>
      <c r="AI128" s="1104"/>
      <c r="AJ128" s="1105"/>
      <c r="AK128" s="1106">
        <v>3248046</v>
      </c>
      <c r="AL128" s="1104"/>
      <c r="AM128" s="1104"/>
      <c r="AN128" s="1104"/>
      <c r="AO128" s="1105"/>
      <c r="AP128" s="1107"/>
      <c r="AQ128" s="1108"/>
      <c r="AR128" s="1108"/>
      <c r="AS128" s="1108"/>
      <c r="AT128" s="1109"/>
      <c r="AU128" s="283"/>
      <c r="AV128" s="283"/>
      <c r="AW128" s="283"/>
      <c r="AX128" s="944" t="s">
        <v>494</v>
      </c>
      <c r="AY128" s="945"/>
      <c r="AZ128" s="945"/>
      <c r="BA128" s="945"/>
      <c r="BB128" s="945"/>
      <c r="BC128" s="945"/>
      <c r="BD128" s="945"/>
      <c r="BE128" s="946"/>
      <c r="BF128" s="1110" t="s">
        <v>233</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495</v>
      </c>
      <c r="CQ128" s="1093"/>
      <c r="CR128" s="1093"/>
      <c r="CS128" s="1093"/>
      <c r="CT128" s="1093"/>
      <c r="CU128" s="1093"/>
      <c r="CV128" s="1093"/>
      <c r="CW128" s="1093"/>
      <c r="CX128" s="1093"/>
      <c r="CY128" s="1093"/>
      <c r="CZ128" s="1093"/>
      <c r="DA128" s="1093"/>
      <c r="DB128" s="1093"/>
      <c r="DC128" s="1093"/>
      <c r="DD128" s="1093"/>
      <c r="DE128" s="1093"/>
      <c r="DF128" s="1094"/>
      <c r="DG128" s="1095">
        <v>135604</v>
      </c>
      <c r="DH128" s="1096"/>
      <c r="DI128" s="1096"/>
      <c r="DJ128" s="1096"/>
      <c r="DK128" s="1096"/>
      <c r="DL128" s="1096">
        <v>3721</v>
      </c>
      <c r="DM128" s="1096"/>
      <c r="DN128" s="1096"/>
      <c r="DO128" s="1096"/>
      <c r="DP128" s="1096"/>
      <c r="DQ128" s="1096">
        <v>3445</v>
      </c>
      <c r="DR128" s="1096"/>
      <c r="DS128" s="1096"/>
      <c r="DT128" s="1096"/>
      <c r="DU128" s="1096"/>
      <c r="DV128" s="1097">
        <v>0</v>
      </c>
      <c r="DW128" s="1097"/>
      <c r="DX128" s="1097"/>
      <c r="DY128" s="1097"/>
      <c r="DZ128" s="1098"/>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496</v>
      </c>
      <c r="X129" s="1130"/>
      <c r="Y129" s="1130"/>
      <c r="Z129" s="1131"/>
      <c r="AA129" s="1014">
        <v>82687443</v>
      </c>
      <c r="AB129" s="1015"/>
      <c r="AC129" s="1015"/>
      <c r="AD129" s="1015"/>
      <c r="AE129" s="1016"/>
      <c r="AF129" s="1017">
        <v>83720889</v>
      </c>
      <c r="AG129" s="1015"/>
      <c r="AH129" s="1015"/>
      <c r="AI129" s="1015"/>
      <c r="AJ129" s="1016"/>
      <c r="AK129" s="1017">
        <v>84449144</v>
      </c>
      <c r="AL129" s="1015"/>
      <c r="AM129" s="1015"/>
      <c r="AN129" s="1015"/>
      <c r="AO129" s="1016"/>
      <c r="AP129" s="1132"/>
      <c r="AQ129" s="1133"/>
      <c r="AR129" s="1133"/>
      <c r="AS129" s="1133"/>
      <c r="AT129" s="1134"/>
      <c r="AU129" s="285"/>
      <c r="AV129" s="285"/>
      <c r="AW129" s="285"/>
      <c r="AX129" s="1123" t="s">
        <v>497</v>
      </c>
      <c r="AY129" s="1006"/>
      <c r="AZ129" s="1006"/>
      <c r="BA129" s="1006"/>
      <c r="BB129" s="1006"/>
      <c r="BC129" s="1006"/>
      <c r="BD129" s="1006"/>
      <c r="BE129" s="1007"/>
      <c r="BF129" s="1124" t="s">
        <v>233</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499</v>
      </c>
      <c r="X130" s="1130"/>
      <c r="Y130" s="1130"/>
      <c r="Z130" s="1131"/>
      <c r="AA130" s="1014">
        <v>7540543</v>
      </c>
      <c r="AB130" s="1015"/>
      <c r="AC130" s="1015"/>
      <c r="AD130" s="1015"/>
      <c r="AE130" s="1016"/>
      <c r="AF130" s="1017">
        <v>7720890</v>
      </c>
      <c r="AG130" s="1015"/>
      <c r="AH130" s="1015"/>
      <c r="AI130" s="1015"/>
      <c r="AJ130" s="1016"/>
      <c r="AK130" s="1017">
        <v>7822721</v>
      </c>
      <c r="AL130" s="1015"/>
      <c r="AM130" s="1015"/>
      <c r="AN130" s="1015"/>
      <c r="AO130" s="1016"/>
      <c r="AP130" s="1132"/>
      <c r="AQ130" s="1133"/>
      <c r="AR130" s="1133"/>
      <c r="AS130" s="1133"/>
      <c r="AT130" s="1134"/>
      <c r="AU130" s="285"/>
      <c r="AV130" s="285"/>
      <c r="AW130" s="285"/>
      <c r="AX130" s="1123" t="s">
        <v>500</v>
      </c>
      <c r="AY130" s="1006"/>
      <c r="AZ130" s="1006"/>
      <c r="BA130" s="1006"/>
      <c r="BB130" s="1006"/>
      <c r="BC130" s="1006"/>
      <c r="BD130" s="1006"/>
      <c r="BE130" s="1007"/>
      <c r="BF130" s="1160">
        <v>3.1</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501</v>
      </c>
      <c r="X131" s="1168"/>
      <c r="Y131" s="1168"/>
      <c r="Z131" s="1169"/>
      <c r="AA131" s="1061">
        <v>75146900</v>
      </c>
      <c r="AB131" s="1040"/>
      <c r="AC131" s="1040"/>
      <c r="AD131" s="1040"/>
      <c r="AE131" s="1041"/>
      <c r="AF131" s="1039">
        <v>75999999</v>
      </c>
      <c r="AG131" s="1040"/>
      <c r="AH131" s="1040"/>
      <c r="AI131" s="1040"/>
      <c r="AJ131" s="1041"/>
      <c r="AK131" s="1039">
        <v>76626423</v>
      </c>
      <c r="AL131" s="1040"/>
      <c r="AM131" s="1040"/>
      <c r="AN131" s="1040"/>
      <c r="AO131" s="1041"/>
      <c r="AP131" s="1170"/>
      <c r="AQ131" s="1171"/>
      <c r="AR131" s="1171"/>
      <c r="AS131" s="1171"/>
      <c r="AT131" s="1172"/>
      <c r="AU131" s="285"/>
      <c r="AV131" s="285"/>
      <c r="AW131" s="285"/>
      <c r="AX131" s="1142" t="s">
        <v>502</v>
      </c>
      <c r="AY131" s="1093"/>
      <c r="AZ131" s="1093"/>
      <c r="BA131" s="1093"/>
      <c r="BB131" s="1093"/>
      <c r="BC131" s="1093"/>
      <c r="BD131" s="1093"/>
      <c r="BE131" s="1094"/>
      <c r="BF131" s="1143" t="s">
        <v>503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504</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505</v>
      </c>
      <c r="W132" s="1153"/>
      <c r="X132" s="1153"/>
      <c r="Y132" s="1153"/>
      <c r="Z132" s="1154"/>
      <c r="AA132" s="1155">
        <v>4.3741458399999997</v>
      </c>
      <c r="AB132" s="1156"/>
      <c r="AC132" s="1156"/>
      <c r="AD132" s="1156"/>
      <c r="AE132" s="1157"/>
      <c r="AF132" s="1158">
        <v>2.531448718</v>
      </c>
      <c r="AG132" s="1156"/>
      <c r="AH132" s="1156"/>
      <c r="AI132" s="1156"/>
      <c r="AJ132" s="1157"/>
      <c r="AK132" s="1158">
        <v>2.5298936369999998</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506</v>
      </c>
      <c r="W133" s="1136"/>
      <c r="X133" s="1136"/>
      <c r="Y133" s="1136"/>
      <c r="Z133" s="1137"/>
      <c r="AA133" s="1138">
        <v>5.0999999999999996</v>
      </c>
      <c r="AB133" s="1139"/>
      <c r="AC133" s="1139"/>
      <c r="AD133" s="1139"/>
      <c r="AE133" s="1140"/>
      <c r="AF133" s="1138">
        <v>4</v>
      </c>
      <c r="AG133" s="1139"/>
      <c r="AH133" s="1139"/>
      <c r="AI133" s="1139"/>
      <c r="AJ133" s="1140"/>
      <c r="AK133" s="1138">
        <v>3.1</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bLTbXwLVS1AlEU8eG3tk/yetOMfs/vjuEopikZKzU6OQxG5fVZQxj3jDRiP4wnLu3RLcvPW05ow5SC2sHM+jA==" saltValue="NJ+Zso6rdAzFM7mjttAV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TvdUnh7TtlBo6DD6BVhTxgln8AnFlk/4meYjDY6Dull4KkzhDek147OqyKf3QolI92GnhmqC0mpkoZ+yS0VoQ==" saltValue="ffsVBUuk5XBLZfaOTH6N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pakoPqbh7yka6sbR/qdlTxRglj8m7OaRmMWUiO8wldMVsChy0vtXh1O0obAJt5RKM3nPJZzn7LVZwKSNh9YfA==" saltValue="lCjx1K8+9WbI9aqaWxIvsQ=="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515</v>
      </c>
      <c r="AL9" s="1179"/>
      <c r="AM9" s="1179"/>
      <c r="AN9" s="1180"/>
      <c r="AO9" s="313">
        <v>26165846</v>
      </c>
      <c r="AP9" s="313">
        <v>64059</v>
      </c>
      <c r="AQ9" s="314">
        <v>58073</v>
      </c>
      <c r="AR9" s="315">
        <v>10.3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516</v>
      </c>
      <c r="AL10" s="1179"/>
      <c r="AM10" s="1179"/>
      <c r="AN10" s="1180"/>
      <c r="AO10" s="316">
        <v>734094</v>
      </c>
      <c r="AP10" s="316">
        <v>1797</v>
      </c>
      <c r="AQ10" s="317">
        <v>2762</v>
      </c>
      <c r="AR10" s="318">
        <v>-34.9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517</v>
      </c>
      <c r="AL11" s="1179"/>
      <c r="AM11" s="1179"/>
      <c r="AN11" s="1180"/>
      <c r="AO11" s="316">
        <v>296327</v>
      </c>
      <c r="AP11" s="316">
        <v>725</v>
      </c>
      <c r="AQ11" s="317">
        <v>1714</v>
      </c>
      <c r="AR11" s="318">
        <v>-57.7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518</v>
      </c>
      <c r="AL12" s="1179"/>
      <c r="AM12" s="1179"/>
      <c r="AN12" s="1180"/>
      <c r="AO12" s="316">
        <v>487337</v>
      </c>
      <c r="AP12" s="316">
        <v>1193</v>
      </c>
      <c r="AQ12" s="317">
        <v>632</v>
      </c>
      <c r="AR12" s="318">
        <v>88.8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519</v>
      </c>
      <c r="AL13" s="1179"/>
      <c r="AM13" s="1179"/>
      <c r="AN13" s="1180"/>
      <c r="AO13" s="316" t="s">
        <v>520</v>
      </c>
      <c r="AP13" s="316" t="s">
        <v>520</v>
      </c>
      <c r="AQ13" s="317">
        <v>9</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521</v>
      </c>
      <c r="AL14" s="1179"/>
      <c r="AM14" s="1179"/>
      <c r="AN14" s="1180"/>
      <c r="AO14" s="316">
        <v>1030883</v>
      </c>
      <c r="AP14" s="316">
        <v>2524</v>
      </c>
      <c r="AQ14" s="317">
        <v>1980</v>
      </c>
      <c r="AR14" s="318">
        <v>27.5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522</v>
      </c>
      <c r="AL15" s="1179"/>
      <c r="AM15" s="1179"/>
      <c r="AN15" s="1180"/>
      <c r="AO15" s="316">
        <v>267430</v>
      </c>
      <c r="AP15" s="316">
        <v>655</v>
      </c>
      <c r="AQ15" s="317">
        <v>1379</v>
      </c>
      <c r="AR15" s="318">
        <v>-52.5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523</v>
      </c>
      <c r="AL16" s="1182"/>
      <c r="AM16" s="1182"/>
      <c r="AN16" s="1183"/>
      <c r="AO16" s="316">
        <v>-1411428</v>
      </c>
      <c r="AP16" s="316">
        <v>-3455</v>
      </c>
      <c r="AQ16" s="317">
        <v>-3914</v>
      </c>
      <c r="AR16" s="318">
        <v>-11.7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27570489</v>
      </c>
      <c r="AP17" s="316">
        <v>67498</v>
      </c>
      <c r="AQ17" s="317">
        <v>62636</v>
      </c>
      <c r="AR17" s="318">
        <v>7.8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528</v>
      </c>
      <c r="AL21" s="1174"/>
      <c r="AM21" s="1174"/>
      <c r="AN21" s="1175"/>
      <c r="AO21" s="328">
        <v>5.86</v>
      </c>
      <c r="AP21" s="329">
        <v>6.32</v>
      </c>
      <c r="AQ21" s="330">
        <v>-0.46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529</v>
      </c>
      <c r="AL22" s="1174"/>
      <c r="AM22" s="1174"/>
      <c r="AN22" s="1175"/>
      <c r="AO22" s="333">
        <v>100.6</v>
      </c>
      <c r="AP22" s="334">
        <v>99.9</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533</v>
      </c>
      <c r="AL32" s="1190"/>
      <c r="AM32" s="1190"/>
      <c r="AN32" s="1191"/>
      <c r="AO32" s="343">
        <v>9337311</v>
      </c>
      <c r="AP32" s="343">
        <v>22860</v>
      </c>
      <c r="AQ32" s="344">
        <v>36995</v>
      </c>
      <c r="AR32" s="345">
        <v>-38.200000000000003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534</v>
      </c>
      <c r="AL33" s="1190"/>
      <c r="AM33" s="1190"/>
      <c r="AN33" s="1191"/>
      <c r="AO33" s="343" t="s">
        <v>520</v>
      </c>
      <c r="AP33" s="343" t="s">
        <v>520</v>
      </c>
      <c r="AQ33" s="344">
        <v>3</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535</v>
      </c>
      <c r="AL34" s="1190"/>
      <c r="AM34" s="1190"/>
      <c r="AN34" s="1191"/>
      <c r="AO34" s="343" t="s">
        <v>520</v>
      </c>
      <c r="AP34" s="343" t="s">
        <v>520</v>
      </c>
      <c r="AQ34" s="344">
        <v>81</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536</v>
      </c>
      <c r="AL35" s="1190"/>
      <c r="AM35" s="1190"/>
      <c r="AN35" s="1191"/>
      <c r="AO35" s="343">
        <v>3228626</v>
      </c>
      <c r="AP35" s="343">
        <v>7904</v>
      </c>
      <c r="AQ35" s="344">
        <v>8919</v>
      </c>
      <c r="AR35" s="345">
        <v>-11.4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537</v>
      </c>
      <c r="AL36" s="1190"/>
      <c r="AM36" s="1190"/>
      <c r="AN36" s="1191"/>
      <c r="AO36" s="343">
        <v>443397</v>
      </c>
      <c r="AP36" s="343">
        <v>1086</v>
      </c>
      <c r="AQ36" s="344">
        <v>380</v>
      </c>
      <c r="AR36" s="345">
        <v>185.8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538</v>
      </c>
      <c r="AL37" s="1190"/>
      <c r="AM37" s="1190"/>
      <c r="AN37" s="1191"/>
      <c r="AO37" s="343" t="s">
        <v>520</v>
      </c>
      <c r="AP37" s="343" t="s">
        <v>520</v>
      </c>
      <c r="AQ37" s="344">
        <v>886</v>
      </c>
      <c r="AR37" s="345" t="s">
        <v>520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539</v>
      </c>
      <c r="AL38" s="1193"/>
      <c r="AM38" s="1193"/>
      <c r="AN38" s="1194"/>
      <c r="AO38" s="346" t="s">
        <v>520</v>
      </c>
      <c r="AP38" s="346" t="s">
        <v>520</v>
      </c>
      <c r="AQ38" s="347">
        <v>1</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540</v>
      </c>
      <c r="AL39" s="1193"/>
      <c r="AM39" s="1193"/>
      <c r="AN39" s="1194"/>
      <c r="AO39" s="343">
        <v>-3248046</v>
      </c>
      <c r="AP39" s="343">
        <v>-7952</v>
      </c>
      <c r="AQ39" s="344">
        <v>-8108</v>
      </c>
      <c r="AR39" s="345">
        <v>-1.9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541</v>
      </c>
      <c r="AL40" s="1190"/>
      <c r="AM40" s="1190"/>
      <c r="AN40" s="1191"/>
      <c r="AO40" s="343">
        <v>-7822721</v>
      </c>
      <c r="AP40" s="343">
        <v>-19152</v>
      </c>
      <c r="AQ40" s="344">
        <v>-28743</v>
      </c>
      <c r="AR40" s="345">
        <v>-33.4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1938567</v>
      </c>
      <c r="AP41" s="343">
        <v>4746</v>
      </c>
      <c r="AQ41" s="344">
        <v>10414</v>
      </c>
      <c r="AR41" s="345">
        <v>-54.4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510</v>
      </c>
      <c r="AN49" s="1186" t="s">
        <v>545</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15349882</v>
      </c>
      <c r="AN51" s="365">
        <v>38086</v>
      </c>
      <c r="AO51" s="366">
        <v>6.7</v>
      </c>
      <c r="AP51" s="367">
        <v>50880</v>
      </c>
      <c r="AQ51" s="368">
        <v>-1.4</v>
      </c>
      <c r="AR51" s="369">
        <v>8.1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11546507</v>
      </c>
      <c r="AN52" s="373">
        <v>28649</v>
      </c>
      <c r="AO52" s="374">
        <v>52.3</v>
      </c>
      <c r="AP52" s="375">
        <v>27819</v>
      </c>
      <c r="AQ52" s="376">
        <v>7.5</v>
      </c>
      <c r="AR52" s="377">
        <v>44.8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13368333</v>
      </c>
      <c r="AN53" s="365">
        <v>33091</v>
      </c>
      <c r="AO53" s="366">
        <v>-13.1</v>
      </c>
      <c r="AP53" s="367">
        <v>46395</v>
      </c>
      <c r="AQ53" s="368">
        <v>-8.8000000000000007</v>
      </c>
      <c r="AR53" s="369">
        <v>-4.3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10054689</v>
      </c>
      <c r="AN54" s="373">
        <v>24888</v>
      </c>
      <c r="AO54" s="374">
        <v>-13.1</v>
      </c>
      <c r="AP54" s="375">
        <v>26304</v>
      </c>
      <c r="AQ54" s="376">
        <v>-5.4</v>
      </c>
      <c r="AR54" s="377">
        <v>-7.7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11426518</v>
      </c>
      <c r="AN55" s="365">
        <v>28146</v>
      </c>
      <c r="AO55" s="366">
        <v>-14.9</v>
      </c>
      <c r="AP55" s="367">
        <v>48088</v>
      </c>
      <c r="AQ55" s="368">
        <v>3.6</v>
      </c>
      <c r="AR55" s="369">
        <v>-18.5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9332030</v>
      </c>
      <c r="AN56" s="373">
        <v>22987</v>
      </c>
      <c r="AO56" s="374">
        <v>-7.6</v>
      </c>
      <c r="AP56" s="375">
        <v>25183</v>
      </c>
      <c r="AQ56" s="376">
        <v>-4.3</v>
      </c>
      <c r="AR56" s="377">
        <v>-3.3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10139971</v>
      </c>
      <c r="AN57" s="365">
        <v>24939</v>
      </c>
      <c r="AO57" s="366">
        <v>-11.4</v>
      </c>
      <c r="AP57" s="367">
        <v>46457</v>
      </c>
      <c r="AQ57" s="368">
        <v>-3.4</v>
      </c>
      <c r="AR57" s="369">
        <v>-8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8447678</v>
      </c>
      <c r="AN58" s="373">
        <v>20777</v>
      </c>
      <c r="AO58" s="374">
        <v>-9.6</v>
      </c>
      <c r="AP58" s="375">
        <v>24020</v>
      </c>
      <c r="AQ58" s="376">
        <v>-4.5999999999999996</v>
      </c>
      <c r="AR58" s="377">
        <v>-5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9166981</v>
      </c>
      <c r="AN59" s="365">
        <v>22443</v>
      </c>
      <c r="AO59" s="366">
        <v>-10</v>
      </c>
      <c r="AP59" s="367">
        <v>51849</v>
      </c>
      <c r="AQ59" s="368">
        <v>11.6</v>
      </c>
      <c r="AR59" s="369">
        <v>-21.6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7647789</v>
      </c>
      <c r="AN60" s="373">
        <v>18723</v>
      </c>
      <c r="AO60" s="374">
        <v>-9.9</v>
      </c>
      <c r="AP60" s="375">
        <v>26326</v>
      </c>
      <c r="AQ60" s="376">
        <v>9.6</v>
      </c>
      <c r="AR60" s="377">
        <v>-19.5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11890337</v>
      </c>
      <c r="AN61" s="380">
        <v>29341</v>
      </c>
      <c r="AO61" s="381">
        <v>-8.5</v>
      </c>
      <c r="AP61" s="382">
        <v>48734</v>
      </c>
      <c r="AQ61" s="383">
        <v>0.3</v>
      </c>
      <c r="AR61" s="369">
        <v>-8.8000000000000007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9405739</v>
      </c>
      <c r="AN62" s="373">
        <v>23205</v>
      </c>
      <c r="AO62" s="374">
        <v>2.4</v>
      </c>
      <c r="AP62" s="375">
        <v>25930</v>
      </c>
      <c r="AQ62" s="376">
        <v>0.6</v>
      </c>
      <c r="AR62" s="377">
        <v>1.8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urrsjeao12b9nACyXEStV3pV3rKNmogn65N0nrd4TUBFjbg5AARMpAuPOeABnlbpuy70bKEtI2heS7/qSyOzA==" saltValue="W8OrcNbKf6auBF8XOIjZ1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t2SmY4Jtoe3JaknXLTRISnd8xLVgRa/eYxAfUXehKKa/j+x7aj21wKDoY6Bah8UxiA5HxU80SeHFTH04Ribd2w==" saltValue="9L/dbzoSeH8I8Mo4xoLXl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bkxVHMhsj/JaSgDmak18xXSog6ZiBgEDfdPYGhpZTdkYJKE9eYuik4nEu74cCrSzoK6MAUZ3ikZ65Cou4hQW3Q==" saltValue="2EYOSr2/va51TbU5VsUK4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8" t="s">
        <v>3</v>
      </c>
      <c r="D47" s="1198"/>
      <c r="E47" s="1199"/>
      <c r="F47" s="11">
        <v>5.26</v>
      </c>
      <c r="G47" s="12">
        <v>4.92</v>
      </c>
      <c r="H47" s="12">
        <v>4.76</v>
      </c>
      <c r="I47" s="12">
        <v>5.72</v>
      </c>
      <c r="J47" s="13">
        <v>7.15</v>
      </c>
    </row>
    <row r="48" spans="2:10" ht="57.75" customHeight="1" x14ac:dyDescent="0.15">
      <c r="B48" s="14"/>
      <c r="C48" s="1200" t="s">
        <v>4</v>
      </c>
      <c r="D48" s="1200"/>
      <c r="E48" s="1201"/>
      <c r="F48" s="15">
        <v>2.46</v>
      </c>
      <c r="G48" s="16">
        <v>0.02</v>
      </c>
      <c r="H48" s="16">
        <v>1.55</v>
      </c>
      <c r="I48" s="16">
        <v>3.6</v>
      </c>
      <c r="J48" s="17">
        <v>5.76</v>
      </c>
    </row>
    <row r="49" spans="2:10" ht="57.75" customHeight="1" thickBot="1" x14ac:dyDescent="0.2">
      <c r="B49" s="18"/>
      <c r="C49" s="1202" t="s">
        <v>5</v>
      </c>
      <c r="D49" s="1202"/>
      <c r="E49" s="1203"/>
      <c r="F49" s="19">
        <v>2.2400000000000002</v>
      </c>
      <c r="G49" s="20" t="s">
        <v>566</v>
      </c>
      <c r="H49" s="20">
        <v>1.52</v>
      </c>
      <c r="I49" s="20">
        <v>3.2</v>
      </c>
      <c r="J49" s="21">
        <v>3.67</v>
      </c>
    </row>
    <row r="50" spans="2:10" ht="13.5" customHeight="1" x14ac:dyDescent="0.15"/>
  </sheetData>
  <sheetProtection algorithmName="SHA-512" hashValue="ztk3FFKLZdePB6dBmkdk+Q2WCi6NBoD0aM3x7EozK5a9G+JMscOC/55L5PBn+QMVrMScERyKbLBLh0T/T585Eg==" saltValue="Yj6FBhFjZJ+/pkvFTMYU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2021-03-15T00:41:59Z</cp:lastPrinted>
  <dcterms:created xsi:type="dcterms:W3CDTF">2021-02-05T03:18:36Z</dcterms:created>
  <dcterms:modified xsi:type="dcterms:W3CDTF">2021-10-29T06:46:45Z</dcterms:modified>
  <cp:category/>
</cp:coreProperties>
</file>