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D10023w$\作業用\財政G\経営比較分析表\03 経営比較分析表（R1決算）\04 補佐・総括チェック用データ\36 能勢町〇\"/>
    </mc:Choice>
  </mc:AlternateContent>
  <workbookProtection workbookAlgorithmName="SHA-512" workbookHashValue="pSBjUZoNhmwhCK8PIwFWh6iYYjxKnX5P8IyKSLzfTzqkpcXFwPGCwJqGsRHb/Uns4GuUIBPK40NB4zHulzfGXA==" workbookSaltValue="FM+U+pNAOcHTccPSCQl0+Q==" workbookSpinCount="100000" lockStructure="1"/>
  <bookViews>
    <workbookView xWindow="0" yWindow="0" windowWidth="15345" windowHeight="420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N85" i="4" s="1"/>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AT8" i="4" s="1"/>
  <c r="R6" i="5"/>
  <c r="Q6" i="5"/>
  <c r="W10" i="4" s="1"/>
  <c r="P6" i="5"/>
  <c r="P10" i="4" s="1"/>
  <c r="O6" i="5"/>
  <c r="N6" i="5"/>
  <c r="M6" i="5"/>
  <c r="AD8" i="4" s="1"/>
  <c r="L6" i="5"/>
  <c r="K6" i="5"/>
  <c r="P8" i="4" s="1"/>
  <c r="J6" i="5"/>
  <c r="I6" i="5"/>
  <c r="B8" i="4" s="1"/>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K85" i="4"/>
  <c r="J85" i="4"/>
  <c r="I85" i="4"/>
  <c r="H85" i="4"/>
  <c r="G85" i="4"/>
  <c r="F85" i="4"/>
  <c r="E85" i="4"/>
  <c r="BB10" i="4"/>
  <c r="AT10" i="4"/>
  <c r="AL10" i="4"/>
  <c r="I10" i="4"/>
  <c r="B10" i="4"/>
  <c r="BB8" i="4"/>
  <c r="AL8" i="4"/>
  <c r="W8" i="4"/>
  <c r="I8" i="4"/>
  <c r="B6" i="4"/>
</calcChain>
</file>

<file path=xl/sharedStrings.xml><?xml version="1.0" encoding="utf-8"?>
<sst xmlns="http://schemas.openxmlformats.org/spreadsheetml/2006/main" count="228" uniqueCount="113">
  <si>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</si>
  <si>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</si>
  <si>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</si>
  <si>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</si>
  <si>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</si>
  <si>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</si>
  <si>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</si>
  <si>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</si>
  <si>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</si>
  <si>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</si>
  <si>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</si>
  <si>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</si>
  <si>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</si>
  <si>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</si>
  <si>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</si>
  <si>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</si>
  <si>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</si>
  <si>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</si>
  <si>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</si>
  <si>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</si>
  <si>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</si>
  <si>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</si>
  <si>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</si>
  <si>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</si>
  <si>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</si>
  <si>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</si>
  <si>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</si>
  <si>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</si>
  <si>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</si>
  <si>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</si>
  <si>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</si>
  <si>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</si>
  <si>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</si>
  <si>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</si>
  <si>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</si>
  <si>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</si>
  <si>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</si>
  <si>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</si>
  <si>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</si>
  <si>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</si>
  <si>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</si>
  <si>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</si>
  <si>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</si>
  <si>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</si>
  <si>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</si>
  <si>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</si>
  <si>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</si>
  <si>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</si>
  <si>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</si>
  <si>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</si>
  <si>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</si>
  <si>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</si>
  <si>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</si>
  <si>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</si>
  <si>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</si>
  <si>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</si>
  <si>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</si>
  <si>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</si>
  <si>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</si>
  <si>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</si>
  <si>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</si>
  <si>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</si>
  <si>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</si>
  <si>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</si>
  <si>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</si>
  <si>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</si>
  <si>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</si>
  <si>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</si>
  <si>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</si>
  <si>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</si>
  <si>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</si>
  <si>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</si>
  <si>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</si>
  <si>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</si>
  <si>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</si>
  <si>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</si>
  <si>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</si>
  <si>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</si>
  <si>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</si>
  <si>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</si>
  <si>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</si>
  <si>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</si>
  <si>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</si>
  <si>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</si>
  <si>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</si>
  <si>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</si>
  <si>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</si>
  <si>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</si>
  <si>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</si>
  <si>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</si>
  <si>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</si>
  <si>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</si>
  <si>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</si>
  <si>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能勢町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</si>
  <si>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</si>
  <si>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</si>
  <si>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</si>
  <si>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</si>
  <si>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</si>
  <si>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</si>
  <si>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</si>
  <si>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</si>
  <si>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</si>
  <si>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</si>
  <si>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</si>
  <si>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</si>
  <si>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</si>
  <si>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</si>
  <si>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</si>
  <si>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</si>
  <si>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xml:space="preserve">  本町では、長年の懸案事項であった水量不足や水道未普及地区の解消を目的に、町内に点在していた13箇所の簡易水道事業のうち、近接する10箇所の簡易水道事業を統合した。また、平成19年4月より、大阪広域水道企業団水を新たな水源とする上水道事業として給水した。さらに、平成28年度には、残る3箇所の簡易水道を統合し、平成29年度からは町域一水道として現在に至る。
　経営の健全性をみると、平成13年度からの統合簡易水道施設整備事業に伴う減価償却費や、企業債利子が増加していること、また、地勢上の制約から数多くの水道施設が点在し、非効率な送配水を余儀なくされ、動力費等の維持管理費用がかさんでいることから、給水原価が非常に高額なものとなっている。とりわけ企業債残高対給水収益比率の高さが示すように、大規模投資を行ったことに関連する資本費については、経常費用中の約6割を占める。このため、経営の改善策として公的補償金免除繰上償還の制度を利用し、企業債の利子負担軽減に努めたが、その効果は限定的なものにとどまった。
　経常収支比率・料金回収率では、経常収支比率は年度ごとのバラつきが見られ、100％以上となった年度においても類似団体平均値を下回る。また、本町では、一般会計からの繰入基準内補助が経常収益の約1/4を占め、給水収益以外の収益に依存する構造となっている。このため、経常収支比率が100％以上の年度であっても、料金回収率は100％を下回る状況にある。令和元年度では、収益における給水納付金の増が、支出においては、修繕工事費など費用の減があったことにより、5,064千円の純利益を計上し、累積欠損金比率が平成30年度から若干好転した。
  一方、効率性に関し、施設利用率は、平成28年度までは、類似団体平均値を下回っていたものの、平成29年度以降に類似団体平均値を上回ることとなったのは、簡易水道統合の認可変更に合わせ、施設能力の見直しを行ったことが要因である。また、有収率は、前年度との比較において約3.8ポイント上昇したが、これは平成30年度においては、集中豪雨や台風等に伴う漏水が多発したことに起因する。
</t>
    <rPh sb="132" eb="134">
      <t>ヘイセイ</t>
    </rPh>
    <rPh sb="136" eb="138">
      <t>ネンド</t>
    </rPh>
    <rPh sb="141" eb="142">
      <t>ノコ</t>
    </rPh>
    <rPh sb="144" eb="146">
      <t>カショ</t>
    </rPh>
    <rPh sb="147" eb="149">
      <t>カンイ</t>
    </rPh>
    <rPh sb="149" eb="151">
      <t>スイドウ</t>
    </rPh>
    <rPh sb="152" eb="154">
      <t>トウゴウ</t>
    </rPh>
    <rPh sb="156" eb="158">
      <t>ヘイセイ</t>
    </rPh>
    <rPh sb="160" eb="162">
      <t>ネンド</t>
    </rPh>
    <rPh sb="165" eb="167">
      <t>チョウイキ</t>
    </rPh>
    <rPh sb="167" eb="168">
      <t>イチ</t>
    </rPh>
    <rPh sb="168" eb="170">
      <t>スイドウ</t>
    </rPh>
    <rPh sb="173" eb="175">
      <t>ゲンザイ</t>
    </rPh>
    <rPh sb="176" eb="177">
      <t>イタ</t>
    </rPh>
    <rPh sb="620" eb="622">
      <t>ジョウキョウ</t>
    </rPh>
    <rPh sb="626" eb="628">
      <t>レイワ</t>
    </rPh>
    <rPh sb="628" eb="629">
      <t>モト</t>
    </rPh>
    <rPh sb="629" eb="631">
      <t>ネンド</t>
    </rPh>
    <rPh sb="634" eb="636">
      <t>シュウエキ</t>
    </rPh>
    <rPh sb="640" eb="642">
      <t>キュウスイ</t>
    </rPh>
    <rPh sb="642" eb="645">
      <t>ノウフキン</t>
    </rPh>
    <rPh sb="647" eb="648">
      <t>ゾウ</t>
    </rPh>
    <rPh sb="649" eb="651">
      <t>シシュツ</t>
    </rPh>
    <rPh sb="707" eb="708">
      <t>ド</t>
    </rPh>
    <rPh sb="710" eb="712">
      <t>ジャッカン</t>
    </rPh>
    <rPh sb="712" eb="714">
      <t>コウテン</t>
    </rPh>
    <rPh sb="839" eb="842">
      <t>ゼンネンド</t>
    </rPh>
    <rPh sb="844" eb="846">
      <t>ヒカク</t>
    </rPh>
    <rPh sb="850" eb="851">
      <t>ヤク</t>
    </rPh>
    <rPh sb="858" eb="860">
      <t>ジョウショウ</t>
    </rPh>
    <rPh sb="867" eb="869">
      <t>ヘイセイ</t>
    </rPh>
    <rPh sb="871" eb="873">
      <t>ネンド</t>
    </rPh>
    <phoneticPr fontId="4"/>
  </si>
  <si>
    <t xml:space="preserve">  経営の健全性・効率性について、統合簡易水道施設整備事業に伴う大規模投資での資本費や地勢上の制約に伴う給水効率の悪さが、高額な給水原価の主要因となっている。特に経常費用の中でも、減価償却費及び支払利子の占める割合が非常に大きいことから、水道施設の更新に関しては、給水人口や給水需要の減に直面している状況を踏まえ、施設のダウンサイジング等の検討を行っていく。また、更新再投資額を抑制し、新たに発生する資本費の縮減に努める。加えて、料金回収率が低いことからもわかるように、井戸水から水道水へのシフトを促す等の料金収益の増収策を検討していく。
  老朽化の状況に関し、管路更新率について、資金・マンパワー面での課題も有り、未だ低い水準である。特に、旧簡易水道時代の経年管延長が今後も増大し、管路経年化率は上昇していく見込みである。可能な限り計画的な老朽管の更新を行いながら、段階的な比率の向上に努める。
  なお、平成28年度に策定した経営戦略を平成30年度に改定し、令和6年度には、大阪広域水道企業団との統合を予定している。
</t>
    <rPh sb="173" eb="174">
      <t>オコナ</t>
    </rPh>
    <rPh sb="211" eb="212">
      <t>クワ</t>
    </rPh>
    <phoneticPr fontId="4"/>
  </si>
  <si>
    <t xml:space="preserve">  統合簡易水道施設整備事業など、新規大規模投資による施設更新が進んでいることから、有形固定資産減価償却率は、類似団体平均値と比べ、低い数値となっている。しかしながら、管路経年化率は、平成26年度までは低い数値となっていたが、旧簡易水道時代に布設した水道管で、布設後40年を経過した水道管の延長が、平成27年度を境に増大している。管路更新率については、平成30年度においては類似団体平均値と同率であるが、令和元年度では下水道関連工事に伴う布設替工事の減もあり、率も大きく落ち込む結果となった。今後とも資金面、技術職不足により思うように率を上げることが出来ないのが実情である。
　統合簡易水道施設整備事業で、新規取得・老朽化の更新を行った施設は、給水区域全体に及ぶものではなく、有収率の低さを見てもわかるように、旧簡易水道時代の管路の経年化が進んでいる。
</t>
    <rPh sb="202" eb="204">
      <t>レイワ</t>
    </rPh>
    <rPh sb="204" eb="205">
      <t>モト</t>
    </rPh>
    <rPh sb="205" eb="207">
      <t>ネンド</t>
    </rPh>
    <rPh sb="209" eb="212">
      <t>ゲスイドウ</t>
    </rPh>
    <rPh sb="212" eb="214">
      <t>カンレン</t>
    </rPh>
    <rPh sb="214" eb="216">
      <t>コウジ</t>
    </rPh>
    <rPh sb="217" eb="218">
      <t>トモナ</t>
    </rPh>
    <rPh sb="219" eb="221">
      <t>フセツ</t>
    </rPh>
    <rPh sb="221" eb="222">
      <t>カ</t>
    </rPh>
    <rPh sb="222" eb="224">
      <t>コウジ</t>
    </rPh>
    <rPh sb="225" eb="226">
      <t>ゲン</t>
    </rPh>
    <rPh sb="230" eb="231">
      <t>リツ</t>
    </rPh>
    <rPh sb="232" eb="233">
      <t>オオ</t>
    </rPh>
    <rPh sb="235" eb="236">
      <t>オ</t>
    </rPh>
    <rPh sb="237" eb="238">
      <t>コ</t>
    </rPh>
    <rPh sb="239" eb="241">
      <t>ケッカ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</si>
</sst>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9"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9"/>
      <name val="ＭＳ ゴシック"/>
      <family val="3"/>
      <charset val="128"/>
    </font>
    <font>
      <sz val="8.5"/>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0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7" fillId="0" borderId="9" xfId="0" applyFont="1" applyBorder="1" applyAlignment="1" applyProtection="1">
      <alignment horizontal="left" vertical="top" wrapText="1"/>
      <protection locked="0"/>
    </xf>
    <xf numFmtId="0" fontId="17" fillId="0" borderId="0" xfId="0" applyFont="1" applyBorder="1" applyAlignment="1" applyProtection="1">
      <alignment horizontal="left" vertical="top" wrapText="1"/>
      <protection locked="0"/>
    </xf>
    <xf numFmtId="0" fontId="17" fillId="0" borderId="10"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10" xfId="0" applyFont="1" applyBorder="1" applyAlignment="1" applyProtection="1">
      <alignment horizontal="left" vertical="top" wrapText="1"/>
      <protection locked="0"/>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0.49</c:v>
                </c:pt>
                <c:pt idx="1">
                  <c:v>0.53</c:v>
                </c:pt>
                <c:pt idx="2">
                  <c:v>0.8</c:v>
                </c:pt>
                <c:pt idx="3">
                  <c:v>0.52</c:v>
                </c:pt>
                <c:pt idx="4">
                  <c:v>0.12</c:v>
                </c:pt>
              </c:numCache>
            </c:numRef>
          </c:val>
          <c:extLst>
            <c:ext xmlns:c16="http://schemas.microsoft.com/office/drawing/2014/chart" uri="{C3380CC4-5D6E-409C-BE32-E72D297353CC}">
              <c16:uniqueId val="{00000000-6FD9-4CBA-B6B7-8DB7BCE44DE2}"/>
            </c:ext>
          </c:extLst>
        </c:ser>
        <c:dLbls>
          <c:showLegendKey val="0"/>
          <c:showVal val="0"/>
          <c:showCatName val="0"/>
          <c:showSerName val="0"/>
          <c:showPercent val="0"/>
          <c:showBubbleSize val="0"/>
        </c:dLbls>
        <c:gapWidth val="150"/>
        <c:axId val="77890688"/>
        <c:axId val="77892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1.65</c:v>
                </c:pt>
                <c:pt idx="1">
                  <c:v>0.47</c:v>
                </c:pt>
                <c:pt idx="2">
                  <c:v>0.39</c:v>
                </c:pt>
                <c:pt idx="3">
                  <c:v>0.52</c:v>
                </c:pt>
                <c:pt idx="4">
                  <c:v>0.47</c:v>
                </c:pt>
              </c:numCache>
            </c:numRef>
          </c:val>
          <c:smooth val="0"/>
          <c:extLst>
            <c:ext xmlns:c16="http://schemas.microsoft.com/office/drawing/2014/chart" uri="{C3380CC4-5D6E-409C-BE32-E72D297353CC}">
              <c16:uniqueId val="{00000001-6FD9-4CBA-B6B7-8DB7BCE44DE2}"/>
            </c:ext>
          </c:extLst>
        </c:ser>
        <c:dLbls>
          <c:showLegendKey val="0"/>
          <c:showVal val="0"/>
          <c:showCatName val="0"/>
          <c:showSerName val="0"/>
          <c:showPercent val="0"/>
          <c:showBubbleSize val="0"/>
        </c:dLbls>
        <c:marker val="1"/>
        <c:smooth val="0"/>
        <c:axId val="77890688"/>
        <c:axId val="77892608"/>
      </c:lineChart>
      <c:dateAx>
        <c:axId val="77890688"/>
        <c:scaling>
          <c:orientation val="minMax"/>
        </c:scaling>
        <c:delete val="1"/>
        <c:axPos val="b"/>
        <c:numFmt formatCode="&quot;H&quot;yy" sourceLinked="1"/>
        <c:majorTickMark val="none"/>
        <c:minorTickMark val="none"/>
        <c:tickLblPos val="none"/>
        <c:crossAx val="77892608"/>
        <c:crosses val="autoZero"/>
        <c:auto val="1"/>
        <c:lblOffset val="100"/>
        <c:baseTimeUnit val="years"/>
      </c:dateAx>
      <c:valAx>
        <c:axId val="77892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890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40.76</c:v>
                </c:pt>
                <c:pt idx="1">
                  <c:v>39.79</c:v>
                </c:pt>
                <c:pt idx="2">
                  <c:v>79.16</c:v>
                </c:pt>
                <c:pt idx="3">
                  <c:v>79.12</c:v>
                </c:pt>
                <c:pt idx="4">
                  <c:v>74.06</c:v>
                </c:pt>
              </c:numCache>
            </c:numRef>
          </c:val>
          <c:extLst>
            <c:ext xmlns:c16="http://schemas.microsoft.com/office/drawing/2014/chart" uri="{C3380CC4-5D6E-409C-BE32-E72D297353CC}">
              <c16:uniqueId val="{00000000-6892-498A-A0CF-16D7A94EAE94}"/>
            </c:ext>
          </c:extLst>
        </c:ser>
        <c:dLbls>
          <c:showLegendKey val="0"/>
          <c:showVal val="0"/>
          <c:showCatName val="0"/>
          <c:showSerName val="0"/>
          <c:showPercent val="0"/>
          <c:showBubbleSize val="0"/>
        </c:dLbls>
        <c:gapWidth val="150"/>
        <c:axId val="79172352"/>
        <c:axId val="79174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53.52</c:v>
                </c:pt>
                <c:pt idx="1">
                  <c:v>54.24</c:v>
                </c:pt>
                <c:pt idx="2">
                  <c:v>55.88</c:v>
                </c:pt>
                <c:pt idx="3">
                  <c:v>50.29</c:v>
                </c:pt>
                <c:pt idx="4">
                  <c:v>49.64</c:v>
                </c:pt>
              </c:numCache>
            </c:numRef>
          </c:val>
          <c:smooth val="0"/>
          <c:extLst>
            <c:ext xmlns:c16="http://schemas.microsoft.com/office/drawing/2014/chart" uri="{C3380CC4-5D6E-409C-BE32-E72D297353CC}">
              <c16:uniqueId val="{00000001-6892-498A-A0CF-16D7A94EAE94}"/>
            </c:ext>
          </c:extLst>
        </c:ser>
        <c:dLbls>
          <c:showLegendKey val="0"/>
          <c:showVal val="0"/>
          <c:showCatName val="0"/>
          <c:showSerName val="0"/>
          <c:showPercent val="0"/>
          <c:showBubbleSize val="0"/>
        </c:dLbls>
        <c:marker val="1"/>
        <c:smooth val="0"/>
        <c:axId val="79172352"/>
        <c:axId val="79174272"/>
      </c:lineChart>
      <c:dateAx>
        <c:axId val="79172352"/>
        <c:scaling>
          <c:orientation val="minMax"/>
        </c:scaling>
        <c:delete val="1"/>
        <c:axPos val="b"/>
        <c:numFmt formatCode="&quot;H&quot;yy" sourceLinked="1"/>
        <c:majorTickMark val="none"/>
        <c:minorTickMark val="none"/>
        <c:tickLblPos val="none"/>
        <c:crossAx val="79174272"/>
        <c:crosses val="autoZero"/>
        <c:auto val="1"/>
        <c:lblOffset val="100"/>
        <c:baseTimeUnit val="years"/>
      </c:dateAx>
      <c:valAx>
        <c:axId val="79174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172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80.52</c:v>
                </c:pt>
                <c:pt idx="1">
                  <c:v>80.14</c:v>
                </c:pt>
                <c:pt idx="2">
                  <c:v>77.89</c:v>
                </c:pt>
                <c:pt idx="3">
                  <c:v>75.760000000000005</c:v>
                </c:pt>
                <c:pt idx="4">
                  <c:v>79.540000000000006</c:v>
                </c:pt>
              </c:numCache>
            </c:numRef>
          </c:val>
          <c:extLst>
            <c:ext xmlns:c16="http://schemas.microsoft.com/office/drawing/2014/chart" uri="{C3380CC4-5D6E-409C-BE32-E72D297353CC}">
              <c16:uniqueId val="{00000000-B131-4D3C-827D-BF57027BD83B}"/>
            </c:ext>
          </c:extLst>
        </c:ser>
        <c:dLbls>
          <c:showLegendKey val="0"/>
          <c:showVal val="0"/>
          <c:showCatName val="0"/>
          <c:showSerName val="0"/>
          <c:showPercent val="0"/>
          <c:showBubbleSize val="0"/>
        </c:dLbls>
        <c:gapWidth val="150"/>
        <c:axId val="79299712"/>
        <c:axId val="79301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81.459999999999994</c:v>
                </c:pt>
                <c:pt idx="1">
                  <c:v>81.680000000000007</c:v>
                </c:pt>
                <c:pt idx="2">
                  <c:v>80.989999999999995</c:v>
                </c:pt>
                <c:pt idx="3">
                  <c:v>77.73</c:v>
                </c:pt>
                <c:pt idx="4">
                  <c:v>78.09</c:v>
                </c:pt>
              </c:numCache>
            </c:numRef>
          </c:val>
          <c:smooth val="0"/>
          <c:extLst>
            <c:ext xmlns:c16="http://schemas.microsoft.com/office/drawing/2014/chart" uri="{C3380CC4-5D6E-409C-BE32-E72D297353CC}">
              <c16:uniqueId val="{00000001-B131-4D3C-827D-BF57027BD83B}"/>
            </c:ext>
          </c:extLst>
        </c:ser>
        <c:dLbls>
          <c:showLegendKey val="0"/>
          <c:showVal val="0"/>
          <c:showCatName val="0"/>
          <c:showSerName val="0"/>
          <c:showPercent val="0"/>
          <c:showBubbleSize val="0"/>
        </c:dLbls>
        <c:marker val="1"/>
        <c:smooth val="0"/>
        <c:axId val="79299712"/>
        <c:axId val="79301632"/>
      </c:lineChart>
      <c:dateAx>
        <c:axId val="79299712"/>
        <c:scaling>
          <c:orientation val="minMax"/>
        </c:scaling>
        <c:delete val="1"/>
        <c:axPos val="b"/>
        <c:numFmt formatCode="&quot;H&quot;yy" sourceLinked="1"/>
        <c:majorTickMark val="none"/>
        <c:minorTickMark val="none"/>
        <c:tickLblPos val="none"/>
        <c:crossAx val="79301632"/>
        <c:crosses val="autoZero"/>
        <c:auto val="1"/>
        <c:lblOffset val="100"/>
        <c:baseTimeUnit val="years"/>
      </c:dateAx>
      <c:valAx>
        <c:axId val="79301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299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103.58</c:v>
                </c:pt>
                <c:pt idx="1">
                  <c:v>96.96</c:v>
                </c:pt>
                <c:pt idx="2">
                  <c:v>99.26</c:v>
                </c:pt>
                <c:pt idx="3">
                  <c:v>92.69</c:v>
                </c:pt>
                <c:pt idx="4">
                  <c:v>101.13</c:v>
                </c:pt>
              </c:numCache>
            </c:numRef>
          </c:val>
          <c:extLst>
            <c:ext xmlns:c16="http://schemas.microsoft.com/office/drawing/2014/chart" uri="{C3380CC4-5D6E-409C-BE32-E72D297353CC}">
              <c16:uniqueId val="{00000000-1148-4D31-A399-85F75DBDD4AD}"/>
            </c:ext>
          </c:extLst>
        </c:ser>
        <c:dLbls>
          <c:showLegendKey val="0"/>
          <c:showVal val="0"/>
          <c:showCatName val="0"/>
          <c:showSerName val="0"/>
          <c:showPercent val="0"/>
          <c:showBubbleSize val="0"/>
        </c:dLbls>
        <c:gapWidth val="150"/>
        <c:axId val="78517760"/>
        <c:axId val="78519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111.06</c:v>
                </c:pt>
                <c:pt idx="1">
                  <c:v>111.34</c:v>
                </c:pt>
                <c:pt idx="2">
                  <c:v>110.02</c:v>
                </c:pt>
                <c:pt idx="3">
                  <c:v>103.81</c:v>
                </c:pt>
                <c:pt idx="4">
                  <c:v>104.35</c:v>
                </c:pt>
              </c:numCache>
            </c:numRef>
          </c:val>
          <c:smooth val="0"/>
          <c:extLst>
            <c:ext xmlns:c16="http://schemas.microsoft.com/office/drawing/2014/chart" uri="{C3380CC4-5D6E-409C-BE32-E72D297353CC}">
              <c16:uniqueId val="{00000001-1148-4D31-A399-85F75DBDD4AD}"/>
            </c:ext>
          </c:extLst>
        </c:ser>
        <c:dLbls>
          <c:showLegendKey val="0"/>
          <c:showVal val="0"/>
          <c:showCatName val="0"/>
          <c:showSerName val="0"/>
          <c:showPercent val="0"/>
          <c:showBubbleSize val="0"/>
        </c:dLbls>
        <c:marker val="1"/>
        <c:smooth val="0"/>
        <c:axId val="78517760"/>
        <c:axId val="78519680"/>
      </c:lineChart>
      <c:dateAx>
        <c:axId val="78517760"/>
        <c:scaling>
          <c:orientation val="minMax"/>
        </c:scaling>
        <c:delete val="1"/>
        <c:axPos val="b"/>
        <c:numFmt formatCode="&quot;H&quot;yy" sourceLinked="1"/>
        <c:majorTickMark val="none"/>
        <c:minorTickMark val="none"/>
        <c:tickLblPos val="none"/>
        <c:crossAx val="78519680"/>
        <c:crosses val="autoZero"/>
        <c:auto val="1"/>
        <c:lblOffset val="100"/>
        <c:baseTimeUnit val="years"/>
      </c:dateAx>
      <c:valAx>
        <c:axId val="785196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8517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32.11</c:v>
                </c:pt>
                <c:pt idx="1">
                  <c:v>34.31</c:v>
                </c:pt>
                <c:pt idx="2">
                  <c:v>36.71</c:v>
                </c:pt>
                <c:pt idx="3">
                  <c:v>39.33</c:v>
                </c:pt>
                <c:pt idx="4">
                  <c:v>41.95</c:v>
                </c:pt>
              </c:numCache>
            </c:numRef>
          </c:val>
          <c:extLst>
            <c:ext xmlns:c16="http://schemas.microsoft.com/office/drawing/2014/chart" uri="{C3380CC4-5D6E-409C-BE32-E72D297353CC}">
              <c16:uniqueId val="{00000000-3034-41AC-A0FD-D9C3DF267F8C}"/>
            </c:ext>
          </c:extLst>
        </c:ser>
        <c:dLbls>
          <c:showLegendKey val="0"/>
          <c:showVal val="0"/>
          <c:showCatName val="0"/>
          <c:showSerName val="0"/>
          <c:showPercent val="0"/>
          <c:showBubbleSize val="0"/>
        </c:dLbls>
        <c:gapWidth val="150"/>
        <c:axId val="78571392"/>
        <c:axId val="78585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47.7</c:v>
                </c:pt>
                <c:pt idx="1">
                  <c:v>48.14</c:v>
                </c:pt>
                <c:pt idx="2">
                  <c:v>46.61</c:v>
                </c:pt>
                <c:pt idx="3">
                  <c:v>45.85</c:v>
                </c:pt>
                <c:pt idx="4">
                  <c:v>47.31</c:v>
                </c:pt>
              </c:numCache>
            </c:numRef>
          </c:val>
          <c:smooth val="0"/>
          <c:extLst>
            <c:ext xmlns:c16="http://schemas.microsoft.com/office/drawing/2014/chart" uri="{C3380CC4-5D6E-409C-BE32-E72D297353CC}">
              <c16:uniqueId val="{00000001-3034-41AC-A0FD-D9C3DF267F8C}"/>
            </c:ext>
          </c:extLst>
        </c:ser>
        <c:dLbls>
          <c:showLegendKey val="0"/>
          <c:showVal val="0"/>
          <c:showCatName val="0"/>
          <c:showSerName val="0"/>
          <c:showPercent val="0"/>
          <c:showBubbleSize val="0"/>
        </c:dLbls>
        <c:marker val="1"/>
        <c:smooth val="0"/>
        <c:axId val="78571392"/>
        <c:axId val="78585856"/>
      </c:lineChart>
      <c:dateAx>
        <c:axId val="78571392"/>
        <c:scaling>
          <c:orientation val="minMax"/>
        </c:scaling>
        <c:delete val="1"/>
        <c:axPos val="b"/>
        <c:numFmt formatCode="&quot;H&quot;yy" sourceLinked="1"/>
        <c:majorTickMark val="none"/>
        <c:minorTickMark val="none"/>
        <c:tickLblPos val="none"/>
        <c:crossAx val="78585856"/>
        <c:crosses val="autoZero"/>
        <c:auto val="1"/>
        <c:lblOffset val="100"/>
        <c:baseTimeUnit val="years"/>
      </c:dateAx>
      <c:valAx>
        <c:axId val="78585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571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4.72</c:v>
                </c:pt>
                <c:pt idx="1">
                  <c:v>7.47</c:v>
                </c:pt>
                <c:pt idx="2">
                  <c:v>8.52</c:v>
                </c:pt>
                <c:pt idx="3">
                  <c:v>8.7100000000000009</c:v>
                </c:pt>
                <c:pt idx="4">
                  <c:v>8.64</c:v>
                </c:pt>
              </c:numCache>
            </c:numRef>
          </c:val>
          <c:extLst>
            <c:ext xmlns:c16="http://schemas.microsoft.com/office/drawing/2014/chart" uri="{C3380CC4-5D6E-409C-BE32-E72D297353CC}">
              <c16:uniqueId val="{00000000-4194-464C-9884-0BF8572D421D}"/>
            </c:ext>
          </c:extLst>
        </c:ser>
        <c:dLbls>
          <c:showLegendKey val="0"/>
          <c:showVal val="0"/>
          <c:showCatName val="0"/>
          <c:showSerName val="0"/>
          <c:showPercent val="0"/>
          <c:showBubbleSize val="0"/>
        </c:dLbls>
        <c:gapWidth val="150"/>
        <c:axId val="78616832"/>
        <c:axId val="7861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7.26</c:v>
                </c:pt>
                <c:pt idx="1">
                  <c:v>11.13</c:v>
                </c:pt>
                <c:pt idx="2">
                  <c:v>10.84</c:v>
                </c:pt>
                <c:pt idx="3">
                  <c:v>14.13</c:v>
                </c:pt>
                <c:pt idx="4">
                  <c:v>16.77</c:v>
                </c:pt>
              </c:numCache>
            </c:numRef>
          </c:val>
          <c:smooth val="0"/>
          <c:extLst>
            <c:ext xmlns:c16="http://schemas.microsoft.com/office/drawing/2014/chart" uri="{C3380CC4-5D6E-409C-BE32-E72D297353CC}">
              <c16:uniqueId val="{00000001-4194-464C-9884-0BF8572D421D}"/>
            </c:ext>
          </c:extLst>
        </c:ser>
        <c:dLbls>
          <c:showLegendKey val="0"/>
          <c:showVal val="0"/>
          <c:showCatName val="0"/>
          <c:showSerName val="0"/>
          <c:showPercent val="0"/>
          <c:showBubbleSize val="0"/>
        </c:dLbls>
        <c:marker val="1"/>
        <c:smooth val="0"/>
        <c:axId val="78616832"/>
        <c:axId val="78619008"/>
      </c:lineChart>
      <c:dateAx>
        <c:axId val="78616832"/>
        <c:scaling>
          <c:orientation val="minMax"/>
        </c:scaling>
        <c:delete val="1"/>
        <c:axPos val="b"/>
        <c:numFmt formatCode="&quot;H&quot;yy" sourceLinked="1"/>
        <c:majorTickMark val="none"/>
        <c:minorTickMark val="none"/>
        <c:tickLblPos val="none"/>
        <c:crossAx val="78619008"/>
        <c:crosses val="autoZero"/>
        <c:auto val="1"/>
        <c:lblOffset val="100"/>
        <c:baseTimeUnit val="years"/>
      </c:dateAx>
      <c:valAx>
        <c:axId val="7861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616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formatCode="#,##0.00;&quot;△&quot;#,##0.00;&quot;-&quot;">
                  <c:v>0.56000000000000005</c:v>
                </c:pt>
                <c:pt idx="3" formatCode="#,##0.00;&quot;△&quot;#,##0.00;&quot;-&quot;">
                  <c:v>16.260000000000002</c:v>
                </c:pt>
                <c:pt idx="4" formatCode="#,##0.00;&quot;△&quot;#,##0.00;&quot;-&quot;">
                  <c:v>14.01</c:v>
                </c:pt>
              </c:numCache>
            </c:numRef>
          </c:val>
          <c:extLst>
            <c:ext xmlns:c16="http://schemas.microsoft.com/office/drawing/2014/chart" uri="{C3380CC4-5D6E-409C-BE32-E72D297353CC}">
              <c16:uniqueId val="{00000000-7C5F-4060-BE0F-FC32B29AC380}"/>
            </c:ext>
          </c:extLst>
        </c:ser>
        <c:dLbls>
          <c:showLegendKey val="0"/>
          <c:showVal val="0"/>
          <c:showCatName val="0"/>
          <c:showSerName val="0"/>
          <c:showPercent val="0"/>
          <c:showBubbleSize val="0"/>
        </c:dLbls>
        <c:gapWidth val="150"/>
        <c:axId val="79254272"/>
        <c:axId val="7925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9.35</c:v>
                </c:pt>
                <c:pt idx="1">
                  <c:v>10.130000000000001</c:v>
                </c:pt>
                <c:pt idx="2">
                  <c:v>7.31</c:v>
                </c:pt>
                <c:pt idx="3">
                  <c:v>25.66</c:v>
                </c:pt>
                <c:pt idx="4">
                  <c:v>21.69</c:v>
                </c:pt>
              </c:numCache>
            </c:numRef>
          </c:val>
          <c:smooth val="0"/>
          <c:extLst>
            <c:ext xmlns:c16="http://schemas.microsoft.com/office/drawing/2014/chart" uri="{C3380CC4-5D6E-409C-BE32-E72D297353CC}">
              <c16:uniqueId val="{00000001-7C5F-4060-BE0F-FC32B29AC380}"/>
            </c:ext>
          </c:extLst>
        </c:ser>
        <c:dLbls>
          <c:showLegendKey val="0"/>
          <c:showVal val="0"/>
          <c:showCatName val="0"/>
          <c:showSerName val="0"/>
          <c:showPercent val="0"/>
          <c:showBubbleSize val="0"/>
        </c:dLbls>
        <c:marker val="1"/>
        <c:smooth val="0"/>
        <c:axId val="79254272"/>
        <c:axId val="79256192"/>
      </c:lineChart>
      <c:dateAx>
        <c:axId val="79254272"/>
        <c:scaling>
          <c:orientation val="minMax"/>
        </c:scaling>
        <c:delete val="1"/>
        <c:axPos val="b"/>
        <c:numFmt formatCode="&quot;H&quot;yy" sourceLinked="1"/>
        <c:majorTickMark val="none"/>
        <c:minorTickMark val="none"/>
        <c:tickLblPos val="none"/>
        <c:crossAx val="79256192"/>
        <c:crosses val="autoZero"/>
        <c:auto val="1"/>
        <c:lblOffset val="100"/>
        <c:baseTimeUnit val="years"/>
      </c:dateAx>
      <c:valAx>
        <c:axId val="792561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9254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427.53</c:v>
                </c:pt>
                <c:pt idx="1">
                  <c:v>366.8</c:v>
                </c:pt>
                <c:pt idx="2">
                  <c:v>458.19</c:v>
                </c:pt>
                <c:pt idx="3">
                  <c:v>456.17</c:v>
                </c:pt>
                <c:pt idx="4">
                  <c:v>515.17999999999995</c:v>
                </c:pt>
              </c:numCache>
            </c:numRef>
          </c:val>
          <c:extLst>
            <c:ext xmlns:c16="http://schemas.microsoft.com/office/drawing/2014/chart" uri="{C3380CC4-5D6E-409C-BE32-E72D297353CC}">
              <c16:uniqueId val="{00000000-1178-4264-9E3C-06D7541A3242}"/>
            </c:ext>
          </c:extLst>
        </c:ser>
        <c:dLbls>
          <c:showLegendKey val="0"/>
          <c:showVal val="0"/>
          <c:showCatName val="0"/>
          <c:showSerName val="0"/>
          <c:showPercent val="0"/>
          <c:showBubbleSize val="0"/>
        </c:dLbls>
        <c:gapWidth val="150"/>
        <c:axId val="79287808"/>
        <c:axId val="7928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398.29</c:v>
                </c:pt>
                <c:pt idx="1">
                  <c:v>388.67</c:v>
                </c:pt>
                <c:pt idx="2">
                  <c:v>355.27</c:v>
                </c:pt>
                <c:pt idx="3">
                  <c:v>300.14</c:v>
                </c:pt>
                <c:pt idx="4">
                  <c:v>301.04000000000002</c:v>
                </c:pt>
              </c:numCache>
            </c:numRef>
          </c:val>
          <c:smooth val="0"/>
          <c:extLst>
            <c:ext xmlns:c16="http://schemas.microsoft.com/office/drawing/2014/chart" uri="{C3380CC4-5D6E-409C-BE32-E72D297353CC}">
              <c16:uniqueId val="{00000001-1178-4264-9E3C-06D7541A3242}"/>
            </c:ext>
          </c:extLst>
        </c:ser>
        <c:dLbls>
          <c:showLegendKey val="0"/>
          <c:showVal val="0"/>
          <c:showCatName val="0"/>
          <c:showSerName val="0"/>
          <c:showPercent val="0"/>
          <c:showBubbleSize val="0"/>
        </c:dLbls>
        <c:marker val="1"/>
        <c:smooth val="0"/>
        <c:axId val="79287808"/>
        <c:axId val="79289728"/>
      </c:lineChart>
      <c:dateAx>
        <c:axId val="79287808"/>
        <c:scaling>
          <c:orientation val="minMax"/>
        </c:scaling>
        <c:delete val="1"/>
        <c:axPos val="b"/>
        <c:numFmt formatCode="&quot;H&quot;yy" sourceLinked="1"/>
        <c:majorTickMark val="none"/>
        <c:minorTickMark val="none"/>
        <c:tickLblPos val="none"/>
        <c:crossAx val="79289728"/>
        <c:crosses val="autoZero"/>
        <c:auto val="1"/>
        <c:lblOffset val="100"/>
        <c:baseTimeUnit val="years"/>
      </c:dateAx>
      <c:valAx>
        <c:axId val="792897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9287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1211.32</c:v>
                </c:pt>
                <c:pt idx="1">
                  <c:v>1218.4100000000001</c:v>
                </c:pt>
                <c:pt idx="2">
                  <c:v>1157.54</c:v>
                </c:pt>
                <c:pt idx="3">
                  <c:v>1128.28</c:v>
                </c:pt>
                <c:pt idx="4">
                  <c:v>1077.58</c:v>
                </c:pt>
              </c:numCache>
            </c:numRef>
          </c:val>
          <c:extLst>
            <c:ext xmlns:c16="http://schemas.microsoft.com/office/drawing/2014/chart" uri="{C3380CC4-5D6E-409C-BE32-E72D297353CC}">
              <c16:uniqueId val="{00000000-398B-4C64-A5F0-765DAE82A17C}"/>
            </c:ext>
          </c:extLst>
        </c:ser>
        <c:dLbls>
          <c:showLegendKey val="0"/>
          <c:showVal val="0"/>
          <c:showCatName val="0"/>
          <c:showSerName val="0"/>
          <c:showPercent val="0"/>
          <c:showBubbleSize val="0"/>
        </c:dLbls>
        <c:gapWidth val="150"/>
        <c:axId val="79011840"/>
        <c:axId val="79013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431</c:v>
                </c:pt>
                <c:pt idx="1">
                  <c:v>422.5</c:v>
                </c:pt>
                <c:pt idx="2">
                  <c:v>458.27</c:v>
                </c:pt>
                <c:pt idx="3">
                  <c:v>566.65</c:v>
                </c:pt>
                <c:pt idx="4">
                  <c:v>551.62</c:v>
                </c:pt>
              </c:numCache>
            </c:numRef>
          </c:val>
          <c:smooth val="0"/>
          <c:extLst>
            <c:ext xmlns:c16="http://schemas.microsoft.com/office/drawing/2014/chart" uri="{C3380CC4-5D6E-409C-BE32-E72D297353CC}">
              <c16:uniqueId val="{00000001-398B-4C64-A5F0-765DAE82A17C}"/>
            </c:ext>
          </c:extLst>
        </c:ser>
        <c:dLbls>
          <c:showLegendKey val="0"/>
          <c:showVal val="0"/>
          <c:showCatName val="0"/>
          <c:showSerName val="0"/>
          <c:showPercent val="0"/>
          <c:showBubbleSize val="0"/>
        </c:dLbls>
        <c:marker val="1"/>
        <c:smooth val="0"/>
        <c:axId val="79011840"/>
        <c:axId val="79013760"/>
      </c:lineChart>
      <c:dateAx>
        <c:axId val="79011840"/>
        <c:scaling>
          <c:orientation val="minMax"/>
        </c:scaling>
        <c:delete val="1"/>
        <c:axPos val="b"/>
        <c:numFmt formatCode="&quot;H&quot;yy" sourceLinked="1"/>
        <c:majorTickMark val="none"/>
        <c:minorTickMark val="none"/>
        <c:tickLblPos val="none"/>
        <c:crossAx val="79013760"/>
        <c:crosses val="autoZero"/>
        <c:auto val="1"/>
        <c:lblOffset val="100"/>
        <c:baseTimeUnit val="years"/>
      </c:dateAx>
      <c:valAx>
        <c:axId val="790137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9011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59.19</c:v>
                </c:pt>
                <c:pt idx="1">
                  <c:v>56.18</c:v>
                </c:pt>
                <c:pt idx="2">
                  <c:v>55.59</c:v>
                </c:pt>
                <c:pt idx="3">
                  <c:v>54.74</c:v>
                </c:pt>
                <c:pt idx="4">
                  <c:v>57.52</c:v>
                </c:pt>
              </c:numCache>
            </c:numRef>
          </c:val>
          <c:extLst>
            <c:ext xmlns:c16="http://schemas.microsoft.com/office/drawing/2014/chart" uri="{C3380CC4-5D6E-409C-BE32-E72D297353CC}">
              <c16:uniqueId val="{00000000-6898-42F6-BCC6-9E5D853CFE1A}"/>
            </c:ext>
          </c:extLst>
        </c:ser>
        <c:dLbls>
          <c:showLegendKey val="0"/>
          <c:showVal val="0"/>
          <c:showCatName val="0"/>
          <c:showSerName val="0"/>
          <c:showPercent val="0"/>
          <c:showBubbleSize val="0"/>
        </c:dLbls>
        <c:gapWidth val="150"/>
        <c:axId val="79049088"/>
        <c:axId val="79051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100.82</c:v>
                </c:pt>
                <c:pt idx="1">
                  <c:v>101.64</c:v>
                </c:pt>
                <c:pt idx="2">
                  <c:v>96.77</c:v>
                </c:pt>
                <c:pt idx="3">
                  <c:v>84.77</c:v>
                </c:pt>
                <c:pt idx="4">
                  <c:v>87.11</c:v>
                </c:pt>
              </c:numCache>
            </c:numRef>
          </c:val>
          <c:smooth val="0"/>
          <c:extLst>
            <c:ext xmlns:c16="http://schemas.microsoft.com/office/drawing/2014/chart" uri="{C3380CC4-5D6E-409C-BE32-E72D297353CC}">
              <c16:uniqueId val="{00000001-6898-42F6-BCC6-9E5D853CFE1A}"/>
            </c:ext>
          </c:extLst>
        </c:ser>
        <c:dLbls>
          <c:showLegendKey val="0"/>
          <c:showVal val="0"/>
          <c:showCatName val="0"/>
          <c:showSerName val="0"/>
          <c:showPercent val="0"/>
          <c:showBubbleSize val="0"/>
        </c:dLbls>
        <c:marker val="1"/>
        <c:smooth val="0"/>
        <c:axId val="79049088"/>
        <c:axId val="79051008"/>
      </c:lineChart>
      <c:dateAx>
        <c:axId val="79049088"/>
        <c:scaling>
          <c:orientation val="minMax"/>
        </c:scaling>
        <c:delete val="1"/>
        <c:axPos val="b"/>
        <c:numFmt formatCode="&quot;H&quot;yy" sourceLinked="1"/>
        <c:majorTickMark val="none"/>
        <c:minorTickMark val="none"/>
        <c:tickLblPos val="none"/>
        <c:crossAx val="79051008"/>
        <c:crosses val="autoZero"/>
        <c:auto val="1"/>
        <c:lblOffset val="100"/>
        <c:baseTimeUnit val="years"/>
      </c:dateAx>
      <c:valAx>
        <c:axId val="79051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049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446.8</c:v>
                </c:pt>
                <c:pt idx="1">
                  <c:v>469.35</c:v>
                </c:pt>
                <c:pt idx="2">
                  <c:v>475.39</c:v>
                </c:pt>
                <c:pt idx="3">
                  <c:v>484.2</c:v>
                </c:pt>
                <c:pt idx="4">
                  <c:v>463.99</c:v>
                </c:pt>
              </c:numCache>
            </c:numRef>
          </c:val>
          <c:extLst>
            <c:ext xmlns:c16="http://schemas.microsoft.com/office/drawing/2014/chart" uri="{C3380CC4-5D6E-409C-BE32-E72D297353CC}">
              <c16:uniqueId val="{00000000-05D7-4B9F-AEC8-F3728AEEF386}"/>
            </c:ext>
          </c:extLst>
        </c:ser>
        <c:dLbls>
          <c:showLegendKey val="0"/>
          <c:showVal val="0"/>
          <c:showCatName val="0"/>
          <c:showSerName val="0"/>
          <c:showPercent val="0"/>
          <c:showBubbleSize val="0"/>
        </c:dLbls>
        <c:gapWidth val="150"/>
        <c:axId val="79077760"/>
        <c:axId val="79079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179.55</c:v>
                </c:pt>
                <c:pt idx="1">
                  <c:v>179.16</c:v>
                </c:pt>
                <c:pt idx="2">
                  <c:v>187.18</c:v>
                </c:pt>
                <c:pt idx="3">
                  <c:v>227.27</c:v>
                </c:pt>
                <c:pt idx="4">
                  <c:v>223.98</c:v>
                </c:pt>
              </c:numCache>
            </c:numRef>
          </c:val>
          <c:smooth val="0"/>
          <c:extLst>
            <c:ext xmlns:c16="http://schemas.microsoft.com/office/drawing/2014/chart" uri="{C3380CC4-5D6E-409C-BE32-E72D297353CC}">
              <c16:uniqueId val="{00000001-05D7-4B9F-AEC8-F3728AEEF386}"/>
            </c:ext>
          </c:extLst>
        </c:ser>
        <c:dLbls>
          <c:showLegendKey val="0"/>
          <c:showVal val="0"/>
          <c:showCatName val="0"/>
          <c:showSerName val="0"/>
          <c:showPercent val="0"/>
          <c:showBubbleSize val="0"/>
        </c:dLbls>
        <c:marker val="1"/>
        <c:smooth val="0"/>
        <c:axId val="79077760"/>
        <c:axId val="79079680"/>
      </c:lineChart>
      <c:dateAx>
        <c:axId val="79077760"/>
        <c:scaling>
          <c:orientation val="minMax"/>
        </c:scaling>
        <c:delete val="1"/>
        <c:axPos val="b"/>
        <c:numFmt formatCode="&quot;H&quot;yy" sourceLinked="1"/>
        <c:majorTickMark val="none"/>
        <c:minorTickMark val="none"/>
        <c:tickLblPos val="none"/>
        <c:crossAx val="79079680"/>
        <c:crosses val="autoZero"/>
        <c:auto val="1"/>
        <c:lblOffset val="100"/>
        <c:baseTimeUnit val="years"/>
      </c:dateAx>
      <c:valAx>
        <c:axId val="79079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077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90" t="s">
        <v>0</v>
      </c>
      <c r="C2" s="90"/>
      <c r="D2" s="90"/>
      <c r="E2" s="90"/>
      <c r="F2" s="90"/>
      <c r="G2" s="90"/>
      <c r="H2" s="90"/>
      <c r="I2" s="90"/>
      <c r="J2" s="90"/>
      <c r="K2" s="90"/>
      <c r="L2" s="90"/>
      <c r="M2" s="90"/>
      <c r="N2" s="90"/>
      <c r="O2" s="90"/>
      <c r="P2" s="90"/>
      <c r="Q2" s="90"/>
      <c r="R2" s="90"/>
      <c r="S2" s="90"/>
      <c r="T2" s="90"/>
      <c r="U2" s="90"/>
      <c r="V2" s="90"/>
      <c r="W2" s="90"/>
      <c r="X2" s="90"/>
      <c r="Y2" s="90"/>
      <c r="Z2" s="90"/>
      <c r="AA2" s="90"/>
      <c r="AB2" s="90"/>
      <c r="AC2" s="90"/>
      <c r="AD2" s="90"/>
      <c r="AE2" s="90"/>
      <c r="AF2" s="90"/>
      <c r="AG2" s="90"/>
      <c r="AH2" s="90"/>
      <c r="AI2" s="90"/>
      <c r="AJ2" s="90"/>
      <c r="AK2" s="90"/>
      <c r="AL2" s="90"/>
      <c r="AM2" s="90"/>
      <c r="AN2" s="90"/>
      <c r="AO2" s="90"/>
      <c r="AP2" s="90"/>
      <c r="AQ2" s="90"/>
      <c r="AR2" s="90"/>
      <c r="AS2" s="90"/>
      <c r="AT2" s="90"/>
      <c r="AU2" s="90"/>
      <c r="AV2" s="90"/>
      <c r="AW2" s="90"/>
      <c r="AX2" s="90"/>
      <c r="AY2" s="90"/>
      <c r="AZ2" s="90"/>
      <c r="BA2" s="90"/>
      <c r="BB2" s="90"/>
      <c r="BC2" s="90"/>
      <c r="BD2" s="90"/>
      <c r="BE2" s="90"/>
      <c r="BF2" s="90"/>
      <c r="BG2" s="90"/>
      <c r="BH2" s="90"/>
      <c r="BI2" s="90"/>
      <c r="BJ2" s="90"/>
      <c r="BK2" s="90"/>
      <c r="BL2" s="90"/>
      <c r="BM2" s="90"/>
      <c r="BN2" s="90"/>
      <c r="BO2" s="90"/>
      <c r="BP2" s="90"/>
      <c r="BQ2" s="90"/>
      <c r="BR2" s="90"/>
      <c r="BS2" s="90"/>
      <c r="BT2" s="90"/>
      <c r="BU2" s="90"/>
      <c r="BV2" s="90"/>
      <c r="BW2" s="90"/>
      <c r="BX2" s="90"/>
      <c r="BY2" s="90"/>
      <c r="BZ2" s="90"/>
    </row>
    <row r="3" spans="1:78" ht="9.75" customHeight="1" x14ac:dyDescent="0.15">
      <c r="A3" s="2"/>
      <c r="B3" s="90"/>
      <c r="C3" s="90"/>
      <c r="D3" s="90"/>
      <c r="E3" s="90"/>
      <c r="F3" s="90"/>
      <c r="G3" s="90"/>
      <c r="H3" s="90"/>
      <c r="I3" s="90"/>
      <c r="J3" s="90"/>
      <c r="K3" s="90"/>
      <c r="L3" s="90"/>
      <c r="M3" s="90"/>
      <c r="N3" s="90"/>
      <c r="O3" s="90"/>
      <c r="P3" s="90"/>
      <c r="Q3" s="90"/>
      <c r="R3" s="90"/>
      <c r="S3" s="90"/>
      <c r="T3" s="90"/>
      <c r="U3" s="90"/>
      <c r="V3" s="90"/>
      <c r="W3" s="90"/>
      <c r="X3" s="90"/>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c r="BX3" s="90"/>
      <c r="BY3" s="90"/>
      <c r="BZ3" s="90"/>
    </row>
    <row r="4" spans="1:78" ht="9.75" customHeight="1" x14ac:dyDescent="0.15">
      <c r="A4" s="2"/>
      <c r="B4" s="90"/>
      <c r="C4" s="90"/>
      <c r="D4" s="90"/>
      <c r="E4" s="90"/>
      <c r="F4" s="90"/>
      <c r="G4" s="90"/>
      <c r="H4" s="90"/>
      <c r="I4" s="90"/>
      <c r="J4" s="90"/>
      <c r="K4" s="90"/>
      <c r="L4" s="90"/>
      <c r="M4" s="90"/>
      <c r="N4" s="90"/>
      <c r="O4" s="90"/>
      <c r="P4" s="90"/>
      <c r="Q4" s="90"/>
      <c r="R4" s="90"/>
      <c r="S4" s="90"/>
      <c r="T4" s="90"/>
      <c r="U4" s="90"/>
      <c r="V4" s="90"/>
      <c r="W4" s="90"/>
      <c r="X4" s="90"/>
      <c r="Y4" s="90"/>
      <c r="Z4" s="90"/>
      <c r="AA4" s="90"/>
      <c r="AB4" s="90"/>
      <c r="AC4" s="90"/>
      <c r="AD4" s="90"/>
      <c r="AE4" s="90"/>
      <c r="AF4" s="90"/>
      <c r="AG4" s="90"/>
      <c r="AH4" s="90"/>
      <c r="AI4" s="90"/>
      <c r="AJ4" s="90"/>
      <c r="AK4" s="90"/>
      <c r="AL4" s="90"/>
      <c r="AM4" s="90"/>
      <c r="AN4" s="90"/>
      <c r="AO4" s="90"/>
      <c r="AP4" s="90"/>
      <c r="AQ4" s="90"/>
      <c r="AR4" s="90"/>
      <c r="AS4" s="90"/>
      <c r="AT4" s="90"/>
      <c r="AU4" s="90"/>
      <c r="AV4" s="90"/>
      <c r="AW4" s="90"/>
      <c r="AX4" s="90"/>
      <c r="AY4" s="90"/>
      <c r="AZ4" s="90"/>
      <c r="BA4" s="90"/>
      <c r="BB4" s="90"/>
      <c r="BC4" s="90"/>
      <c r="BD4" s="90"/>
      <c r="BE4" s="90"/>
      <c r="BF4" s="90"/>
      <c r="BG4" s="90"/>
      <c r="BH4" s="90"/>
      <c r="BI4" s="90"/>
      <c r="BJ4" s="90"/>
      <c r="BK4" s="90"/>
      <c r="BL4" s="90"/>
      <c r="BM4" s="90"/>
      <c r="BN4" s="90"/>
      <c r="BO4" s="90"/>
      <c r="BP4" s="90"/>
      <c r="BQ4" s="90"/>
      <c r="BR4" s="90"/>
      <c r="BS4" s="90"/>
      <c r="BT4" s="90"/>
      <c r="BU4" s="90"/>
      <c r="BV4" s="90"/>
      <c r="BW4" s="90"/>
      <c r="BX4" s="90"/>
      <c r="BY4" s="90"/>
      <c r="BZ4" s="9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91" t="str">
        <f>データ!H6</f>
        <v>大阪府　能勢町</v>
      </c>
      <c r="C6" s="91"/>
      <c r="D6" s="91"/>
      <c r="E6" s="91"/>
      <c r="F6" s="91"/>
      <c r="G6" s="91"/>
      <c r="H6" s="91"/>
      <c r="I6" s="91"/>
      <c r="J6" s="91"/>
      <c r="K6" s="91"/>
      <c r="L6" s="91"/>
      <c r="M6" s="91"/>
      <c r="N6" s="91"/>
      <c r="O6" s="91"/>
      <c r="P6" s="91"/>
      <c r="Q6" s="91"/>
      <c r="R6" s="91"/>
      <c r="S6" s="91"/>
      <c r="T6" s="91"/>
      <c r="U6" s="91"/>
      <c r="V6" s="91"/>
      <c r="W6" s="91"/>
      <c r="X6" s="91"/>
      <c r="Y6" s="91"/>
      <c r="Z6" s="91"/>
      <c r="AA6" s="91"/>
      <c r="AB6" s="91"/>
      <c r="AC6" s="91"/>
      <c r="AD6" s="92"/>
      <c r="AE6" s="92"/>
      <c r="AF6" s="92"/>
      <c r="AG6" s="92"/>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82" t="s">
        <v>1</v>
      </c>
      <c r="C7" s="83"/>
      <c r="D7" s="83"/>
      <c r="E7" s="83"/>
      <c r="F7" s="83"/>
      <c r="G7" s="83"/>
      <c r="H7" s="83"/>
      <c r="I7" s="82" t="s">
        <v>2</v>
      </c>
      <c r="J7" s="83"/>
      <c r="K7" s="83"/>
      <c r="L7" s="83"/>
      <c r="M7" s="83"/>
      <c r="N7" s="83"/>
      <c r="O7" s="84"/>
      <c r="P7" s="85" t="s">
        <v>3</v>
      </c>
      <c r="Q7" s="85"/>
      <c r="R7" s="85"/>
      <c r="S7" s="85"/>
      <c r="T7" s="85"/>
      <c r="U7" s="85"/>
      <c r="V7" s="85"/>
      <c r="W7" s="85" t="s">
        <v>4</v>
      </c>
      <c r="X7" s="85"/>
      <c r="Y7" s="85"/>
      <c r="Z7" s="85"/>
      <c r="AA7" s="85"/>
      <c r="AB7" s="85"/>
      <c r="AC7" s="85"/>
      <c r="AD7" s="85" t="s">
        <v>5</v>
      </c>
      <c r="AE7" s="85"/>
      <c r="AF7" s="85"/>
      <c r="AG7" s="85"/>
      <c r="AH7" s="85"/>
      <c r="AI7" s="85"/>
      <c r="AJ7" s="85"/>
      <c r="AK7" s="4"/>
      <c r="AL7" s="85" t="s">
        <v>6</v>
      </c>
      <c r="AM7" s="85"/>
      <c r="AN7" s="85"/>
      <c r="AO7" s="85"/>
      <c r="AP7" s="85"/>
      <c r="AQ7" s="85"/>
      <c r="AR7" s="85"/>
      <c r="AS7" s="85"/>
      <c r="AT7" s="82" t="s">
        <v>7</v>
      </c>
      <c r="AU7" s="83"/>
      <c r="AV7" s="83"/>
      <c r="AW7" s="83"/>
      <c r="AX7" s="83"/>
      <c r="AY7" s="83"/>
      <c r="AZ7" s="83"/>
      <c r="BA7" s="83"/>
      <c r="BB7" s="85" t="s">
        <v>8</v>
      </c>
      <c r="BC7" s="85"/>
      <c r="BD7" s="85"/>
      <c r="BE7" s="85"/>
      <c r="BF7" s="85"/>
      <c r="BG7" s="85"/>
      <c r="BH7" s="85"/>
      <c r="BI7" s="85"/>
      <c r="BJ7" s="3"/>
      <c r="BK7" s="3"/>
      <c r="BL7" s="5" t="s">
        <v>9</v>
      </c>
      <c r="BM7" s="6"/>
      <c r="BN7" s="6"/>
      <c r="BO7" s="6"/>
      <c r="BP7" s="6"/>
      <c r="BQ7" s="6"/>
      <c r="BR7" s="6"/>
      <c r="BS7" s="6"/>
      <c r="BT7" s="6"/>
      <c r="BU7" s="6"/>
      <c r="BV7" s="6"/>
      <c r="BW7" s="6"/>
      <c r="BX7" s="6"/>
      <c r="BY7" s="7"/>
    </row>
    <row r="8" spans="1:78" ht="18.75" customHeight="1" x14ac:dyDescent="0.15">
      <c r="A8" s="2"/>
      <c r="B8" s="86" t="str">
        <f>データ!$I$6</f>
        <v>法適用</v>
      </c>
      <c r="C8" s="87"/>
      <c r="D8" s="87"/>
      <c r="E8" s="87"/>
      <c r="F8" s="87"/>
      <c r="G8" s="87"/>
      <c r="H8" s="87"/>
      <c r="I8" s="86" t="str">
        <f>データ!$J$6</f>
        <v>水道事業</v>
      </c>
      <c r="J8" s="87"/>
      <c r="K8" s="87"/>
      <c r="L8" s="87"/>
      <c r="M8" s="87"/>
      <c r="N8" s="87"/>
      <c r="O8" s="88"/>
      <c r="P8" s="89" t="str">
        <f>データ!$K$6</f>
        <v>末端給水事業</v>
      </c>
      <c r="Q8" s="89"/>
      <c r="R8" s="89"/>
      <c r="S8" s="89"/>
      <c r="T8" s="89"/>
      <c r="U8" s="89"/>
      <c r="V8" s="89"/>
      <c r="W8" s="89" t="str">
        <f>データ!$L$6</f>
        <v>A8</v>
      </c>
      <c r="X8" s="89"/>
      <c r="Y8" s="89"/>
      <c r="Z8" s="89"/>
      <c r="AA8" s="89"/>
      <c r="AB8" s="89"/>
      <c r="AC8" s="89"/>
      <c r="AD8" s="89" t="str">
        <f>データ!$M$6</f>
        <v>非設置</v>
      </c>
      <c r="AE8" s="89"/>
      <c r="AF8" s="89"/>
      <c r="AG8" s="89"/>
      <c r="AH8" s="89"/>
      <c r="AI8" s="89"/>
      <c r="AJ8" s="89"/>
      <c r="AK8" s="4"/>
      <c r="AL8" s="77">
        <f>データ!$R$6</f>
        <v>9885</v>
      </c>
      <c r="AM8" s="77"/>
      <c r="AN8" s="77"/>
      <c r="AO8" s="77"/>
      <c r="AP8" s="77"/>
      <c r="AQ8" s="77"/>
      <c r="AR8" s="77"/>
      <c r="AS8" s="77"/>
      <c r="AT8" s="73">
        <f>データ!$S$6</f>
        <v>98.75</v>
      </c>
      <c r="AU8" s="74"/>
      <c r="AV8" s="74"/>
      <c r="AW8" s="74"/>
      <c r="AX8" s="74"/>
      <c r="AY8" s="74"/>
      <c r="AZ8" s="74"/>
      <c r="BA8" s="74"/>
      <c r="BB8" s="76">
        <f>データ!$T$6</f>
        <v>100.1</v>
      </c>
      <c r="BC8" s="76"/>
      <c r="BD8" s="76"/>
      <c r="BE8" s="76"/>
      <c r="BF8" s="76"/>
      <c r="BG8" s="76"/>
      <c r="BH8" s="76"/>
      <c r="BI8" s="76"/>
      <c r="BJ8" s="3"/>
      <c r="BK8" s="3"/>
      <c r="BL8" s="80" t="s">
        <v>10</v>
      </c>
      <c r="BM8" s="81"/>
      <c r="BN8" s="8" t="s">
        <v>11</v>
      </c>
      <c r="BO8" s="9"/>
      <c r="BP8" s="9"/>
      <c r="BQ8" s="9"/>
      <c r="BR8" s="9"/>
      <c r="BS8" s="9"/>
      <c r="BT8" s="9"/>
      <c r="BU8" s="9"/>
      <c r="BV8" s="9"/>
      <c r="BW8" s="9"/>
      <c r="BX8" s="9"/>
      <c r="BY8" s="10"/>
    </row>
    <row r="9" spans="1:78" ht="18.75" customHeight="1" x14ac:dyDescent="0.15">
      <c r="A9" s="2"/>
      <c r="B9" s="82" t="s">
        <v>12</v>
      </c>
      <c r="C9" s="83"/>
      <c r="D9" s="83"/>
      <c r="E9" s="83"/>
      <c r="F9" s="83"/>
      <c r="G9" s="83"/>
      <c r="H9" s="83"/>
      <c r="I9" s="82" t="s">
        <v>13</v>
      </c>
      <c r="J9" s="83"/>
      <c r="K9" s="83"/>
      <c r="L9" s="83"/>
      <c r="M9" s="83"/>
      <c r="N9" s="83"/>
      <c r="O9" s="84"/>
      <c r="P9" s="85" t="s">
        <v>14</v>
      </c>
      <c r="Q9" s="85"/>
      <c r="R9" s="85"/>
      <c r="S9" s="85"/>
      <c r="T9" s="85"/>
      <c r="U9" s="85"/>
      <c r="V9" s="85"/>
      <c r="W9" s="85" t="s">
        <v>15</v>
      </c>
      <c r="X9" s="85"/>
      <c r="Y9" s="85"/>
      <c r="Z9" s="85"/>
      <c r="AA9" s="85"/>
      <c r="AB9" s="85"/>
      <c r="AC9" s="85"/>
      <c r="AD9" s="2"/>
      <c r="AE9" s="2"/>
      <c r="AF9" s="2"/>
      <c r="AG9" s="2"/>
      <c r="AH9" s="4"/>
      <c r="AI9" s="4"/>
      <c r="AJ9" s="4"/>
      <c r="AK9" s="4"/>
      <c r="AL9" s="85" t="s">
        <v>16</v>
      </c>
      <c r="AM9" s="85"/>
      <c r="AN9" s="85"/>
      <c r="AO9" s="85"/>
      <c r="AP9" s="85"/>
      <c r="AQ9" s="85"/>
      <c r="AR9" s="85"/>
      <c r="AS9" s="85"/>
      <c r="AT9" s="82" t="s">
        <v>17</v>
      </c>
      <c r="AU9" s="83"/>
      <c r="AV9" s="83"/>
      <c r="AW9" s="83"/>
      <c r="AX9" s="83"/>
      <c r="AY9" s="83"/>
      <c r="AZ9" s="83"/>
      <c r="BA9" s="83"/>
      <c r="BB9" s="85" t="s">
        <v>18</v>
      </c>
      <c r="BC9" s="85"/>
      <c r="BD9" s="85"/>
      <c r="BE9" s="85"/>
      <c r="BF9" s="85"/>
      <c r="BG9" s="85"/>
      <c r="BH9" s="85"/>
      <c r="BI9" s="85"/>
      <c r="BJ9" s="3"/>
      <c r="BK9" s="3"/>
      <c r="BL9" s="71" t="s">
        <v>19</v>
      </c>
      <c r="BM9" s="72"/>
      <c r="BN9" s="11" t="s">
        <v>20</v>
      </c>
      <c r="BO9" s="12"/>
      <c r="BP9" s="12"/>
      <c r="BQ9" s="12"/>
      <c r="BR9" s="12"/>
      <c r="BS9" s="12"/>
      <c r="BT9" s="12"/>
      <c r="BU9" s="12"/>
      <c r="BV9" s="12"/>
      <c r="BW9" s="12"/>
      <c r="BX9" s="12"/>
      <c r="BY9" s="13"/>
    </row>
    <row r="10" spans="1:78" ht="18.75" customHeight="1" x14ac:dyDescent="0.15">
      <c r="A10" s="2"/>
      <c r="B10" s="73" t="str">
        <f>データ!$N$6</f>
        <v>-</v>
      </c>
      <c r="C10" s="74"/>
      <c r="D10" s="74"/>
      <c r="E10" s="74"/>
      <c r="F10" s="74"/>
      <c r="G10" s="74"/>
      <c r="H10" s="74"/>
      <c r="I10" s="73">
        <f>データ!$O$6</f>
        <v>60.25</v>
      </c>
      <c r="J10" s="74"/>
      <c r="K10" s="74"/>
      <c r="L10" s="74"/>
      <c r="M10" s="74"/>
      <c r="N10" s="74"/>
      <c r="O10" s="75"/>
      <c r="P10" s="76">
        <f>データ!$P$6</f>
        <v>98.74</v>
      </c>
      <c r="Q10" s="76"/>
      <c r="R10" s="76"/>
      <c r="S10" s="76"/>
      <c r="T10" s="76"/>
      <c r="U10" s="76"/>
      <c r="V10" s="76"/>
      <c r="W10" s="77">
        <f>データ!$Q$6</f>
        <v>4769</v>
      </c>
      <c r="X10" s="77"/>
      <c r="Y10" s="77"/>
      <c r="Z10" s="77"/>
      <c r="AA10" s="77"/>
      <c r="AB10" s="77"/>
      <c r="AC10" s="77"/>
      <c r="AD10" s="2"/>
      <c r="AE10" s="2"/>
      <c r="AF10" s="2"/>
      <c r="AG10" s="2"/>
      <c r="AH10" s="4"/>
      <c r="AI10" s="4"/>
      <c r="AJ10" s="4"/>
      <c r="AK10" s="4"/>
      <c r="AL10" s="77">
        <f>データ!$U$6</f>
        <v>9690</v>
      </c>
      <c r="AM10" s="77"/>
      <c r="AN10" s="77"/>
      <c r="AO10" s="77"/>
      <c r="AP10" s="77"/>
      <c r="AQ10" s="77"/>
      <c r="AR10" s="77"/>
      <c r="AS10" s="77"/>
      <c r="AT10" s="73">
        <f>データ!$V$6</f>
        <v>28.71</v>
      </c>
      <c r="AU10" s="74"/>
      <c r="AV10" s="74"/>
      <c r="AW10" s="74"/>
      <c r="AX10" s="74"/>
      <c r="AY10" s="74"/>
      <c r="AZ10" s="74"/>
      <c r="BA10" s="74"/>
      <c r="BB10" s="76">
        <f>データ!$W$6</f>
        <v>337.51</v>
      </c>
      <c r="BC10" s="76"/>
      <c r="BD10" s="76"/>
      <c r="BE10" s="76"/>
      <c r="BF10" s="76"/>
      <c r="BG10" s="76"/>
      <c r="BH10" s="76"/>
      <c r="BI10" s="76"/>
      <c r="BJ10" s="2"/>
      <c r="BK10" s="2"/>
      <c r="BL10" s="78" t="s">
        <v>21</v>
      </c>
      <c r="BM10" s="79"/>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65" t="s">
        <v>110</v>
      </c>
      <c r="BM16" s="66"/>
      <c r="BN16" s="66"/>
      <c r="BO16" s="66"/>
      <c r="BP16" s="66"/>
      <c r="BQ16" s="66"/>
      <c r="BR16" s="66"/>
      <c r="BS16" s="66"/>
      <c r="BT16" s="66"/>
      <c r="BU16" s="66"/>
      <c r="BV16" s="66"/>
      <c r="BW16" s="66"/>
      <c r="BX16" s="66"/>
      <c r="BY16" s="66"/>
      <c r="BZ16" s="67"/>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65"/>
      <c r="BM17" s="66"/>
      <c r="BN17" s="66"/>
      <c r="BO17" s="66"/>
      <c r="BP17" s="66"/>
      <c r="BQ17" s="66"/>
      <c r="BR17" s="66"/>
      <c r="BS17" s="66"/>
      <c r="BT17" s="66"/>
      <c r="BU17" s="66"/>
      <c r="BV17" s="66"/>
      <c r="BW17" s="66"/>
      <c r="BX17" s="66"/>
      <c r="BY17" s="66"/>
      <c r="BZ17" s="67"/>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65"/>
      <c r="BM18" s="66"/>
      <c r="BN18" s="66"/>
      <c r="BO18" s="66"/>
      <c r="BP18" s="66"/>
      <c r="BQ18" s="66"/>
      <c r="BR18" s="66"/>
      <c r="BS18" s="66"/>
      <c r="BT18" s="66"/>
      <c r="BU18" s="66"/>
      <c r="BV18" s="66"/>
      <c r="BW18" s="66"/>
      <c r="BX18" s="66"/>
      <c r="BY18" s="66"/>
      <c r="BZ18" s="67"/>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65"/>
      <c r="BM19" s="66"/>
      <c r="BN19" s="66"/>
      <c r="BO19" s="66"/>
      <c r="BP19" s="66"/>
      <c r="BQ19" s="66"/>
      <c r="BR19" s="66"/>
      <c r="BS19" s="66"/>
      <c r="BT19" s="66"/>
      <c r="BU19" s="66"/>
      <c r="BV19" s="66"/>
      <c r="BW19" s="66"/>
      <c r="BX19" s="66"/>
      <c r="BY19" s="66"/>
      <c r="BZ19" s="67"/>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65"/>
      <c r="BM20" s="66"/>
      <c r="BN20" s="66"/>
      <c r="BO20" s="66"/>
      <c r="BP20" s="66"/>
      <c r="BQ20" s="66"/>
      <c r="BR20" s="66"/>
      <c r="BS20" s="66"/>
      <c r="BT20" s="66"/>
      <c r="BU20" s="66"/>
      <c r="BV20" s="66"/>
      <c r="BW20" s="66"/>
      <c r="BX20" s="66"/>
      <c r="BY20" s="66"/>
      <c r="BZ20" s="67"/>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65"/>
      <c r="BM21" s="66"/>
      <c r="BN21" s="66"/>
      <c r="BO21" s="66"/>
      <c r="BP21" s="66"/>
      <c r="BQ21" s="66"/>
      <c r="BR21" s="66"/>
      <c r="BS21" s="66"/>
      <c r="BT21" s="66"/>
      <c r="BU21" s="66"/>
      <c r="BV21" s="66"/>
      <c r="BW21" s="66"/>
      <c r="BX21" s="66"/>
      <c r="BY21" s="66"/>
      <c r="BZ21" s="67"/>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65"/>
      <c r="BM22" s="66"/>
      <c r="BN22" s="66"/>
      <c r="BO22" s="66"/>
      <c r="BP22" s="66"/>
      <c r="BQ22" s="66"/>
      <c r="BR22" s="66"/>
      <c r="BS22" s="66"/>
      <c r="BT22" s="66"/>
      <c r="BU22" s="66"/>
      <c r="BV22" s="66"/>
      <c r="BW22" s="66"/>
      <c r="BX22" s="66"/>
      <c r="BY22" s="66"/>
      <c r="BZ22" s="67"/>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65"/>
      <c r="BM23" s="66"/>
      <c r="BN23" s="66"/>
      <c r="BO23" s="66"/>
      <c r="BP23" s="66"/>
      <c r="BQ23" s="66"/>
      <c r="BR23" s="66"/>
      <c r="BS23" s="66"/>
      <c r="BT23" s="66"/>
      <c r="BU23" s="66"/>
      <c r="BV23" s="66"/>
      <c r="BW23" s="66"/>
      <c r="BX23" s="66"/>
      <c r="BY23" s="66"/>
      <c r="BZ23" s="67"/>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65"/>
      <c r="BM24" s="66"/>
      <c r="BN24" s="66"/>
      <c r="BO24" s="66"/>
      <c r="BP24" s="66"/>
      <c r="BQ24" s="66"/>
      <c r="BR24" s="66"/>
      <c r="BS24" s="66"/>
      <c r="BT24" s="66"/>
      <c r="BU24" s="66"/>
      <c r="BV24" s="66"/>
      <c r="BW24" s="66"/>
      <c r="BX24" s="66"/>
      <c r="BY24" s="66"/>
      <c r="BZ24" s="67"/>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65"/>
      <c r="BM25" s="66"/>
      <c r="BN25" s="66"/>
      <c r="BO25" s="66"/>
      <c r="BP25" s="66"/>
      <c r="BQ25" s="66"/>
      <c r="BR25" s="66"/>
      <c r="BS25" s="66"/>
      <c r="BT25" s="66"/>
      <c r="BU25" s="66"/>
      <c r="BV25" s="66"/>
      <c r="BW25" s="66"/>
      <c r="BX25" s="66"/>
      <c r="BY25" s="66"/>
      <c r="BZ25" s="67"/>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65"/>
      <c r="BM26" s="66"/>
      <c r="BN26" s="66"/>
      <c r="BO26" s="66"/>
      <c r="BP26" s="66"/>
      <c r="BQ26" s="66"/>
      <c r="BR26" s="66"/>
      <c r="BS26" s="66"/>
      <c r="BT26" s="66"/>
      <c r="BU26" s="66"/>
      <c r="BV26" s="66"/>
      <c r="BW26" s="66"/>
      <c r="BX26" s="66"/>
      <c r="BY26" s="66"/>
      <c r="BZ26" s="67"/>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65"/>
      <c r="BM27" s="66"/>
      <c r="BN27" s="66"/>
      <c r="BO27" s="66"/>
      <c r="BP27" s="66"/>
      <c r="BQ27" s="66"/>
      <c r="BR27" s="66"/>
      <c r="BS27" s="66"/>
      <c r="BT27" s="66"/>
      <c r="BU27" s="66"/>
      <c r="BV27" s="66"/>
      <c r="BW27" s="66"/>
      <c r="BX27" s="66"/>
      <c r="BY27" s="66"/>
      <c r="BZ27" s="67"/>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65"/>
      <c r="BM28" s="66"/>
      <c r="BN28" s="66"/>
      <c r="BO28" s="66"/>
      <c r="BP28" s="66"/>
      <c r="BQ28" s="66"/>
      <c r="BR28" s="66"/>
      <c r="BS28" s="66"/>
      <c r="BT28" s="66"/>
      <c r="BU28" s="66"/>
      <c r="BV28" s="66"/>
      <c r="BW28" s="66"/>
      <c r="BX28" s="66"/>
      <c r="BY28" s="66"/>
      <c r="BZ28" s="67"/>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65"/>
      <c r="BM29" s="66"/>
      <c r="BN29" s="66"/>
      <c r="BO29" s="66"/>
      <c r="BP29" s="66"/>
      <c r="BQ29" s="66"/>
      <c r="BR29" s="66"/>
      <c r="BS29" s="66"/>
      <c r="BT29" s="66"/>
      <c r="BU29" s="66"/>
      <c r="BV29" s="66"/>
      <c r="BW29" s="66"/>
      <c r="BX29" s="66"/>
      <c r="BY29" s="66"/>
      <c r="BZ29" s="67"/>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65"/>
      <c r="BM30" s="66"/>
      <c r="BN30" s="66"/>
      <c r="BO30" s="66"/>
      <c r="BP30" s="66"/>
      <c r="BQ30" s="66"/>
      <c r="BR30" s="66"/>
      <c r="BS30" s="66"/>
      <c r="BT30" s="66"/>
      <c r="BU30" s="66"/>
      <c r="BV30" s="66"/>
      <c r="BW30" s="66"/>
      <c r="BX30" s="66"/>
      <c r="BY30" s="66"/>
      <c r="BZ30" s="67"/>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65"/>
      <c r="BM31" s="66"/>
      <c r="BN31" s="66"/>
      <c r="BO31" s="66"/>
      <c r="BP31" s="66"/>
      <c r="BQ31" s="66"/>
      <c r="BR31" s="66"/>
      <c r="BS31" s="66"/>
      <c r="BT31" s="66"/>
      <c r="BU31" s="66"/>
      <c r="BV31" s="66"/>
      <c r="BW31" s="66"/>
      <c r="BX31" s="66"/>
      <c r="BY31" s="66"/>
      <c r="BZ31" s="67"/>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65"/>
      <c r="BM32" s="66"/>
      <c r="BN32" s="66"/>
      <c r="BO32" s="66"/>
      <c r="BP32" s="66"/>
      <c r="BQ32" s="66"/>
      <c r="BR32" s="66"/>
      <c r="BS32" s="66"/>
      <c r="BT32" s="66"/>
      <c r="BU32" s="66"/>
      <c r="BV32" s="66"/>
      <c r="BW32" s="66"/>
      <c r="BX32" s="66"/>
      <c r="BY32" s="66"/>
      <c r="BZ32" s="67"/>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65"/>
      <c r="BM33" s="66"/>
      <c r="BN33" s="66"/>
      <c r="BO33" s="66"/>
      <c r="BP33" s="66"/>
      <c r="BQ33" s="66"/>
      <c r="BR33" s="66"/>
      <c r="BS33" s="66"/>
      <c r="BT33" s="66"/>
      <c r="BU33" s="66"/>
      <c r="BV33" s="66"/>
      <c r="BW33" s="66"/>
      <c r="BX33" s="66"/>
      <c r="BY33" s="66"/>
      <c r="BZ33" s="67"/>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5"/>
      <c r="BM34" s="66"/>
      <c r="BN34" s="66"/>
      <c r="BO34" s="66"/>
      <c r="BP34" s="66"/>
      <c r="BQ34" s="66"/>
      <c r="BR34" s="66"/>
      <c r="BS34" s="66"/>
      <c r="BT34" s="66"/>
      <c r="BU34" s="66"/>
      <c r="BV34" s="66"/>
      <c r="BW34" s="66"/>
      <c r="BX34" s="66"/>
      <c r="BY34" s="66"/>
      <c r="BZ34" s="67"/>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5"/>
      <c r="BM35" s="66"/>
      <c r="BN35" s="66"/>
      <c r="BO35" s="66"/>
      <c r="BP35" s="66"/>
      <c r="BQ35" s="66"/>
      <c r="BR35" s="66"/>
      <c r="BS35" s="66"/>
      <c r="BT35" s="66"/>
      <c r="BU35" s="66"/>
      <c r="BV35" s="66"/>
      <c r="BW35" s="66"/>
      <c r="BX35" s="66"/>
      <c r="BY35" s="66"/>
      <c r="BZ35" s="67"/>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65"/>
      <c r="BM36" s="66"/>
      <c r="BN36" s="66"/>
      <c r="BO36" s="66"/>
      <c r="BP36" s="66"/>
      <c r="BQ36" s="66"/>
      <c r="BR36" s="66"/>
      <c r="BS36" s="66"/>
      <c r="BT36" s="66"/>
      <c r="BU36" s="66"/>
      <c r="BV36" s="66"/>
      <c r="BW36" s="66"/>
      <c r="BX36" s="66"/>
      <c r="BY36" s="66"/>
      <c r="BZ36" s="67"/>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65"/>
      <c r="BM37" s="66"/>
      <c r="BN37" s="66"/>
      <c r="BO37" s="66"/>
      <c r="BP37" s="66"/>
      <c r="BQ37" s="66"/>
      <c r="BR37" s="66"/>
      <c r="BS37" s="66"/>
      <c r="BT37" s="66"/>
      <c r="BU37" s="66"/>
      <c r="BV37" s="66"/>
      <c r="BW37" s="66"/>
      <c r="BX37" s="66"/>
      <c r="BY37" s="66"/>
      <c r="BZ37" s="67"/>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65"/>
      <c r="BM38" s="66"/>
      <c r="BN38" s="66"/>
      <c r="BO38" s="66"/>
      <c r="BP38" s="66"/>
      <c r="BQ38" s="66"/>
      <c r="BR38" s="66"/>
      <c r="BS38" s="66"/>
      <c r="BT38" s="66"/>
      <c r="BU38" s="66"/>
      <c r="BV38" s="66"/>
      <c r="BW38" s="66"/>
      <c r="BX38" s="66"/>
      <c r="BY38" s="66"/>
      <c r="BZ38" s="67"/>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65"/>
      <c r="BM39" s="66"/>
      <c r="BN39" s="66"/>
      <c r="BO39" s="66"/>
      <c r="BP39" s="66"/>
      <c r="BQ39" s="66"/>
      <c r="BR39" s="66"/>
      <c r="BS39" s="66"/>
      <c r="BT39" s="66"/>
      <c r="BU39" s="66"/>
      <c r="BV39" s="66"/>
      <c r="BW39" s="66"/>
      <c r="BX39" s="66"/>
      <c r="BY39" s="66"/>
      <c r="BZ39" s="67"/>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65"/>
      <c r="BM40" s="66"/>
      <c r="BN40" s="66"/>
      <c r="BO40" s="66"/>
      <c r="BP40" s="66"/>
      <c r="BQ40" s="66"/>
      <c r="BR40" s="66"/>
      <c r="BS40" s="66"/>
      <c r="BT40" s="66"/>
      <c r="BU40" s="66"/>
      <c r="BV40" s="66"/>
      <c r="BW40" s="66"/>
      <c r="BX40" s="66"/>
      <c r="BY40" s="66"/>
      <c r="BZ40" s="67"/>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65"/>
      <c r="BM41" s="66"/>
      <c r="BN41" s="66"/>
      <c r="BO41" s="66"/>
      <c r="BP41" s="66"/>
      <c r="BQ41" s="66"/>
      <c r="BR41" s="66"/>
      <c r="BS41" s="66"/>
      <c r="BT41" s="66"/>
      <c r="BU41" s="66"/>
      <c r="BV41" s="66"/>
      <c r="BW41" s="66"/>
      <c r="BX41" s="66"/>
      <c r="BY41" s="66"/>
      <c r="BZ41" s="67"/>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65"/>
      <c r="BM42" s="66"/>
      <c r="BN42" s="66"/>
      <c r="BO42" s="66"/>
      <c r="BP42" s="66"/>
      <c r="BQ42" s="66"/>
      <c r="BR42" s="66"/>
      <c r="BS42" s="66"/>
      <c r="BT42" s="66"/>
      <c r="BU42" s="66"/>
      <c r="BV42" s="66"/>
      <c r="BW42" s="66"/>
      <c r="BX42" s="66"/>
      <c r="BY42" s="66"/>
      <c r="BZ42" s="67"/>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65"/>
      <c r="BM43" s="66"/>
      <c r="BN43" s="66"/>
      <c r="BO43" s="66"/>
      <c r="BP43" s="66"/>
      <c r="BQ43" s="66"/>
      <c r="BR43" s="66"/>
      <c r="BS43" s="66"/>
      <c r="BT43" s="66"/>
      <c r="BU43" s="66"/>
      <c r="BV43" s="66"/>
      <c r="BW43" s="66"/>
      <c r="BX43" s="66"/>
      <c r="BY43" s="66"/>
      <c r="BZ43" s="67"/>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65"/>
      <c r="BM44" s="66"/>
      <c r="BN44" s="66"/>
      <c r="BO44" s="66"/>
      <c r="BP44" s="66"/>
      <c r="BQ44" s="66"/>
      <c r="BR44" s="66"/>
      <c r="BS44" s="66"/>
      <c r="BT44" s="66"/>
      <c r="BU44" s="66"/>
      <c r="BV44" s="66"/>
      <c r="BW44" s="66"/>
      <c r="BX44" s="66"/>
      <c r="BY44" s="66"/>
      <c r="BZ44" s="67"/>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68" t="s">
        <v>112</v>
      </c>
      <c r="BM47" s="69"/>
      <c r="BN47" s="69"/>
      <c r="BO47" s="69"/>
      <c r="BP47" s="69"/>
      <c r="BQ47" s="69"/>
      <c r="BR47" s="69"/>
      <c r="BS47" s="69"/>
      <c r="BT47" s="69"/>
      <c r="BU47" s="69"/>
      <c r="BV47" s="69"/>
      <c r="BW47" s="69"/>
      <c r="BX47" s="69"/>
      <c r="BY47" s="69"/>
      <c r="BZ47" s="70"/>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8"/>
      <c r="BM59" s="69"/>
      <c r="BN59" s="69"/>
      <c r="BO59" s="69"/>
      <c r="BP59" s="69"/>
      <c r="BQ59" s="69"/>
      <c r="BR59" s="69"/>
      <c r="BS59" s="69"/>
      <c r="BT59" s="69"/>
      <c r="BU59" s="69"/>
      <c r="BV59" s="69"/>
      <c r="BW59" s="69"/>
      <c r="BX59" s="69"/>
      <c r="BY59" s="69"/>
      <c r="BZ59" s="70"/>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8"/>
      <c r="BM60" s="69"/>
      <c r="BN60" s="69"/>
      <c r="BO60" s="69"/>
      <c r="BP60" s="69"/>
      <c r="BQ60" s="69"/>
      <c r="BR60" s="69"/>
      <c r="BS60" s="69"/>
      <c r="BT60" s="69"/>
      <c r="BU60" s="69"/>
      <c r="BV60" s="69"/>
      <c r="BW60" s="69"/>
      <c r="BX60" s="69"/>
      <c r="BY60" s="69"/>
      <c r="BZ60" s="70"/>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8"/>
      <c r="BM61" s="69"/>
      <c r="BN61" s="69"/>
      <c r="BO61" s="69"/>
      <c r="BP61" s="69"/>
      <c r="BQ61" s="69"/>
      <c r="BR61" s="69"/>
      <c r="BS61" s="69"/>
      <c r="BT61" s="69"/>
      <c r="BU61" s="69"/>
      <c r="BV61" s="69"/>
      <c r="BW61" s="69"/>
      <c r="BX61" s="69"/>
      <c r="BY61" s="69"/>
      <c r="BZ61" s="70"/>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68"/>
      <c r="BM63" s="69"/>
      <c r="BN63" s="69"/>
      <c r="BO63" s="69"/>
      <c r="BP63" s="69"/>
      <c r="BQ63" s="69"/>
      <c r="BR63" s="69"/>
      <c r="BS63" s="69"/>
      <c r="BT63" s="69"/>
      <c r="BU63" s="69"/>
      <c r="BV63" s="69"/>
      <c r="BW63" s="69"/>
      <c r="BX63" s="69"/>
      <c r="BY63" s="69"/>
      <c r="BZ63" s="70"/>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111</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HrN27a0Hm9s1hCUX4cg8Dtg3xmIrqNBjoxUCRLl1aa7pHGBZM5sjHtvUv/jRfbGnweJS3YqTsYU/ZZRlvb1Dyg==" saltValue="DFhjNp4o03uOgNIJ8f7dd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4" t="s">
        <v>50</v>
      </c>
      <c r="I3" s="95"/>
      <c r="J3" s="95"/>
      <c r="K3" s="95"/>
      <c r="L3" s="95"/>
      <c r="M3" s="95"/>
      <c r="N3" s="95"/>
      <c r="O3" s="95"/>
      <c r="P3" s="95"/>
      <c r="Q3" s="95"/>
      <c r="R3" s="95"/>
      <c r="S3" s="95"/>
      <c r="T3" s="95"/>
      <c r="U3" s="95"/>
      <c r="V3" s="95"/>
      <c r="W3" s="96"/>
      <c r="X3" s="100" t="s">
        <v>51</v>
      </c>
      <c r="Y3" s="93"/>
      <c r="Z3" s="93"/>
      <c r="AA3" s="93"/>
      <c r="AB3" s="93"/>
      <c r="AC3" s="93"/>
      <c r="AD3" s="93"/>
      <c r="AE3" s="93"/>
      <c r="AF3" s="93"/>
      <c r="AG3" s="93"/>
      <c r="AH3" s="93"/>
      <c r="AI3" s="93"/>
      <c r="AJ3" s="93"/>
      <c r="AK3" s="93"/>
      <c r="AL3" s="93"/>
      <c r="AM3" s="93"/>
      <c r="AN3" s="93"/>
      <c r="AO3" s="93"/>
      <c r="AP3" s="93"/>
      <c r="AQ3" s="93"/>
      <c r="AR3" s="93"/>
      <c r="AS3" s="93"/>
      <c r="AT3" s="93"/>
      <c r="AU3" s="93"/>
      <c r="AV3" s="93"/>
      <c r="AW3" s="93"/>
      <c r="AX3" s="93"/>
      <c r="AY3" s="93"/>
      <c r="AZ3" s="93"/>
      <c r="BA3" s="93"/>
      <c r="BB3" s="93"/>
      <c r="BC3" s="93"/>
      <c r="BD3" s="93"/>
      <c r="BE3" s="93"/>
      <c r="BF3" s="93"/>
      <c r="BG3" s="93"/>
      <c r="BH3" s="93"/>
      <c r="BI3" s="93"/>
      <c r="BJ3" s="93"/>
      <c r="BK3" s="93"/>
      <c r="BL3" s="93"/>
      <c r="BM3" s="93"/>
      <c r="BN3" s="93"/>
      <c r="BO3" s="93"/>
      <c r="BP3" s="93"/>
      <c r="BQ3" s="93"/>
      <c r="BR3" s="93"/>
      <c r="BS3" s="93"/>
      <c r="BT3" s="93"/>
      <c r="BU3" s="93"/>
      <c r="BV3" s="93"/>
      <c r="BW3" s="93"/>
      <c r="BX3" s="93"/>
      <c r="BY3" s="93"/>
      <c r="BZ3" s="93"/>
      <c r="CA3" s="93"/>
      <c r="CB3" s="93"/>
      <c r="CC3" s="93"/>
      <c r="CD3" s="93"/>
      <c r="CE3" s="93"/>
      <c r="CF3" s="93"/>
      <c r="CG3" s="93"/>
      <c r="CH3" s="93"/>
      <c r="CI3" s="93"/>
      <c r="CJ3" s="93"/>
      <c r="CK3" s="93"/>
      <c r="CL3" s="93"/>
      <c r="CM3" s="93"/>
      <c r="CN3" s="93"/>
      <c r="CO3" s="93"/>
      <c r="CP3" s="93"/>
      <c r="CQ3" s="93"/>
      <c r="CR3" s="93"/>
      <c r="CS3" s="93"/>
      <c r="CT3" s="93"/>
      <c r="CU3" s="93"/>
      <c r="CV3" s="93"/>
      <c r="CW3" s="93"/>
      <c r="CX3" s="93"/>
      <c r="CY3" s="93"/>
      <c r="CZ3" s="93"/>
      <c r="DA3" s="93"/>
      <c r="DB3" s="93"/>
      <c r="DC3" s="93"/>
      <c r="DD3" s="93"/>
      <c r="DE3" s="93"/>
      <c r="DF3" s="93"/>
      <c r="DG3" s="93"/>
      <c r="DH3" s="93" t="s">
        <v>52</v>
      </c>
      <c r="DI3" s="93"/>
      <c r="DJ3" s="93"/>
      <c r="DK3" s="93"/>
      <c r="DL3" s="93"/>
      <c r="DM3" s="93"/>
      <c r="DN3" s="93"/>
      <c r="DO3" s="93"/>
      <c r="DP3" s="93"/>
      <c r="DQ3" s="93"/>
      <c r="DR3" s="93"/>
      <c r="DS3" s="93"/>
      <c r="DT3" s="93"/>
      <c r="DU3" s="93"/>
      <c r="DV3" s="93"/>
      <c r="DW3" s="93"/>
      <c r="DX3" s="93"/>
      <c r="DY3" s="93"/>
      <c r="DZ3" s="93"/>
      <c r="EA3" s="93"/>
      <c r="EB3" s="93"/>
      <c r="EC3" s="93"/>
      <c r="ED3" s="93"/>
      <c r="EE3" s="93"/>
      <c r="EF3" s="93"/>
      <c r="EG3" s="93"/>
      <c r="EH3" s="93"/>
      <c r="EI3" s="93"/>
      <c r="EJ3" s="93"/>
      <c r="EK3" s="93"/>
      <c r="EL3" s="93"/>
      <c r="EM3" s="93"/>
      <c r="EN3" s="93"/>
    </row>
    <row r="4" spans="1:144" x14ac:dyDescent="0.15">
      <c r="A4" s="29" t="s">
        <v>53</v>
      </c>
      <c r="B4" s="31"/>
      <c r="C4" s="31"/>
      <c r="D4" s="31"/>
      <c r="E4" s="31"/>
      <c r="F4" s="31"/>
      <c r="G4" s="31"/>
      <c r="H4" s="97"/>
      <c r="I4" s="98"/>
      <c r="J4" s="98"/>
      <c r="K4" s="98"/>
      <c r="L4" s="98"/>
      <c r="M4" s="98"/>
      <c r="N4" s="98"/>
      <c r="O4" s="98"/>
      <c r="P4" s="98"/>
      <c r="Q4" s="98"/>
      <c r="R4" s="98"/>
      <c r="S4" s="98"/>
      <c r="T4" s="98"/>
      <c r="U4" s="98"/>
      <c r="V4" s="98"/>
      <c r="W4" s="99"/>
      <c r="X4" s="93" t="s">
        <v>54</v>
      </c>
      <c r="Y4" s="93"/>
      <c r="Z4" s="93"/>
      <c r="AA4" s="93"/>
      <c r="AB4" s="93"/>
      <c r="AC4" s="93"/>
      <c r="AD4" s="93"/>
      <c r="AE4" s="93"/>
      <c r="AF4" s="93"/>
      <c r="AG4" s="93"/>
      <c r="AH4" s="93"/>
      <c r="AI4" s="93" t="s">
        <v>55</v>
      </c>
      <c r="AJ4" s="93"/>
      <c r="AK4" s="93"/>
      <c r="AL4" s="93"/>
      <c r="AM4" s="93"/>
      <c r="AN4" s="93"/>
      <c r="AO4" s="93"/>
      <c r="AP4" s="93"/>
      <c r="AQ4" s="93"/>
      <c r="AR4" s="93"/>
      <c r="AS4" s="93"/>
      <c r="AT4" s="93" t="s">
        <v>56</v>
      </c>
      <c r="AU4" s="93"/>
      <c r="AV4" s="93"/>
      <c r="AW4" s="93"/>
      <c r="AX4" s="93"/>
      <c r="AY4" s="93"/>
      <c r="AZ4" s="93"/>
      <c r="BA4" s="93"/>
      <c r="BB4" s="93"/>
      <c r="BC4" s="93"/>
      <c r="BD4" s="93"/>
      <c r="BE4" s="93" t="s">
        <v>57</v>
      </c>
      <c r="BF4" s="93"/>
      <c r="BG4" s="93"/>
      <c r="BH4" s="93"/>
      <c r="BI4" s="93"/>
      <c r="BJ4" s="93"/>
      <c r="BK4" s="93"/>
      <c r="BL4" s="93"/>
      <c r="BM4" s="93"/>
      <c r="BN4" s="93"/>
      <c r="BO4" s="93"/>
      <c r="BP4" s="93" t="s">
        <v>58</v>
      </c>
      <c r="BQ4" s="93"/>
      <c r="BR4" s="93"/>
      <c r="BS4" s="93"/>
      <c r="BT4" s="93"/>
      <c r="BU4" s="93"/>
      <c r="BV4" s="93"/>
      <c r="BW4" s="93"/>
      <c r="BX4" s="93"/>
      <c r="BY4" s="93"/>
      <c r="BZ4" s="93"/>
      <c r="CA4" s="93" t="s">
        <v>59</v>
      </c>
      <c r="CB4" s="93"/>
      <c r="CC4" s="93"/>
      <c r="CD4" s="93"/>
      <c r="CE4" s="93"/>
      <c r="CF4" s="93"/>
      <c r="CG4" s="93"/>
      <c r="CH4" s="93"/>
      <c r="CI4" s="93"/>
      <c r="CJ4" s="93"/>
      <c r="CK4" s="93"/>
      <c r="CL4" s="93" t="s">
        <v>60</v>
      </c>
      <c r="CM4" s="93"/>
      <c r="CN4" s="93"/>
      <c r="CO4" s="93"/>
      <c r="CP4" s="93"/>
      <c r="CQ4" s="93"/>
      <c r="CR4" s="93"/>
      <c r="CS4" s="93"/>
      <c r="CT4" s="93"/>
      <c r="CU4" s="93"/>
      <c r="CV4" s="93"/>
      <c r="CW4" s="93" t="s">
        <v>61</v>
      </c>
      <c r="CX4" s="93"/>
      <c r="CY4" s="93"/>
      <c r="CZ4" s="93"/>
      <c r="DA4" s="93"/>
      <c r="DB4" s="93"/>
      <c r="DC4" s="93"/>
      <c r="DD4" s="93"/>
      <c r="DE4" s="93"/>
      <c r="DF4" s="93"/>
      <c r="DG4" s="93"/>
      <c r="DH4" s="93" t="s">
        <v>62</v>
      </c>
      <c r="DI4" s="93"/>
      <c r="DJ4" s="93"/>
      <c r="DK4" s="93"/>
      <c r="DL4" s="93"/>
      <c r="DM4" s="93"/>
      <c r="DN4" s="93"/>
      <c r="DO4" s="93"/>
      <c r="DP4" s="93"/>
      <c r="DQ4" s="93"/>
      <c r="DR4" s="93"/>
      <c r="DS4" s="93" t="s">
        <v>63</v>
      </c>
      <c r="DT4" s="93"/>
      <c r="DU4" s="93"/>
      <c r="DV4" s="93"/>
      <c r="DW4" s="93"/>
      <c r="DX4" s="93"/>
      <c r="DY4" s="93"/>
      <c r="DZ4" s="93"/>
      <c r="EA4" s="93"/>
      <c r="EB4" s="93"/>
      <c r="EC4" s="93"/>
      <c r="ED4" s="93" t="s">
        <v>64</v>
      </c>
      <c r="EE4" s="93"/>
      <c r="EF4" s="93"/>
      <c r="EG4" s="93"/>
      <c r="EH4" s="93"/>
      <c r="EI4" s="93"/>
      <c r="EJ4" s="93"/>
      <c r="EK4" s="93"/>
      <c r="EL4" s="93"/>
      <c r="EM4" s="93"/>
      <c r="EN4" s="93"/>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273228</v>
      </c>
      <c r="D6" s="34">
        <f t="shared" si="3"/>
        <v>46</v>
      </c>
      <c r="E6" s="34">
        <f t="shared" si="3"/>
        <v>1</v>
      </c>
      <c r="F6" s="34">
        <f t="shared" si="3"/>
        <v>0</v>
      </c>
      <c r="G6" s="34">
        <f t="shared" si="3"/>
        <v>1</v>
      </c>
      <c r="H6" s="34" t="str">
        <f t="shared" si="3"/>
        <v>大阪府　能勢町</v>
      </c>
      <c r="I6" s="34" t="str">
        <f t="shared" si="3"/>
        <v>法適用</v>
      </c>
      <c r="J6" s="34" t="str">
        <f t="shared" si="3"/>
        <v>水道事業</v>
      </c>
      <c r="K6" s="34" t="str">
        <f t="shared" si="3"/>
        <v>末端給水事業</v>
      </c>
      <c r="L6" s="34" t="str">
        <f t="shared" si="3"/>
        <v>A8</v>
      </c>
      <c r="M6" s="34" t="str">
        <f t="shared" si="3"/>
        <v>非設置</v>
      </c>
      <c r="N6" s="35" t="str">
        <f t="shared" si="3"/>
        <v>-</v>
      </c>
      <c r="O6" s="35">
        <f t="shared" si="3"/>
        <v>60.25</v>
      </c>
      <c r="P6" s="35">
        <f t="shared" si="3"/>
        <v>98.74</v>
      </c>
      <c r="Q6" s="35">
        <f t="shared" si="3"/>
        <v>4769</v>
      </c>
      <c r="R6" s="35">
        <f t="shared" si="3"/>
        <v>9885</v>
      </c>
      <c r="S6" s="35">
        <f t="shared" si="3"/>
        <v>98.75</v>
      </c>
      <c r="T6" s="35">
        <f t="shared" si="3"/>
        <v>100.1</v>
      </c>
      <c r="U6" s="35">
        <f t="shared" si="3"/>
        <v>9690</v>
      </c>
      <c r="V6" s="35">
        <f t="shared" si="3"/>
        <v>28.71</v>
      </c>
      <c r="W6" s="35">
        <f t="shared" si="3"/>
        <v>337.51</v>
      </c>
      <c r="X6" s="36">
        <f>IF(X7="",NA(),X7)</f>
        <v>103.58</v>
      </c>
      <c r="Y6" s="36">
        <f t="shared" ref="Y6:AG6" si="4">IF(Y7="",NA(),Y7)</f>
        <v>96.96</v>
      </c>
      <c r="Z6" s="36">
        <f t="shared" si="4"/>
        <v>99.26</v>
      </c>
      <c r="AA6" s="36">
        <f t="shared" si="4"/>
        <v>92.69</v>
      </c>
      <c r="AB6" s="36">
        <f t="shared" si="4"/>
        <v>101.13</v>
      </c>
      <c r="AC6" s="36">
        <f t="shared" si="4"/>
        <v>111.06</v>
      </c>
      <c r="AD6" s="36">
        <f t="shared" si="4"/>
        <v>111.34</v>
      </c>
      <c r="AE6" s="36">
        <f t="shared" si="4"/>
        <v>110.02</v>
      </c>
      <c r="AF6" s="36">
        <f t="shared" si="4"/>
        <v>103.81</v>
      </c>
      <c r="AG6" s="36">
        <f t="shared" si="4"/>
        <v>104.35</v>
      </c>
      <c r="AH6" s="35" t="str">
        <f>IF(AH7="","",IF(AH7="-","【-】","【"&amp;SUBSTITUTE(TEXT(AH7,"#,##0.00"),"-","△")&amp;"】"))</f>
        <v>【112.01】</v>
      </c>
      <c r="AI6" s="35">
        <f>IF(AI7="",NA(),AI7)</f>
        <v>0</v>
      </c>
      <c r="AJ6" s="35">
        <f t="shared" ref="AJ6:AR6" si="5">IF(AJ7="",NA(),AJ7)</f>
        <v>0</v>
      </c>
      <c r="AK6" s="36">
        <f t="shared" si="5"/>
        <v>0.56000000000000005</v>
      </c>
      <c r="AL6" s="36">
        <f t="shared" si="5"/>
        <v>16.260000000000002</v>
      </c>
      <c r="AM6" s="36">
        <f t="shared" si="5"/>
        <v>14.01</v>
      </c>
      <c r="AN6" s="36">
        <f t="shared" si="5"/>
        <v>9.35</v>
      </c>
      <c r="AO6" s="36">
        <f t="shared" si="5"/>
        <v>10.130000000000001</v>
      </c>
      <c r="AP6" s="36">
        <f t="shared" si="5"/>
        <v>7.31</v>
      </c>
      <c r="AQ6" s="36">
        <f t="shared" si="5"/>
        <v>25.66</v>
      </c>
      <c r="AR6" s="36">
        <f t="shared" si="5"/>
        <v>21.69</v>
      </c>
      <c r="AS6" s="35" t="str">
        <f>IF(AS7="","",IF(AS7="-","【-】","【"&amp;SUBSTITUTE(TEXT(AS7,"#,##0.00"),"-","△")&amp;"】"))</f>
        <v>【1.08】</v>
      </c>
      <c r="AT6" s="36">
        <f>IF(AT7="",NA(),AT7)</f>
        <v>427.53</v>
      </c>
      <c r="AU6" s="36">
        <f t="shared" ref="AU6:BC6" si="6">IF(AU7="",NA(),AU7)</f>
        <v>366.8</v>
      </c>
      <c r="AV6" s="36">
        <f t="shared" si="6"/>
        <v>458.19</v>
      </c>
      <c r="AW6" s="36">
        <f t="shared" si="6"/>
        <v>456.17</v>
      </c>
      <c r="AX6" s="36">
        <f t="shared" si="6"/>
        <v>515.17999999999995</v>
      </c>
      <c r="AY6" s="36">
        <f t="shared" si="6"/>
        <v>398.29</v>
      </c>
      <c r="AZ6" s="36">
        <f t="shared" si="6"/>
        <v>388.67</v>
      </c>
      <c r="BA6" s="36">
        <f t="shared" si="6"/>
        <v>355.27</v>
      </c>
      <c r="BB6" s="36">
        <f t="shared" si="6"/>
        <v>300.14</v>
      </c>
      <c r="BC6" s="36">
        <f t="shared" si="6"/>
        <v>301.04000000000002</v>
      </c>
      <c r="BD6" s="35" t="str">
        <f>IF(BD7="","",IF(BD7="-","【-】","【"&amp;SUBSTITUTE(TEXT(BD7,"#,##0.00"),"-","△")&amp;"】"))</f>
        <v>【264.97】</v>
      </c>
      <c r="BE6" s="36">
        <f>IF(BE7="",NA(),BE7)</f>
        <v>1211.32</v>
      </c>
      <c r="BF6" s="36">
        <f t="shared" ref="BF6:BN6" si="7">IF(BF7="",NA(),BF7)</f>
        <v>1218.4100000000001</v>
      </c>
      <c r="BG6" s="36">
        <f t="shared" si="7"/>
        <v>1157.54</v>
      </c>
      <c r="BH6" s="36">
        <f t="shared" si="7"/>
        <v>1128.28</v>
      </c>
      <c r="BI6" s="36">
        <f t="shared" si="7"/>
        <v>1077.58</v>
      </c>
      <c r="BJ6" s="36">
        <f t="shared" si="7"/>
        <v>431</v>
      </c>
      <c r="BK6" s="36">
        <f t="shared" si="7"/>
        <v>422.5</v>
      </c>
      <c r="BL6" s="36">
        <f t="shared" si="7"/>
        <v>458.27</v>
      </c>
      <c r="BM6" s="36">
        <f t="shared" si="7"/>
        <v>566.65</v>
      </c>
      <c r="BN6" s="36">
        <f t="shared" si="7"/>
        <v>551.62</v>
      </c>
      <c r="BO6" s="35" t="str">
        <f>IF(BO7="","",IF(BO7="-","【-】","【"&amp;SUBSTITUTE(TEXT(BO7,"#,##0.00"),"-","△")&amp;"】"))</f>
        <v>【266.61】</v>
      </c>
      <c r="BP6" s="36">
        <f>IF(BP7="",NA(),BP7)</f>
        <v>59.19</v>
      </c>
      <c r="BQ6" s="36">
        <f t="shared" ref="BQ6:BY6" si="8">IF(BQ7="",NA(),BQ7)</f>
        <v>56.18</v>
      </c>
      <c r="BR6" s="36">
        <f t="shared" si="8"/>
        <v>55.59</v>
      </c>
      <c r="BS6" s="36">
        <f t="shared" si="8"/>
        <v>54.74</v>
      </c>
      <c r="BT6" s="36">
        <f t="shared" si="8"/>
        <v>57.52</v>
      </c>
      <c r="BU6" s="36">
        <f t="shared" si="8"/>
        <v>100.82</v>
      </c>
      <c r="BV6" s="36">
        <f t="shared" si="8"/>
        <v>101.64</v>
      </c>
      <c r="BW6" s="36">
        <f t="shared" si="8"/>
        <v>96.77</v>
      </c>
      <c r="BX6" s="36">
        <f t="shared" si="8"/>
        <v>84.77</v>
      </c>
      <c r="BY6" s="36">
        <f t="shared" si="8"/>
        <v>87.11</v>
      </c>
      <c r="BZ6" s="35" t="str">
        <f>IF(BZ7="","",IF(BZ7="-","【-】","【"&amp;SUBSTITUTE(TEXT(BZ7,"#,##0.00"),"-","△")&amp;"】"))</f>
        <v>【103.24】</v>
      </c>
      <c r="CA6" s="36">
        <f>IF(CA7="",NA(),CA7)</f>
        <v>446.8</v>
      </c>
      <c r="CB6" s="36">
        <f t="shared" ref="CB6:CJ6" si="9">IF(CB7="",NA(),CB7)</f>
        <v>469.35</v>
      </c>
      <c r="CC6" s="36">
        <f t="shared" si="9"/>
        <v>475.39</v>
      </c>
      <c r="CD6" s="36">
        <f t="shared" si="9"/>
        <v>484.2</v>
      </c>
      <c r="CE6" s="36">
        <f t="shared" si="9"/>
        <v>463.99</v>
      </c>
      <c r="CF6" s="36">
        <f t="shared" si="9"/>
        <v>179.55</v>
      </c>
      <c r="CG6" s="36">
        <f t="shared" si="9"/>
        <v>179.16</v>
      </c>
      <c r="CH6" s="36">
        <f t="shared" si="9"/>
        <v>187.18</v>
      </c>
      <c r="CI6" s="36">
        <f t="shared" si="9"/>
        <v>227.27</v>
      </c>
      <c r="CJ6" s="36">
        <f t="shared" si="9"/>
        <v>223.98</v>
      </c>
      <c r="CK6" s="35" t="str">
        <f>IF(CK7="","",IF(CK7="-","【-】","【"&amp;SUBSTITUTE(TEXT(CK7,"#,##0.00"),"-","△")&amp;"】"))</f>
        <v>【168.38】</v>
      </c>
      <c r="CL6" s="36">
        <f>IF(CL7="",NA(),CL7)</f>
        <v>40.76</v>
      </c>
      <c r="CM6" s="36">
        <f t="shared" ref="CM6:CU6" si="10">IF(CM7="",NA(),CM7)</f>
        <v>39.79</v>
      </c>
      <c r="CN6" s="36">
        <f t="shared" si="10"/>
        <v>79.16</v>
      </c>
      <c r="CO6" s="36">
        <f t="shared" si="10"/>
        <v>79.12</v>
      </c>
      <c r="CP6" s="36">
        <f t="shared" si="10"/>
        <v>74.06</v>
      </c>
      <c r="CQ6" s="36">
        <f t="shared" si="10"/>
        <v>53.52</v>
      </c>
      <c r="CR6" s="36">
        <f t="shared" si="10"/>
        <v>54.24</v>
      </c>
      <c r="CS6" s="36">
        <f t="shared" si="10"/>
        <v>55.88</v>
      </c>
      <c r="CT6" s="36">
        <f t="shared" si="10"/>
        <v>50.29</v>
      </c>
      <c r="CU6" s="36">
        <f t="shared" si="10"/>
        <v>49.64</v>
      </c>
      <c r="CV6" s="35" t="str">
        <f>IF(CV7="","",IF(CV7="-","【-】","【"&amp;SUBSTITUTE(TEXT(CV7,"#,##0.00"),"-","△")&amp;"】"))</f>
        <v>【60.00】</v>
      </c>
      <c r="CW6" s="36">
        <f>IF(CW7="",NA(),CW7)</f>
        <v>80.52</v>
      </c>
      <c r="CX6" s="36">
        <f t="shared" ref="CX6:DF6" si="11">IF(CX7="",NA(),CX7)</f>
        <v>80.14</v>
      </c>
      <c r="CY6" s="36">
        <f t="shared" si="11"/>
        <v>77.89</v>
      </c>
      <c r="CZ6" s="36">
        <f t="shared" si="11"/>
        <v>75.760000000000005</v>
      </c>
      <c r="DA6" s="36">
        <f t="shared" si="11"/>
        <v>79.540000000000006</v>
      </c>
      <c r="DB6" s="36">
        <f t="shared" si="11"/>
        <v>81.459999999999994</v>
      </c>
      <c r="DC6" s="36">
        <f t="shared" si="11"/>
        <v>81.680000000000007</v>
      </c>
      <c r="DD6" s="36">
        <f t="shared" si="11"/>
        <v>80.989999999999995</v>
      </c>
      <c r="DE6" s="36">
        <f t="shared" si="11"/>
        <v>77.73</v>
      </c>
      <c r="DF6" s="36">
        <f t="shared" si="11"/>
        <v>78.09</v>
      </c>
      <c r="DG6" s="35" t="str">
        <f>IF(DG7="","",IF(DG7="-","【-】","【"&amp;SUBSTITUTE(TEXT(DG7,"#,##0.00"),"-","△")&amp;"】"))</f>
        <v>【89.80】</v>
      </c>
      <c r="DH6" s="36">
        <f>IF(DH7="",NA(),DH7)</f>
        <v>32.11</v>
      </c>
      <c r="DI6" s="36">
        <f t="shared" ref="DI6:DQ6" si="12">IF(DI7="",NA(),DI7)</f>
        <v>34.31</v>
      </c>
      <c r="DJ6" s="36">
        <f t="shared" si="12"/>
        <v>36.71</v>
      </c>
      <c r="DK6" s="36">
        <f t="shared" si="12"/>
        <v>39.33</v>
      </c>
      <c r="DL6" s="36">
        <f t="shared" si="12"/>
        <v>41.95</v>
      </c>
      <c r="DM6" s="36">
        <f t="shared" si="12"/>
        <v>47.7</v>
      </c>
      <c r="DN6" s="36">
        <f t="shared" si="12"/>
        <v>48.14</v>
      </c>
      <c r="DO6" s="36">
        <f t="shared" si="12"/>
        <v>46.61</v>
      </c>
      <c r="DP6" s="36">
        <f t="shared" si="12"/>
        <v>45.85</v>
      </c>
      <c r="DQ6" s="36">
        <f t="shared" si="12"/>
        <v>47.31</v>
      </c>
      <c r="DR6" s="35" t="str">
        <f>IF(DR7="","",IF(DR7="-","【-】","【"&amp;SUBSTITUTE(TEXT(DR7,"#,##0.00"),"-","△")&amp;"】"))</f>
        <v>【49.59】</v>
      </c>
      <c r="DS6" s="36">
        <f>IF(DS7="",NA(),DS7)</f>
        <v>4.72</v>
      </c>
      <c r="DT6" s="36">
        <f t="shared" ref="DT6:EB6" si="13">IF(DT7="",NA(),DT7)</f>
        <v>7.47</v>
      </c>
      <c r="DU6" s="36">
        <f t="shared" si="13"/>
        <v>8.52</v>
      </c>
      <c r="DV6" s="36">
        <f t="shared" si="13"/>
        <v>8.7100000000000009</v>
      </c>
      <c r="DW6" s="36">
        <f t="shared" si="13"/>
        <v>8.64</v>
      </c>
      <c r="DX6" s="36">
        <f t="shared" si="13"/>
        <v>7.26</v>
      </c>
      <c r="DY6" s="36">
        <f t="shared" si="13"/>
        <v>11.13</v>
      </c>
      <c r="DZ6" s="36">
        <f t="shared" si="13"/>
        <v>10.84</v>
      </c>
      <c r="EA6" s="36">
        <f t="shared" si="13"/>
        <v>14.13</v>
      </c>
      <c r="EB6" s="36">
        <f t="shared" si="13"/>
        <v>16.77</v>
      </c>
      <c r="EC6" s="35" t="str">
        <f>IF(EC7="","",IF(EC7="-","【-】","【"&amp;SUBSTITUTE(TEXT(EC7,"#,##0.00"),"-","△")&amp;"】"))</f>
        <v>【19.44】</v>
      </c>
      <c r="ED6" s="36">
        <f>IF(ED7="",NA(),ED7)</f>
        <v>0.49</v>
      </c>
      <c r="EE6" s="36">
        <f t="shared" ref="EE6:EM6" si="14">IF(EE7="",NA(),EE7)</f>
        <v>0.53</v>
      </c>
      <c r="EF6" s="36">
        <f t="shared" si="14"/>
        <v>0.8</v>
      </c>
      <c r="EG6" s="36">
        <f t="shared" si="14"/>
        <v>0.52</v>
      </c>
      <c r="EH6" s="36">
        <f t="shared" si="14"/>
        <v>0.12</v>
      </c>
      <c r="EI6" s="36">
        <f t="shared" si="14"/>
        <v>1.65</v>
      </c>
      <c r="EJ6" s="36">
        <f t="shared" si="14"/>
        <v>0.47</v>
      </c>
      <c r="EK6" s="36">
        <f t="shared" si="14"/>
        <v>0.39</v>
      </c>
      <c r="EL6" s="36">
        <f t="shared" si="14"/>
        <v>0.52</v>
      </c>
      <c r="EM6" s="36">
        <f t="shared" si="14"/>
        <v>0.47</v>
      </c>
      <c r="EN6" s="35" t="str">
        <f>IF(EN7="","",IF(EN7="-","【-】","【"&amp;SUBSTITUTE(TEXT(EN7,"#,##0.00"),"-","△")&amp;"】"))</f>
        <v>【0.68】</v>
      </c>
    </row>
    <row r="7" spans="1:144" s="37" customFormat="1" x14ac:dyDescent="0.15">
      <c r="A7" s="29"/>
      <c r="B7" s="38">
        <v>2019</v>
      </c>
      <c r="C7" s="38">
        <v>273228</v>
      </c>
      <c r="D7" s="38">
        <v>46</v>
      </c>
      <c r="E7" s="38">
        <v>1</v>
      </c>
      <c r="F7" s="38">
        <v>0</v>
      </c>
      <c r="G7" s="38">
        <v>1</v>
      </c>
      <c r="H7" s="38" t="s">
        <v>93</v>
      </c>
      <c r="I7" s="38" t="s">
        <v>94</v>
      </c>
      <c r="J7" s="38" t="s">
        <v>95</v>
      </c>
      <c r="K7" s="38" t="s">
        <v>96</v>
      </c>
      <c r="L7" s="38" t="s">
        <v>97</v>
      </c>
      <c r="M7" s="38" t="s">
        <v>98</v>
      </c>
      <c r="N7" s="39" t="s">
        <v>99</v>
      </c>
      <c r="O7" s="39">
        <v>60.25</v>
      </c>
      <c r="P7" s="39">
        <v>98.74</v>
      </c>
      <c r="Q7" s="39">
        <v>4769</v>
      </c>
      <c r="R7" s="39">
        <v>9885</v>
      </c>
      <c r="S7" s="39">
        <v>98.75</v>
      </c>
      <c r="T7" s="39">
        <v>100.1</v>
      </c>
      <c r="U7" s="39">
        <v>9690</v>
      </c>
      <c r="V7" s="39">
        <v>28.71</v>
      </c>
      <c r="W7" s="39">
        <v>337.51</v>
      </c>
      <c r="X7" s="39">
        <v>103.58</v>
      </c>
      <c r="Y7" s="39">
        <v>96.96</v>
      </c>
      <c r="Z7" s="39">
        <v>99.26</v>
      </c>
      <c r="AA7" s="39">
        <v>92.69</v>
      </c>
      <c r="AB7" s="39">
        <v>101.13</v>
      </c>
      <c r="AC7" s="39">
        <v>111.06</v>
      </c>
      <c r="AD7" s="39">
        <v>111.34</v>
      </c>
      <c r="AE7" s="39">
        <v>110.02</v>
      </c>
      <c r="AF7" s="39">
        <v>103.81</v>
      </c>
      <c r="AG7" s="39">
        <v>104.35</v>
      </c>
      <c r="AH7" s="39">
        <v>112.01</v>
      </c>
      <c r="AI7" s="39">
        <v>0</v>
      </c>
      <c r="AJ7" s="39">
        <v>0</v>
      </c>
      <c r="AK7" s="39">
        <v>0.56000000000000005</v>
      </c>
      <c r="AL7" s="39">
        <v>16.260000000000002</v>
      </c>
      <c r="AM7" s="39">
        <v>14.01</v>
      </c>
      <c r="AN7" s="39">
        <v>9.35</v>
      </c>
      <c r="AO7" s="39">
        <v>10.130000000000001</v>
      </c>
      <c r="AP7" s="39">
        <v>7.31</v>
      </c>
      <c r="AQ7" s="39">
        <v>25.66</v>
      </c>
      <c r="AR7" s="39">
        <v>21.69</v>
      </c>
      <c r="AS7" s="39">
        <v>1.08</v>
      </c>
      <c r="AT7" s="39">
        <v>427.53</v>
      </c>
      <c r="AU7" s="39">
        <v>366.8</v>
      </c>
      <c r="AV7" s="39">
        <v>458.19</v>
      </c>
      <c r="AW7" s="39">
        <v>456.17</v>
      </c>
      <c r="AX7" s="39">
        <v>515.17999999999995</v>
      </c>
      <c r="AY7" s="39">
        <v>398.29</v>
      </c>
      <c r="AZ7" s="39">
        <v>388.67</v>
      </c>
      <c r="BA7" s="39">
        <v>355.27</v>
      </c>
      <c r="BB7" s="39">
        <v>300.14</v>
      </c>
      <c r="BC7" s="39">
        <v>301.04000000000002</v>
      </c>
      <c r="BD7" s="39">
        <v>264.97000000000003</v>
      </c>
      <c r="BE7" s="39">
        <v>1211.32</v>
      </c>
      <c r="BF7" s="39">
        <v>1218.4100000000001</v>
      </c>
      <c r="BG7" s="39">
        <v>1157.54</v>
      </c>
      <c r="BH7" s="39">
        <v>1128.28</v>
      </c>
      <c r="BI7" s="39">
        <v>1077.58</v>
      </c>
      <c r="BJ7" s="39">
        <v>431</v>
      </c>
      <c r="BK7" s="39">
        <v>422.5</v>
      </c>
      <c r="BL7" s="39">
        <v>458.27</v>
      </c>
      <c r="BM7" s="39">
        <v>566.65</v>
      </c>
      <c r="BN7" s="39">
        <v>551.62</v>
      </c>
      <c r="BO7" s="39">
        <v>266.61</v>
      </c>
      <c r="BP7" s="39">
        <v>59.19</v>
      </c>
      <c r="BQ7" s="39">
        <v>56.18</v>
      </c>
      <c r="BR7" s="39">
        <v>55.59</v>
      </c>
      <c r="BS7" s="39">
        <v>54.74</v>
      </c>
      <c r="BT7" s="39">
        <v>57.52</v>
      </c>
      <c r="BU7" s="39">
        <v>100.82</v>
      </c>
      <c r="BV7" s="39">
        <v>101.64</v>
      </c>
      <c r="BW7" s="39">
        <v>96.77</v>
      </c>
      <c r="BX7" s="39">
        <v>84.77</v>
      </c>
      <c r="BY7" s="39">
        <v>87.11</v>
      </c>
      <c r="BZ7" s="39">
        <v>103.24</v>
      </c>
      <c r="CA7" s="39">
        <v>446.8</v>
      </c>
      <c r="CB7" s="39">
        <v>469.35</v>
      </c>
      <c r="CC7" s="39">
        <v>475.39</v>
      </c>
      <c r="CD7" s="39">
        <v>484.2</v>
      </c>
      <c r="CE7" s="39">
        <v>463.99</v>
      </c>
      <c r="CF7" s="39">
        <v>179.55</v>
      </c>
      <c r="CG7" s="39">
        <v>179.16</v>
      </c>
      <c r="CH7" s="39">
        <v>187.18</v>
      </c>
      <c r="CI7" s="39">
        <v>227.27</v>
      </c>
      <c r="CJ7" s="39">
        <v>223.98</v>
      </c>
      <c r="CK7" s="39">
        <v>168.38</v>
      </c>
      <c r="CL7" s="39">
        <v>40.76</v>
      </c>
      <c r="CM7" s="39">
        <v>39.79</v>
      </c>
      <c r="CN7" s="39">
        <v>79.16</v>
      </c>
      <c r="CO7" s="39">
        <v>79.12</v>
      </c>
      <c r="CP7" s="39">
        <v>74.06</v>
      </c>
      <c r="CQ7" s="39">
        <v>53.52</v>
      </c>
      <c r="CR7" s="39">
        <v>54.24</v>
      </c>
      <c r="CS7" s="39">
        <v>55.88</v>
      </c>
      <c r="CT7" s="39">
        <v>50.29</v>
      </c>
      <c r="CU7" s="39">
        <v>49.64</v>
      </c>
      <c r="CV7" s="39">
        <v>60</v>
      </c>
      <c r="CW7" s="39">
        <v>80.52</v>
      </c>
      <c r="CX7" s="39">
        <v>80.14</v>
      </c>
      <c r="CY7" s="39">
        <v>77.89</v>
      </c>
      <c r="CZ7" s="39">
        <v>75.760000000000005</v>
      </c>
      <c r="DA7" s="39">
        <v>79.540000000000006</v>
      </c>
      <c r="DB7" s="39">
        <v>81.459999999999994</v>
      </c>
      <c r="DC7" s="39">
        <v>81.680000000000007</v>
      </c>
      <c r="DD7" s="39">
        <v>80.989999999999995</v>
      </c>
      <c r="DE7" s="39">
        <v>77.73</v>
      </c>
      <c r="DF7" s="39">
        <v>78.09</v>
      </c>
      <c r="DG7" s="39">
        <v>89.8</v>
      </c>
      <c r="DH7" s="39">
        <v>32.11</v>
      </c>
      <c r="DI7" s="39">
        <v>34.31</v>
      </c>
      <c r="DJ7" s="39">
        <v>36.71</v>
      </c>
      <c r="DK7" s="39">
        <v>39.33</v>
      </c>
      <c r="DL7" s="39">
        <v>41.95</v>
      </c>
      <c r="DM7" s="39">
        <v>47.7</v>
      </c>
      <c r="DN7" s="39">
        <v>48.14</v>
      </c>
      <c r="DO7" s="39">
        <v>46.61</v>
      </c>
      <c r="DP7" s="39">
        <v>45.85</v>
      </c>
      <c r="DQ7" s="39">
        <v>47.31</v>
      </c>
      <c r="DR7" s="39">
        <v>49.59</v>
      </c>
      <c r="DS7" s="39">
        <v>4.72</v>
      </c>
      <c r="DT7" s="39">
        <v>7.47</v>
      </c>
      <c r="DU7" s="39">
        <v>8.52</v>
      </c>
      <c r="DV7" s="39">
        <v>8.7100000000000009</v>
      </c>
      <c r="DW7" s="39">
        <v>8.64</v>
      </c>
      <c r="DX7" s="39">
        <v>7.26</v>
      </c>
      <c r="DY7" s="39">
        <v>11.13</v>
      </c>
      <c r="DZ7" s="39">
        <v>10.84</v>
      </c>
      <c r="EA7" s="39">
        <v>14.13</v>
      </c>
      <c r="EB7" s="39">
        <v>16.77</v>
      </c>
      <c r="EC7" s="39">
        <v>19.440000000000001</v>
      </c>
      <c r="ED7" s="39">
        <v>0.49</v>
      </c>
      <c r="EE7" s="39">
        <v>0.53</v>
      </c>
      <c r="EF7" s="39">
        <v>0.8</v>
      </c>
      <c r="EG7" s="39">
        <v>0.52</v>
      </c>
      <c r="EH7" s="39">
        <v>0.12</v>
      </c>
      <c r="EI7" s="39">
        <v>1.65</v>
      </c>
      <c r="EJ7" s="39">
        <v>0.47</v>
      </c>
      <c r="EK7" s="39">
        <v>0.39</v>
      </c>
      <c r="EL7" s="39">
        <v>0.52</v>
      </c>
      <c r="EM7" s="39">
        <v>0.47</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107</v>
      </c>
      <c r="D13" t="s">
        <v>107</v>
      </c>
      <c r="E13" t="s">
        <v>107</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図佐　実咲</dc:creator>
  <cp:lastModifiedBy>大阪府</cp:lastModifiedBy>
  <dcterms:created xsi:type="dcterms:W3CDTF">2021-02-19T06:26:34Z</dcterms:created>
  <dcterms:modified xsi:type="dcterms:W3CDTF">2021-02-19T06:26:34Z</dcterms:modified>
</cp:coreProperties>
</file>