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G0000SV0NS101\D10023w$\作業用\財政G\経営比較分析表\03 経営比較分析表（R1決算）\04 補佐・総括チェック用データ\33 阪南市○（病院済）\"/>
    </mc:Choice>
  </mc:AlternateContent>
  <xr:revisionPtr revIDLastSave="0" documentId="13_ncr:1_{6A342E80-8165-4F35-BF84-9F1590FDFF0E}" xr6:coauthVersionLast="44" xr6:coauthVersionMax="44" xr10:uidLastSave="{00000000-0000-0000-0000-000000000000}"/>
  <workbookProtection workbookAlgorithmName="SHA-512" workbookHashValue="0AaWYVUf6tL1AtKkUNuNND/1YQzJarT9QFMU3hwyNIBusaX9ffOQMj1HWm1UCcHoVByPHfZJgjlHRrz5IGicbw==" workbookSaltValue="H8l+2ntPIOlfU0i6PHRwtg==" workbookSpinCount="100000" lockStructure="1"/>
  <bookViews>
    <workbookView xWindow="-110" yWindow="-110" windowWidth="19420" windowHeight="104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D10" i="4"/>
  <c r="W10" i="4"/>
  <c r="P10" i="4"/>
  <c r="B10" i="4"/>
  <c r="BB8" i="4"/>
  <c r="AT8" i="4"/>
  <c r="W8" i="4"/>
  <c r="I8" i="4"/>
  <c r="B6" i="4"/>
</calcChain>
</file>

<file path=xl/sharedStrings.xml><?xml version="1.0" encoding="utf-8"?>
<sst xmlns="http://schemas.openxmlformats.org/spreadsheetml/2006/main" count="299" uniqueCount="118">
  <si>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</si>
  <si>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</si>
  <si>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</si>
  <si>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</si>
  <si>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</si>
  <si>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</si>
  <si>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</si>
  <si>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</si>
  <si>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</si>
  <si>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</si>
  <si>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</si>
  <si>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</si>
  <si>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</si>
  <si>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</si>
  <si>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</si>
  <si>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</si>
  <si>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</si>
  <si>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</si>
  <si>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</si>
  <si>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</si>
  <si>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</si>
  <si>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</si>
  <si>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</si>
  <si>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</si>
  <si>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</si>
  <si>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</si>
  <si>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</si>
  <si>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</si>
  <si>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</si>
  <si>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</si>
  <si>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</si>
  <si>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</si>
  <si>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</si>
  <si>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</si>
  <si>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</si>
  <si>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</si>
  <si>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</si>
  <si>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</si>
  <si>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</si>
  <si>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</si>
  <si>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</si>
  <si>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</si>
  <si>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</si>
  <si>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</si>
  <si>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</si>
  <si>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</si>
  <si>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</si>
  <si>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</si>
  <si>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</si>
  <si>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</si>
  <si>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</si>
  <si>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</si>
  <si>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</si>
  <si>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</si>
  <si>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</si>
  <si>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</si>
  <si>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</si>
  <si>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</si>
  <si>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</si>
  <si>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</si>
  <si>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</si>
  <si>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</si>
  <si>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</si>
  <si>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</si>
  <si>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</si>
  <si>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</si>
  <si>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</si>
  <si>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</si>
  <si>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</si>
  <si>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</si>
  <si>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</si>
  <si>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</si>
  <si>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</si>
  <si>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</si>
  <si>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</si>
  <si>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</si>
  <si>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</si>
  <si>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</si>
  <si>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</si>
  <si>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</si>
  <si>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</si>
  <si>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</si>
  <si>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</si>
  <si>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</si>
  <si>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</si>
  <si>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</si>
  <si>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</si>
  <si>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</si>
  <si>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</si>
  <si>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</si>
  <si>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</si>
  <si>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</si>
  <si>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</si>
  <si>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</si>
  <si>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</si>
  <si>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</si>
  <si>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阪南市</t>
  </si>
  <si>
    <t>法適用</t>
  </si>
  <si>
    <t>下水道事業</t>
  </si>
  <si>
    <t>公共下水道</t>
  </si>
  <si>
    <t>Cb2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</si>
  <si>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</si>
  <si>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</si>
  <si>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</si>
  <si>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</si>
  <si>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</si>
  <si>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</si>
  <si>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</si>
  <si>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</si>
  <si>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</si>
  <si>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</si>
  <si>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</si>
  <si>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</si>
  <si>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</si>
  <si>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</si>
  <si>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本市の下水道施設は、経過年数が50年に満たないため、本格的な老朽化対策の時期は到来していませんが、一部民間企業から移管された施設は40年を超えるところもあり、維持管理費の抑制を図るため、長寿命化計画を策定し、平成28年度より民間企業から移管された管の更正事業を行うなど予防保全対策を実施しており、③管渠改善率については類似団体平均値よりも低くなっています。
　なお、①有形固定資産減価償却率については、地方公営企業法適用後２年しか経過していないため、類似団体平均値よりも低くなっています。
・平成26年度　一部地域の老朽した下水道管渠にて長寿命化計画を策定
・平成27年度　長寿命化計画にて得た調査結果より改善が必要とされる管渠を抽出し年度計画を策定
・平成28年度～平成30年度　民間企業から移管された昭和50年布設の下水道本管の更生事業を実施
・令和元年度　今後10年間の維持管理計画である下水道事業ストックマネジメント計画を策定</t>
    <rPh sb="369" eb="370">
      <t>イ</t>
    </rPh>
    <rPh sb="377" eb="379">
      <t>レイワ</t>
    </rPh>
    <rPh sb="379" eb="380">
      <t>ガン</t>
    </rPh>
    <rPh sb="380" eb="382">
      <t>ネンド</t>
    </rPh>
    <rPh sb="383" eb="385">
      <t>コンゴ</t>
    </rPh>
    <rPh sb="387" eb="389">
      <t>ネンカン</t>
    </rPh>
    <rPh sb="390" eb="392">
      <t>イジ</t>
    </rPh>
    <rPh sb="392" eb="394">
      <t>カンリ</t>
    </rPh>
    <rPh sb="394" eb="396">
      <t>ケイカク</t>
    </rPh>
    <rPh sb="399" eb="402">
      <t>ゲスイドウ</t>
    </rPh>
    <rPh sb="402" eb="404">
      <t>ジギョウ</t>
    </rPh>
    <rPh sb="414" eb="416">
      <t>ケイカク</t>
    </rPh>
    <rPh sb="417" eb="419">
      <t>サクテイ</t>
    </rPh>
    <phoneticPr fontId="4"/>
  </si>
  <si>
    <t>※平成30年度より地方公営企業法を一部適用したため、平成29年度以前の数値は計上していません。
　①②今年度は約2,100万円の純利益が発生し、経常収支比率が100％を上回るとともに、昨年度発生した累積欠損を大幅に解消する形となりましたが、これは一般会計からの基準外繰入金が昨年度より増加したことによるものであり、本市の下水道普及率が52.31％と大阪府内でも低いことから、下水道使用料のみでは経常費用の維持管理費は賄えても、資本費（減価償却費＋企業債利息）までは賄いきれておらず、不足分は一般会計に依存しているという状況は依然続いています。
　③流動比率が低い理由は、下水道使用料が低いため、現預金が少ないこと、また、過去の下水道整備への投資や事業費を補うために借り入れた企業債の償還金が大きいためです。
　④企業債残高対事業規模比率が類似団体平均値よりも低いのは、平成15年度以降、行財政改革により、下水道整備への投資及び企業債の借入を抑制したためと考えられます。
　⑤経費回収率は100％を下回っており、下水道使用料で汚水処理費を賄えていない状況です。本要因は、前述のとおり普及率の低さから下水道使用料が低く、汚水処理費の資本費については一部しか賄えていないこと、また、地方公営企業法一部適用に伴い、算出数値の違いなどにより汚水処理原価が増加したことなどが考えられます。
　⑥汚水処理原価については、一般会計より分流式下水道等に要する経費を受け入れておりますが、それでもなお類似団体平均値よりも高い数値となっており、さらに当該経費を除くと276.38円と非常に高い数値となります。これは、前述のとおり過去の投資などにより減価償却費や企業債利息の資本費が高いためです。
　⑦施設利用率は、単独処理場を設置していないため、当該値を計上していません。
　⑧水洗化率については、未接続世帯への各戸訪問によるアンケート調査など水洗化率向上に努め、類似団体平均値と同水準にありますが、今後、本市処理区域内の高齢化や人口減少等の影響により減少傾向に転じる恐れがあります。</t>
    <rPh sb="52" eb="55">
      <t>コンネンド</t>
    </rPh>
    <rPh sb="56" eb="57">
      <t>ヤク</t>
    </rPh>
    <rPh sb="62" eb="64">
      <t>マンエン</t>
    </rPh>
    <rPh sb="65" eb="68">
      <t>ジュンリエキ</t>
    </rPh>
    <rPh sb="69" eb="71">
      <t>ハッセイ</t>
    </rPh>
    <rPh sb="73" eb="75">
      <t>ケイジョウ</t>
    </rPh>
    <rPh sb="75" eb="77">
      <t>シュウシ</t>
    </rPh>
    <rPh sb="77" eb="79">
      <t>ヒリツ</t>
    </rPh>
    <rPh sb="85" eb="87">
      <t>ウワマワ</t>
    </rPh>
    <rPh sb="93" eb="96">
      <t>サクネンド</t>
    </rPh>
    <rPh sb="96" eb="98">
      <t>ハッセイ</t>
    </rPh>
    <rPh sb="100" eb="102">
      <t>ルイセキ</t>
    </rPh>
    <rPh sb="102" eb="104">
      <t>ケッソン</t>
    </rPh>
    <rPh sb="105" eb="107">
      <t>オオハバ</t>
    </rPh>
    <rPh sb="108" eb="110">
      <t>カイショウ</t>
    </rPh>
    <rPh sb="112" eb="113">
      <t>カタチ</t>
    </rPh>
    <rPh sb="124" eb="126">
      <t>イッパン</t>
    </rPh>
    <rPh sb="126" eb="128">
      <t>カイケイ</t>
    </rPh>
    <rPh sb="131" eb="133">
      <t>キジュン</t>
    </rPh>
    <rPh sb="133" eb="134">
      <t>ガイ</t>
    </rPh>
    <rPh sb="134" eb="136">
      <t>クリイレ</t>
    </rPh>
    <rPh sb="136" eb="137">
      <t>キン</t>
    </rPh>
    <rPh sb="138" eb="141">
      <t>サクネンド</t>
    </rPh>
    <rPh sb="143" eb="145">
      <t>ゾウカ</t>
    </rPh>
    <rPh sb="158" eb="160">
      <t>ホンシ</t>
    </rPh>
    <rPh sb="161" eb="164">
      <t>ゲスイドウ</t>
    </rPh>
    <rPh sb="164" eb="166">
      <t>フキュウ</t>
    </rPh>
    <rPh sb="166" eb="167">
      <t>リツ</t>
    </rPh>
    <rPh sb="175" eb="178">
      <t>オオサカフ</t>
    </rPh>
    <rPh sb="178" eb="179">
      <t>ウチ</t>
    </rPh>
    <rPh sb="181" eb="182">
      <t>ヒク</t>
    </rPh>
    <rPh sb="188" eb="191">
      <t>ゲスイドウ</t>
    </rPh>
    <rPh sb="191" eb="194">
      <t>シヨウリョウ</t>
    </rPh>
    <rPh sb="198" eb="200">
      <t>ケイジョウ</t>
    </rPh>
    <rPh sb="200" eb="202">
      <t>ヒヨウ</t>
    </rPh>
    <rPh sb="203" eb="205">
      <t>イジ</t>
    </rPh>
    <rPh sb="205" eb="208">
      <t>カンリヒ</t>
    </rPh>
    <rPh sb="209" eb="210">
      <t>マカナ</t>
    </rPh>
    <rPh sb="214" eb="216">
      <t>シホン</t>
    </rPh>
    <rPh sb="216" eb="217">
      <t>ヒ</t>
    </rPh>
    <rPh sb="218" eb="220">
      <t>ゲンカ</t>
    </rPh>
    <rPh sb="220" eb="222">
      <t>ショウキャク</t>
    </rPh>
    <rPh sb="222" eb="223">
      <t>ヒ</t>
    </rPh>
    <rPh sb="224" eb="226">
      <t>キギョウ</t>
    </rPh>
    <rPh sb="226" eb="227">
      <t>サイ</t>
    </rPh>
    <rPh sb="227" eb="229">
      <t>リソク</t>
    </rPh>
    <rPh sb="233" eb="234">
      <t>マカナ</t>
    </rPh>
    <rPh sb="242" eb="245">
      <t>フソクブン</t>
    </rPh>
    <rPh sb="246" eb="248">
      <t>イッパン</t>
    </rPh>
    <rPh sb="248" eb="250">
      <t>カイケイ</t>
    </rPh>
    <rPh sb="251" eb="253">
      <t>イゾン</t>
    </rPh>
    <rPh sb="260" eb="262">
      <t>ジョウキョウ</t>
    </rPh>
    <rPh sb="263" eb="265">
      <t>イゼン</t>
    </rPh>
    <rPh sb="265" eb="266">
      <t>ツヅ</t>
    </rPh>
    <rPh sb="651" eb="652">
      <t>タカ</t>
    </rPh>
    <phoneticPr fontId="4"/>
  </si>
  <si>
    <t>　独自の終末処理場を有しない本市は、大阪府南部水みらいセンターにて下水の処理を行い、その運営経費を負担しています。
　また、供用開始前後の施設建設経費の財源に充てた企業債の償還額が未だ高額であり、今後２～３年度中に償還額のピークを迎えることから、阪南市行政経営計画に基づき、効率的な手法、箇所を選定した施設整備の実施に努め、下水道人口の普及率、下水道接続率向上に取り組んでいます。
　さらに、高齢化の進展や人口減少、節水機器の普及などにより有収水量は減少傾向にあり、今後も下水道使用料の減少が予想される一方で、近い将来、公共下水道の整備及び老朽管の更新の事業を並行して進める必要が生じるなど多額の投資額が見込まれ、非常に厳しい下水道事業経営になると予測しています。
　そこで、平成31年４月より手数料の見直し、令和元年10月より平均改定率８％の下水道使用料の値上げの実施、令和元年度末に下水道施設を効率的・計画的に管理するための「ストックマネジメント」の策定を行い、さらに令和２年度末に「経営戦略」の策定を予定しており、計画的な建設・更新工事、下水道施設の効率的な維持管理、費用対効果を踏まえた経費の節減など経営の効率化に努めるとともに、下水道使用料の適正化を含め将来を見据えつつ、経営基盤の強化を図り、健全な下水道経営を目指していきます。</t>
    <rPh sb="430" eb="43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</si>
</sst>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
      <sz val="8.5"/>
      <color theme="1"/>
      <name val="ＭＳ ゴシック"/>
      <family val="3"/>
      <charset val="128"/>
    </font>
    <font>
      <sz val="8.5"/>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0.23</c:v>
                </c:pt>
                <c:pt idx="4">
                  <c:v>0.21</c:v>
                </c:pt>
              </c:numCache>
            </c:numRef>
          </c:val>
          <c:extLst>
            <c:ext xmlns:c16="http://schemas.microsoft.com/office/drawing/2014/chart" uri="{C3380CC4-5D6E-409C-BE32-E72D297353CC}">
              <c16:uniqueId val="{00000000-84C5-4129-9AA1-68CB1B6DC797}"/>
            </c:ext>
          </c:extLst>
        </c:ser>
        <c:dLbls>
          <c:showLegendKey val="0"/>
          <c:showVal val="0"/>
          <c:showCatName val="0"/>
          <c:showSerName val="0"/>
          <c:showPercent val="0"/>
          <c:showBubbleSize val="0"/>
        </c:dLbls>
        <c:gapWidth val="150"/>
        <c:axId val="581585640"/>
        <c:axId val="581584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c:v>
                </c:pt>
                <c:pt idx="4">
                  <c:v>0.34</c:v>
                </c:pt>
              </c:numCache>
            </c:numRef>
          </c:val>
          <c:smooth val="0"/>
          <c:extLst>
            <c:ext xmlns:c16="http://schemas.microsoft.com/office/drawing/2014/chart" uri="{C3380CC4-5D6E-409C-BE32-E72D297353CC}">
              <c16:uniqueId val="{00000001-84C5-4129-9AA1-68CB1B6DC797}"/>
            </c:ext>
          </c:extLst>
        </c:ser>
        <c:dLbls>
          <c:showLegendKey val="0"/>
          <c:showVal val="0"/>
          <c:showCatName val="0"/>
          <c:showSerName val="0"/>
          <c:showPercent val="0"/>
          <c:showBubbleSize val="0"/>
        </c:dLbls>
        <c:marker val="1"/>
        <c:smooth val="0"/>
        <c:axId val="581585640"/>
        <c:axId val="581584856"/>
      </c:lineChart>
      <c:dateAx>
        <c:axId val="581585640"/>
        <c:scaling>
          <c:orientation val="minMax"/>
        </c:scaling>
        <c:delete val="1"/>
        <c:axPos val="b"/>
        <c:numFmt formatCode="&quot;H&quot;yy" sourceLinked="1"/>
        <c:majorTickMark val="none"/>
        <c:minorTickMark val="none"/>
        <c:tickLblPos val="none"/>
        <c:crossAx val="581584856"/>
        <c:crosses val="autoZero"/>
        <c:auto val="1"/>
        <c:lblOffset val="100"/>
        <c:baseTimeUnit val="years"/>
      </c:dateAx>
      <c:valAx>
        <c:axId val="581584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1585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09-4C07-931A-946CCFA856C2}"/>
            </c:ext>
          </c:extLst>
        </c:ser>
        <c:dLbls>
          <c:showLegendKey val="0"/>
          <c:showVal val="0"/>
          <c:showCatName val="0"/>
          <c:showSerName val="0"/>
          <c:showPercent val="0"/>
          <c:showBubbleSize val="0"/>
        </c:dLbls>
        <c:gapWidth val="150"/>
        <c:axId val="585065824"/>
        <c:axId val="58506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49.98</c:v>
                </c:pt>
                <c:pt idx="4">
                  <c:v>50.06</c:v>
                </c:pt>
              </c:numCache>
            </c:numRef>
          </c:val>
          <c:smooth val="0"/>
          <c:extLst>
            <c:ext xmlns:c16="http://schemas.microsoft.com/office/drawing/2014/chart" uri="{C3380CC4-5D6E-409C-BE32-E72D297353CC}">
              <c16:uniqueId val="{00000001-7E09-4C07-931A-946CCFA856C2}"/>
            </c:ext>
          </c:extLst>
        </c:ser>
        <c:dLbls>
          <c:showLegendKey val="0"/>
          <c:showVal val="0"/>
          <c:showCatName val="0"/>
          <c:showSerName val="0"/>
          <c:showPercent val="0"/>
          <c:showBubbleSize val="0"/>
        </c:dLbls>
        <c:marker val="1"/>
        <c:smooth val="0"/>
        <c:axId val="585065824"/>
        <c:axId val="585068176"/>
      </c:lineChart>
      <c:dateAx>
        <c:axId val="585065824"/>
        <c:scaling>
          <c:orientation val="minMax"/>
        </c:scaling>
        <c:delete val="1"/>
        <c:axPos val="b"/>
        <c:numFmt formatCode="&quot;H&quot;yy" sourceLinked="1"/>
        <c:majorTickMark val="none"/>
        <c:minorTickMark val="none"/>
        <c:tickLblPos val="none"/>
        <c:crossAx val="585068176"/>
        <c:crosses val="autoZero"/>
        <c:auto val="1"/>
        <c:lblOffset val="100"/>
        <c:baseTimeUnit val="years"/>
      </c:dateAx>
      <c:valAx>
        <c:axId val="58506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506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86.82</c:v>
                </c:pt>
                <c:pt idx="4">
                  <c:v>86.7</c:v>
                </c:pt>
              </c:numCache>
            </c:numRef>
          </c:val>
          <c:extLst>
            <c:ext xmlns:c16="http://schemas.microsoft.com/office/drawing/2014/chart" uri="{C3380CC4-5D6E-409C-BE32-E72D297353CC}">
              <c16:uniqueId val="{00000000-632B-4370-BF79-89A9F1677FC9}"/>
            </c:ext>
          </c:extLst>
        </c:ser>
        <c:dLbls>
          <c:showLegendKey val="0"/>
          <c:showVal val="0"/>
          <c:showCatName val="0"/>
          <c:showSerName val="0"/>
          <c:showPercent val="0"/>
          <c:showBubbleSize val="0"/>
        </c:dLbls>
        <c:gapWidth val="150"/>
        <c:axId val="576012840"/>
        <c:axId val="57601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87.09</c:v>
                </c:pt>
                <c:pt idx="4">
                  <c:v>85.79</c:v>
                </c:pt>
              </c:numCache>
            </c:numRef>
          </c:val>
          <c:smooth val="0"/>
          <c:extLst>
            <c:ext xmlns:c16="http://schemas.microsoft.com/office/drawing/2014/chart" uri="{C3380CC4-5D6E-409C-BE32-E72D297353CC}">
              <c16:uniqueId val="{00000001-632B-4370-BF79-89A9F1677FC9}"/>
            </c:ext>
          </c:extLst>
        </c:ser>
        <c:dLbls>
          <c:showLegendKey val="0"/>
          <c:showVal val="0"/>
          <c:showCatName val="0"/>
          <c:showSerName val="0"/>
          <c:showPercent val="0"/>
          <c:showBubbleSize val="0"/>
        </c:dLbls>
        <c:marker val="1"/>
        <c:smooth val="0"/>
        <c:axId val="576012840"/>
        <c:axId val="576017152"/>
      </c:lineChart>
      <c:dateAx>
        <c:axId val="576012840"/>
        <c:scaling>
          <c:orientation val="minMax"/>
        </c:scaling>
        <c:delete val="1"/>
        <c:axPos val="b"/>
        <c:numFmt formatCode="&quot;H&quot;yy" sourceLinked="1"/>
        <c:majorTickMark val="none"/>
        <c:minorTickMark val="none"/>
        <c:tickLblPos val="none"/>
        <c:crossAx val="576017152"/>
        <c:crosses val="autoZero"/>
        <c:auto val="1"/>
        <c:lblOffset val="100"/>
        <c:baseTimeUnit val="years"/>
      </c:dateAx>
      <c:valAx>
        <c:axId val="57601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012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98.46</c:v>
                </c:pt>
                <c:pt idx="4">
                  <c:v>102.1</c:v>
                </c:pt>
              </c:numCache>
            </c:numRef>
          </c:val>
          <c:extLst>
            <c:ext xmlns:c16="http://schemas.microsoft.com/office/drawing/2014/chart" uri="{C3380CC4-5D6E-409C-BE32-E72D297353CC}">
              <c16:uniqueId val="{00000000-92C3-49A3-A14A-09CAF47E35E8}"/>
            </c:ext>
          </c:extLst>
        </c:ser>
        <c:dLbls>
          <c:showLegendKey val="0"/>
          <c:showVal val="0"/>
          <c:showCatName val="0"/>
          <c:showSerName val="0"/>
          <c:showPercent val="0"/>
          <c:showBubbleSize val="0"/>
        </c:dLbls>
        <c:gapWidth val="150"/>
        <c:axId val="678682104"/>
        <c:axId val="67867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106.92</c:v>
                </c:pt>
                <c:pt idx="4">
                  <c:v>105.14</c:v>
                </c:pt>
              </c:numCache>
            </c:numRef>
          </c:val>
          <c:smooth val="0"/>
          <c:extLst>
            <c:ext xmlns:c16="http://schemas.microsoft.com/office/drawing/2014/chart" uri="{C3380CC4-5D6E-409C-BE32-E72D297353CC}">
              <c16:uniqueId val="{00000001-92C3-49A3-A14A-09CAF47E35E8}"/>
            </c:ext>
          </c:extLst>
        </c:ser>
        <c:dLbls>
          <c:showLegendKey val="0"/>
          <c:showVal val="0"/>
          <c:showCatName val="0"/>
          <c:showSerName val="0"/>
          <c:showPercent val="0"/>
          <c:showBubbleSize val="0"/>
        </c:dLbls>
        <c:marker val="1"/>
        <c:smooth val="0"/>
        <c:axId val="678682104"/>
        <c:axId val="678679360"/>
      </c:lineChart>
      <c:dateAx>
        <c:axId val="678682104"/>
        <c:scaling>
          <c:orientation val="minMax"/>
        </c:scaling>
        <c:delete val="1"/>
        <c:axPos val="b"/>
        <c:numFmt formatCode="&quot;H&quot;yy" sourceLinked="1"/>
        <c:majorTickMark val="none"/>
        <c:minorTickMark val="none"/>
        <c:tickLblPos val="none"/>
        <c:crossAx val="678679360"/>
        <c:crosses val="autoZero"/>
        <c:auto val="1"/>
        <c:lblOffset val="100"/>
        <c:baseTimeUnit val="years"/>
      </c:dateAx>
      <c:valAx>
        <c:axId val="67867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868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2.92</c:v>
                </c:pt>
                <c:pt idx="4">
                  <c:v>5.81</c:v>
                </c:pt>
              </c:numCache>
            </c:numRef>
          </c:val>
          <c:extLst>
            <c:ext xmlns:c16="http://schemas.microsoft.com/office/drawing/2014/chart" uri="{C3380CC4-5D6E-409C-BE32-E72D297353CC}">
              <c16:uniqueId val="{00000000-CFCA-4431-9AA2-2215ECDE64BF}"/>
            </c:ext>
          </c:extLst>
        </c:ser>
        <c:dLbls>
          <c:showLegendKey val="0"/>
          <c:showVal val="0"/>
          <c:showCatName val="0"/>
          <c:showSerName val="0"/>
          <c:showPercent val="0"/>
          <c:showBubbleSize val="0"/>
        </c:dLbls>
        <c:gapWidth val="150"/>
        <c:axId val="572833672"/>
        <c:axId val="57283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18.600000000000001</c:v>
                </c:pt>
                <c:pt idx="4">
                  <c:v>18.04</c:v>
                </c:pt>
              </c:numCache>
            </c:numRef>
          </c:val>
          <c:smooth val="0"/>
          <c:extLst>
            <c:ext xmlns:c16="http://schemas.microsoft.com/office/drawing/2014/chart" uri="{C3380CC4-5D6E-409C-BE32-E72D297353CC}">
              <c16:uniqueId val="{00000001-CFCA-4431-9AA2-2215ECDE64BF}"/>
            </c:ext>
          </c:extLst>
        </c:ser>
        <c:dLbls>
          <c:showLegendKey val="0"/>
          <c:showVal val="0"/>
          <c:showCatName val="0"/>
          <c:showSerName val="0"/>
          <c:showPercent val="0"/>
          <c:showBubbleSize val="0"/>
        </c:dLbls>
        <c:marker val="1"/>
        <c:smooth val="0"/>
        <c:axId val="572833672"/>
        <c:axId val="572837984"/>
      </c:lineChart>
      <c:dateAx>
        <c:axId val="572833672"/>
        <c:scaling>
          <c:orientation val="minMax"/>
        </c:scaling>
        <c:delete val="1"/>
        <c:axPos val="b"/>
        <c:numFmt formatCode="&quot;H&quot;yy" sourceLinked="1"/>
        <c:majorTickMark val="none"/>
        <c:minorTickMark val="none"/>
        <c:tickLblPos val="none"/>
        <c:crossAx val="572837984"/>
        <c:crosses val="autoZero"/>
        <c:auto val="1"/>
        <c:lblOffset val="100"/>
        <c:baseTimeUnit val="years"/>
      </c:dateAx>
      <c:valAx>
        <c:axId val="57283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2833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078-4211-9532-E0C0AA1A7DA2}"/>
            </c:ext>
          </c:extLst>
        </c:ser>
        <c:dLbls>
          <c:showLegendKey val="0"/>
          <c:showVal val="0"/>
          <c:showCatName val="0"/>
          <c:showSerName val="0"/>
          <c:showPercent val="0"/>
          <c:showBubbleSize val="0"/>
        </c:dLbls>
        <c:gapWidth val="150"/>
        <c:axId val="674099872"/>
        <c:axId val="67409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3078-4211-9532-E0C0AA1A7DA2}"/>
            </c:ext>
          </c:extLst>
        </c:ser>
        <c:dLbls>
          <c:showLegendKey val="0"/>
          <c:showVal val="0"/>
          <c:showCatName val="0"/>
          <c:showSerName val="0"/>
          <c:showPercent val="0"/>
          <c:showBubbleSize val="0"/>
        </c:dLbls>
        <c:marker val="1"/>
        <c:smooth val="0"/>
        <c:axId val="674099872"/>
        <c:axId val="674098304"/>
      </c:lineChart>
      <c:dateAx>
        <c:axId val="674099872"/>
        <c:scaling>
          <c:orientation val="minMax"/>
        </c:scaling>
        <c:delete val="1"/>
        <c:axPos val="b"/>
        <c:numFmt formatCode="&quot;H&quot;yy" sourceLinked="1"/>
        <c:majorTickMark val="none"/>
        <c:minorTickMark val="none"/>
        <c:tickLblPos val="none"/>
        <c:crossAx val="674098304"/>
        <c:crosses val="autoZero"/>
        <c:auto val="1"/>
        <c:lblOffset val="100"/>
        <c:baseTimeUnit val="years"/>
      </c:dateAx>
      <c:valAx>
        <c:axId val="67409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409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6.13</c:v>
                </c:pt>
                <c:pt idx="4">
                  <c:v>0.61</c:v>
                </c:pt>
              </c:numCache>
            </c:numRef>
          </c:val>
          <c:extLst>
            <c:ext xmlns:c16="http://schemas.microsoft.com/office/drawing/2014/chart" uri="{C3380CC4-5D6E-409C-BE32-E72D297353CC}">
              <c16:uniqueId val="{00000000-760C-4B81-A269-4033E4EF116F}"/>
            </c:ext>
          </c:extLst>
        </c:ser>
        <c:dLbls>
          <c:showLegendKey val="0"/>
          <c:showVal val="0"/>
          <c:showCatName val="0"/>
          <c:showSerName val="0"/>
          <c:showPercent val="0"/>
          <c:showBubbleSize val="0"/>
        </c:dLbls>
        <c:gapWidth val="150"/>
        <c:axId val="674101832"/>
        <c:axId val="674100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1.03</c:v>
                </c:pt>
                <c:pt idx="4">
                  <c:v>11.56</c:v>
                </c:pt>
              </c:numCache>
            </c:numRef>
          </c:val>
          <c:smooth val="0"/>
          <c:extLst>
            <c:ext xmlns:c16="http://schemas.microsoft.com/office/drawing/2014/chart" uri="{C3380CC4-5D6E-409C-BE32-E72D297353CC}">
              <c16:uniqueId val="{00000001-760C-4B81-A269-4033E4EF116F}"/>
            </c:ext>
          </c:extLst>
        </c:ser>
        <c:dLbls>
          <c:showLegendKey val="0"/>
          <c:showVal val="0"/>
          <c:showCatName val="0"/>
          <c:showSerName val="0"/>
          <c:showPercent val="0"/>
          <c:showBubbleSize val="0"/>
        </c:dLbls>
        <c:marker val="1"/>
        <c:smooth val="0"/>
        <c:axId val="674101832"/>
        <c:axId val="674100264"/>
      </c:lineChart>
      <c:dateAx>
        <c:axId val="674101832"/>
        <c:scaling>
          <c:orientation val="minMax"/>
        </c:scaling>
        <c:delete val="1"/>
        <c:axPos val="b"/>
        <c:numFmt formatCode="&quot;H&quot;yy" sourceLinked="1"/>
        <c:majorTickMark val="none"/>
        <c:minorTickMark val="none"/>
        <c:tickLblPos val="none"/>
        <c:crossAx val="674100264"/>
        <c:crosses val="autoZero"/>
        <c:auto val="1"/>
        <c:lblOffset val="100"/>
        <c:baseTimeUnit val="years"/>
      </c:dateAx>
      <c:valAx>
        <c:axId val="674100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4101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25.81</c:v>
                </c:pt>
                <c:pt idx="4">
                  <c:v>17.940000000000001</c:v>
                </c:pt>
              </c:numCache>
            </c:numRef>
          </c:val>
          <c:extLst>
            <c:ext xmlns:c16="http://schemas.microsoft.com/office/drawing/2014/chart" uri="{C3380CC4-5D6E-409C-BE32-E72D297353CC}">
              <c16:uniqueId val="{00000000-926E-42B2-99D1-35DE9BD5F3C2}"/>
            </c:ext>
          </c:extLst>
        </c:ser>
        <c:dLbls>
          <c:showLegendKey val="0"/>
          <c:showVal val="0"/>
          <c:showCatName val="0"/>
          <c:showSerName val="0"/>
          <c:showPercent val="0"/>
          <c:showBubbleSize val="0"/>
        </c:dLbls>
        <c:gapWidth val="150"/>
        <c:axId val="674100656"/>
        <c:axId val="674095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49.02</c:v>
                </c:pt>
                <c:pt idx="4">
                  <c:v>54.41</c:v>
                </c:pt>
              </c:numCache>
            </c:numRef>
          </c:val>
          <c:smooth val="0"/>
          <c:extLst>
            <c:ext xmlns:c16="http://schemas.microsoft.com/office/drawing/2014/chart" uri="{C3380CC4-5D6E-409C-BE32-E72D297353CC}">
              <c16:uniqueId val="{00000001-926E-42B2-99D1-35DE9BD5F3C2}"/>
            </c:ext>
          </c:extLst>
        </c:ser>
        <c:dLbls>
          <c:showLegendKey val="0"/>
          <c:showVal val="0"/>
          <c:showCatName val="0"/>
          <c:showSerName val="0"/>
          <c:showPercent val="0"/>
          <c:showBubbleSize val="0"/>
        </c:dLbls>
        <c:marker val="1"/>
        <c:smooth val="0"/>
        <c:axId val="674100656"/>
        <c:axId val="674095560"/>
      </c:lineChart>
      <c:dateAx>
        <c:axId val="674100656"/>
        <c:scaling>
          <c:orientation val="minMax"/>
        </c:scaling>
        <c:delete val="1"/>
        <c:axPos val="b"/>
        <c:numFmt formatCode="&quot;H&quot;yy" sourceLinked="1"/>
        <c:majorTickMark val="none"/>
        <c:minorTickMark val="none"/>
        <c:tickLblPos val="none"/>
        <c:crossAx val="674095560"/>
        <c:crosses val="autoZero"/>
        <c:auto val="1"/>
        <c:lblOffset val="100"/>
        <c:baseTimeUnit val="years"/>
      </c:dateAx>
      <c:valAx>
        <c:axId val="674095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410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672.83</c:v>
                </c:pt>
                <c:pt idx="4">
                  <c:v>954.65</c:v>
                </c:pt>
              </c:numCache>
            </c:numRef>
          </c:val>
          <c:extLst>
            <c:ext xmlns:c16="http://schemas.microsoft.com/office/drawing/2014/chart" uri="{C3380CC4-5D6E-409C-BE32-E72D297353CC}">
              <c16:uniqueId val="{00000000-A392-4F4A-BC11-EE8DFF7C3F99}"/>
            </c:ext>
          </c:extLst>
        </c:ser>
        <c:dLbls>
          <c:showLegendKey val="0"/>
          <c:showVal val="0"/>
          <c:showCatName val="0"/>
          <c:showSerName val="0"/>
          <c:showPercent val="0"/>
          <c:showBubbleSize val="0"/>
        </c:dLbls>
        <c:gapWidth val="150"/>
        <c:axId val="674096344"/>
        <c:axId val="67409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948.07</c:v>
                </c:pt>
                <c:pt idx="4">
                  <c:v>1105.9100000000001</c:v>
                </c:pt>
              </c:numCache>
            </c:numRef>
          </c:val>
          <c:smooth val="0"/>
          <c:extLst>
            <c:ext xmlns:c16="http://schemas.microsoft.com/office/drawing/2014/chart" uri="{C3380CC4-5D6E-409C-BE32-E72D297353CC}">
              <c16:uniqueId val="{00000001-A392-4F4A-BC11-EE8DFF7C3F99}"/>
            </c:ext>
          </c:extLst>
        </c:ser>
        <c:dLbls>
          <c:showLegendKey val="0"/>
          <c:showVal val="0"/>
          <c:showCatName val="0"/>
          <c:showSerName val="0"/>
          <c:showPercent val="0"/>
          <c:showBubbleSize val="0"/>
        </c:dLbls>
        <c:marker val="1"/>
        <c:smooth val="0"/>
        <c:axId val="674096344"/>
        <c:axId val="674096736"/>
      </c:lineChart>
      <c:dateAx>
        <c:axId val="674096344"/>
        <c:scaling>
          <c:orientation val="minMax"/>
        </c:scaling>
        <c:delete val="1"/>
        <c:axPos val="b"/>
        <c:numFmt formatCode="&quot;H&quot;yy" sourceLinked="1"/>
        <c:majorTickMark val="none"/>
        <c:minorTickMark val="none"/>
        <c:tickLblPos val="none"/>
        <c:crossAx val="674096736"/>
        <c:crosses val="autoZero"/>
        <c:auto val="1"/>
        <c:lblOffset val="100"/>
        <c:baseTimeUnit val="years"/>
      </c:dateAx>
      <c:valAx>
        <c:axId val="67409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4096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91.72</c:v>
                </c:pt>
                <c:pt idx="4">
                  <c:v>71.069999999999993</c:v>
                </c:pt>
              </c:numCache>
            </c:numRef>
          </c:val>
          <c:extLst>
            <c:ext xmlns:c16="http://schemas.microsoft.com/office/drawing/2014/chart" uri="{C3380CC4-5D6E-409C-BE32-E72D297353CC}">
              <c16:uniqueId val="{00000000-27B4-49AC-AB77-E410D1716D3F}"/>
            </c:ext>
          </c:extLst>
        </c:ser>
        <c:dLbls>
          <c:showLegendKey val="0"/>
          <c:showVal val="0"/>
          <c:showCatName val="0"/>
          <c:showSerName val="0"/>
          <c:showPercent val="0"/>
          <c:showBubbleSize val="0"/>
        </c:dLbls>
        <c:gapWidth val="150"/>
        <c:axId val="585068568"/>
        <c:axId val="585065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83.31</c:v>
                </c:pt>
                <c:pt idx="4">
                  <c:v>76.319999999999993</c:v>
                </c:pt>
              </c:numCache>
            </c:numRef>
          </c:val>
          <c:smooth val="0"/>
          <c:extLst>
            <c:ext xmlns:c16="http://schemas.microsoft.com/office/drawing/2014/chart" uri="{C3380CC4-5D6E-409C-BE32-E72D297353CC}">
              <c16:uniqueId val="{00000001-27B4-49AC-AB77-E410D1716D3F}"/>
            </c:ext>
          </c:extLst>
        </c:ser>
        <c:dLbls>
          <c:showLegendKey val="0"/>
          <c:showVal val="0"/>
          <c:showCatName val="0"/>
          <c:showSerName val="0"/>
          <c:showPercent val="0"/>
          <c:showBubbleSize val="0"/>
        </c:dLbls>
        <c:marker val="1"/>
        <c:smooth val="0"/>
        <c:axId val="585068568"/>
        <c:axId val="585065432"/>
      </c:lineChart>
      <c:dateAx>
        <c:axId val="585068568"/>
        <c:scaling>
          <c:orientation val="minMax"/>
        </c:scaling>
        <c:delete val="1"/>
        <c:axPos val="b"/>
        <c:numFmt formatCode="&quot;H&quot;yy" sourceLinked="1"/>
        <c:majorTickMark val="none"/>
        <c:minorTickMark val="none"/>
        <c:tickLblPos val="none"/>
        <c:crossAx val="585065432"/>
        <c:crosses val="autoZero"/>
        <c:auto val="1"/>
        <c:lblOffset val="100"/>
        <c:baseTimeUnit val="years"/>
      </c:dateAx>
      <c:valAx>
        <c:axId val="58506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5068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150.05000000000001</c:v>
                </c:pt>
                <c:pt idx="4">
                  <c:v>199.17</c:v>
                </c:pt>
              </c:numCache>
            </c:numRef>
          </c:val>
          <c:extLst>
            <c:ext xmlns:c16="http://schemas.microsoft.com/office/drawing/2014/chart" uri="{C3380CC4-5D6E-409C-BE32-E72D297353CC}">
              <c16:uniqueId val="{00000000-EA21-4C0E-8F25-46D4D8252F2B}"/>
            </c:ext>
          </c:extLst>
        </c:ser>
        <c:dLbls>
          <c:showLegendKey val="0"/>
          <c:showVal val="0"/>
          <c:showCatName val="0"/>
          <c:showSerName val="0"/>
          <c:showPercent val="0"/>
          <c:showBubbleSize val="0"/>
        </c:dLbls>
        <c:gapWidth val="150"/>
        <c:axId val="585066608"/>
        <c:axId val="58506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160.62</c:v>
                </c:pt>
                <c:pt idx="4">
                  <c:v>171.08</c:v>
                </c:pt>
              </c:numCache>
            </c:numRef>
          </c:val>
          <c:smooth val="0"/>
          <c:extLst>
            <c:ext xmlns:c16="http://schemas.microsoft.com/office/drawing/2014/chart" uri="{C3380CC4-5D6E-409C-BE32-E72D297353CC}">
              <c16:uniqueId val="{00000001-EA21-4C0E-8F25-46D4D8252F2B}"/>
            </c:ext>
          </c:extLst>
        </c:ser>
        <c:dLbls>
          <c:showLegendKey val="0"/>
          <c:showVal val="0"/>
          <c:showCatName val="0"/>
          <c:showSerName val="0"/>
          <c:showPercent val="0"/>
          <c:showBubbleSize val="0"/>
        </c:dLbls>
        <c:marker val="1"/>
        <c:smooth val="0"/>
        <c:axId val="585066608"/>
        <c:axId val="585063472"/>
      </c:lineChart>
      <c:dateAx>
        <c:axId val="585066608"/>
        <c:scaling>
          <c:orientation val="minMax"/>
        </c:scaling>
        <c:delete val="1"/>
        <c:axPos val="b"/>
        <c:numFmt formatCode="&quot;H&quot;yy" sourceLinked="1"/>
        <c:majorTickMark val="none"/>
        <c:minorTickMark val="none"/>
        <c:tickLblPos val="none"/>
        <c:crossAx val="585063472"/>
        <c:crosses val="autoZero"/>
        <c:auto val="1"/>
        <c:lblOffset val="100"/>
        <c:baseTimeUnit val="years"/>
      </c:dateAx>
      <c:valAx>
        <c:axId val="58506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506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2">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2">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7" t="str">
        <f>データ!H6</f>
        <v>大阪府　阪南市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3"/>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2">
      <c r="A8" s="2"/>
      <c r="B8" s="84" t="str">
        <f>データ!I6</f>
        <v>法適用</v>
      </c>
      <c r="C8" s="84"/>
      <c r="D8" s="84"/>
      <c r="E8" s="84"/>
      <c r="F8" s="84"/>
      <c r="G8" s="84"/>
      <c r="H8" s="84"/>
      <c r="I8" s="84" t="str">
        <f>データ!J6</f>
        <v>下水道事業</v>
      </c>
      <c r="J8" s="84"/>
      <c r="K8" s="84"/>
      <c r="L8" s="84"/>
      <c r="M8" s="84"/>
      <c r="N8" s="84"/>
      <c r="O8" s="84"/>
      <c r="P8" s="84" t="str">
        <f>データ!K6</f>
        <v>公共下水道</v>
      </c>
      <c r="Q8" s="84"/>
      <c r="R8" s="84"/>
      <c r="S8" s="84"/>
      <c r="T8" s="84"/>
      <c r="U8" s="84"/>
      <c r="V8" s="84"/>
      <c r="W8" s="84" t="str">
        <f>データ!L6</f>
        <v>Cb2</v>
      </c>
      <c r="X8" s="84"/>
      <c r="Y8" s="84"/>
      <c r="Z8" s="84"/>
      <c r="AA8" s="84"/>
      <c r="AB8" s="84"/>
      <c r="AC8" s="84"/>
      <c r="AD8" s="85" t="str">
        <f>データ!$M$6</f>
        <v>非設置</v>
      </c>
      <c r="AE8" s="85"/>
      <c r="AF8" s="85"/>
      <c r="AG8" s="85"/>
      <c r="AH8" s="85"/>
      <c r="AI8" s="85"/>
      <c r="AJ8" s="85"/>
      <c r="AK8" s="3"/>
      <c r="AL8" s="81">
        <f>データ!S6</f>
        <v>53880</v>
      </c>
      <c r="AM8" s="81"/>
      <c r="AN8" s="81"/>
      <c r="AO8" s="81"/>
      <c r="AP8" s="81"/>
      <c r="AQ8" s="81"/>
      <c r="AR8" s="81"/>
      <c r="AS8" s="81"/>
      <c r="AT8" s="80">
        <f>データ!T6</f>
        <v>36.17</v>
      </c>
      <c r="AU8" s="80"/>
      <c r="AV8" s="80"/>
      <c r="AW8" s="80"/>
      <c r="AX8" s="80"/>
      <c r="AY8" s="80"/>
      <c r="AZ8" s="80"/>
      <c r="BA8" s="80"/>
      <c r="BB8" s="80">
        <f>データ!U6</f>
        <v>1489.63</v>
      </c>
      <c r="BC8" s="80"/>
      <c r="BD8" s="80"/>
      <c r="BE8" s="80"/>
      <c r="BF8" s="80"/>
      <c r="BG8" s="80"/>
      <c r="BH8" s="80"/>
      <c r="BI8" s="80"/>
      <c r="BJ8" s="3"/>
      <c r="BK8" s="3"/>
      <c r="BL8" s="82" t="s">
        <v>10</v>
      </c>
      <c r="BM8" s="83"/>
      <c r="BN8" s="7" t="s">
        <v>11</v>
      </c>
      <c r="BO8" s="8"/>
      <c r="BP8" s="8"/>
      <c r="BQ8" s="8"/>
      <c r="BR8" s="8"/>
      <c r="BS8" s="8"/>
      <c r="BT8" s="8"/>
      <c r="BU8" s="8"/>
      <c r="BV8" s="8"/>
      <c r="BW8" s="8"/>
      <c r="BX8" s="8"/>
      <c r="BY8" s="9"/>
    </row>
    <row r="9" spans="1:78" ht="18.75" customHeight="1" x14ac:dyDescent="0.2">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77" t="s">
        <v>16</v>
      </c>
      <c r="AE9" s="77"/>
      <c r="AF9" s="77"/>
      <c r="AG9" s="77"/>
      <c r="AH9" s="77"/>
      <c r="AI9" s="77"/>
      <c r="AJ9" s="77"/>
      <c r="AK9" s="3"/>
      <c r="AL9" s="77" t="s">
        <v>17</v>
      </c>
      <c r="AM9" s="77"/>
      <c r="AN9" s="77"/>
      <c r="AO9" s="77"/>
      <c r="AP9" s="77"/>
      <c r="AQ9" s="77"/>
      <c r="AR9" s="77"/>
      <c r="AS9" s="77"/>
      <c r="AT9" s="77" t="s">
        <v>18</v>
      </c>
      <c r="AU9" s="77"/>
      <c r="AV9" s="77"/>
      <c r="AW9" s="77"/>
      <c r="AX9" s="77"/>
      <c r="AY9" s="77"/>
      <c r="AZ9" s="77"/>
      <c r="BA9" s="77"/>
      <c r="BB9" s="77" t="s">
        <v>19</v>
      </c>
      <c r="BC9" s="77"/>
      <c r="BD9" s="77"/>
      <c r="BE9" s="77"/>
      <c r="BF9" s="77"/>
      <c r="BG9" s="77"/>
      <c r="BH9" s="77"/>
      <c r="BI9" s="77"/>
      <c r="BJ9" s="3"/>
      <c r="BK9" s="3"/>
      <c r="BL9" s="78" t="s">
        <v>20</v>
      </c>
      <c r="BM9" s="79"/>
      <c r="BN9" s="10" t="s">
        <v>21</v>
      </c>
      <c r="BO9" s="11"/>
      <c r="BP9" s="11"/>
      <c r="BQ9" s="11"/>
      <c r="BR9" s="11"/>
      <c r="BS9" s="11"/>
      <c r="BT9" s="11"/>
      <c r="BU9" s="11"/>
      <c r="BV9" s="11"/>
      <c r="BW9" s="11"/>
      <c r="BX9" s="11"/>
      <c r="BY9" s="12"/>
    </row>
    <row r="10" spans="1:78" ht="18.75" customHeight="1" x14ac:dyDescent="0.2">
      <c r="A10" s="2"/>
      <c r="B10" s="80" t="str">
        <f>データ!N6</f>
        <v>-</v>
      </c>
      <c r="C10" s="80"/>
      <c r="D10" s="80"/>
      <c r="E10" s="80"/>
      <c r="F10" s="80"/>
      <c r="G10" s="80"/>
      <c r="H10" s="80"/>
      <c r="I10" s="80">
        <f>データ!O6</f>
        <v>66.540000000000006</v>
      </c>
      <c r="J10" s="80"/>
      <c r="K10" s="80"/>
      <c r="L10" s="80"/>
      <c r="M10" s="80"/>
      <c r="N10" s="80"/>
      <c r="O10" s="80"/>
      <c r="P10" s="80">
        <f>データ!P6</f>
        <v>52.53</v>
      </c>
      <c r="Q10" s="80"/>
      <c r="R10" s="80"/>
      <c r="S10" s="80"/>
      <c r="T10" s="80"/>
      <c r="U10" s="80"/>
      <c r="V10" s="80"/>
      <c r="W10" s="80">
        <f>データ!Q6</f>
        <v>85.5</v>
      </c>
      <c r="X10" s="80"/>
      <c r="Y10" s="80"/>
      <c r="Z10" s="80"/>
      <c r="AA10" s="80"/>
      <c r="AB10" s="80"/>
      <c r="AC10" s="80"/>
      <c r="AD10" s="81">
        <f>データ!R6</f>
        <v>2876</v>
      </c>
      <c r="AE10" s="81"/>
      <c r="AF10" s="81"/>
      <c r="AG10" s="81"/>
      <c r="AH10" s="81"/>
      <c r="AI10" s="81"/>
      <c r="AJ10" s="81"/>
      <c r="AK10" s="2"/>
      <c r="AL10" s="81">
        <f>データ!V6</f>
        <v>28155</v>
      </c>
      <c r="AM10" s="81"/>
      <c r="AN10" s="81"/>
      <c r="AO10" s="81"/>
      <c r="AP10" s="81"/>
      <c r="AQ10" s="81"/>
      <c r="AR10" s="81"/>
      <c r="AS10" s="81"/>
      <c r="AT10" s="80">
        <f>データ!W6</f>
        <v>5.52</v>
      </c>
      <c r="AU10" s="80"/>
      <c r="AV10" s="80"/>
      <c r="AW10" s="80"/>
      <c r="AX10" s="80"/>
      <c r="AY10" s="80"/>
      <c r="AZ10" s="80"/>
      <c r="BA10" s="80"/>
      <c r="BB10" s="80">
        <f>データ!X6</f>
        <v>5100.54</v>
      </c>
      <c r="BC10" s="80"/>
      <c r="BD10" s="80"/>
      <c r="BE10" s="80"/>
      <c r="BF10" s="80"/>
      <c r="BG10" s="80"/>
      <c r="BH10" s="80"/>
      <c r="BI10" s="80"/>
      <c r="BJ10" s="2"/>
      <c r="BK10" s="2"/>
      <c r="BL10" s="64" t="s">
        <v>22</v>
      </c>
      <c r="BM10" s="65"/>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2">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1" t="s">
        <v>116</v>
      </c>
      <c r="BM16" s="72"/>
      <c r="BN16" s="72"/>
      <c r="BO16" s="72"/>
      <c r="BP16" s="72"/>
      <c r="BQ16" s="72"/>
      <c r="BR16" s="72"/>
      <c r="BS16" s="72"/>
      <c r="BT16" s="72"/>
      <c r="BU16" s="72"/>
      <c r="BV16" s="72"/>
      <c r="BW16" s="72"/>
      <c r="BX16" s="72"/>
      <c r="BY16" s="72"/>
      <c r="BZ16" s="73"/>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1"/>
      <c r="BM17" s="72"/>
      <c r="BN17" s="72"/>
      <c r="BO17" s="72"/>
      <c r="BP17" s="72"/>
      <c r="BQ17" s="72"/>
      <c r="BR17" s="72"/>
      <c r="BS17" s="72"/>
      <c r="BT17" s="72"/>
      <c r="BU17" s="72"/>
      <c r="BV17" s="72"/>
      <c r="BW17" s="72"/>
      <c r="BX17" s="72"/>
      <c r="BY17" s="72"/>
      <c r="BZ17" s="73"/>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1"/>
      <c r="BM18" s="72"/>
      <c r="BN18" s="72"/>
      <c r="BO18" s="72"/>
      <c r="BP18" s="72"/>
      <c r="BQ18" s="72"/>
      <c r="BR18" s="72"/>
      <c r="BS18" s="72"/>
      <c r="BT18" s="72"/>
      <c r="BU18" s="72"/>
      <c r="BV18" s="72"/>
      <c r="BW18" s="72"/>
      <c r="BX18" s="72"/>
      <c r="BY18" s="72"/>
      <c r="BZ18" s="73"/>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1"/>
      <c r="BM19" s="72"/>
      <c r="BN19" s="72"/>
      <c r="BO19" s="72"/>
      <c r="BP19" s="72"/>
      <c r="BQ19" s="72"/>
      <c r="BR19" s="72"/>
      <c r="BS19" s="72"/>
      <c r="BT19" s="72"/>
      <c r="BU19" s="72"/>
      <c r="BV19" s="72"/>
      <c r="BW19" s="72"/>
      <c r="BX19" s="72"/>
      <c r="BY19" s="72"/>
      <c r="BZ19" s="73"/>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1"/>
      <c r="BM20" s="72"/>
      <c r="BN20" s="72"/>
      <c r="BO20" s="72"/>
      <c r="BP20" s="72"/>
      <c r="BQ20" s="72"/>
      <c r="BR20" s="72"/>
      <c r="BS20" s="72"/>
      <c r="BT20" s="72"/>
      <c r="BU20" s="72"/>
      <c r="BV20" s="72"/>
      <c r="BW20" s="72"/>
      <c r="BX20" s="72"/>
      <c r="BY20" s="72"/>
      <c r="BZ20" s="73"/>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1"/>
      <c r="BM21" s="72"/>
      <c r="BN21" s="72"/>
      <c r="BO21" s="72"/>
      <c r="BP21" s="72"/>
      <c r="BQ21" s="72"/>
      <c r="BR21" s="72"/>
      <c r="BS21" s="72"/>
      <c r="BT21" s="72"/>
      <c r="BU21" s="72"/>
      <c r="BV21" s="72"/>
      <c r="BW21" s="72"/>
      <c r="BX21" s="72"/>
      <c r="BY21" s="72"/>
      <c r="BZ21" s="73"/>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1"/>
      <c r="BM22" s="72"/>
      <c r="BN22" s="72"/>
      <c r="BO22" s="72"/>
      <c r="BP22" s="72"/>
      <c r="BQ22" s="72"/>
      <c r="BR22" s="72"/>
      <c r="BS22" s="72"/>
      <c r="BT22" s="72"/>
      <c r="BU22" s="72"/>
      <c r="BV22" s="72"/>
      <c r="BW22" s="72"/>
      <c r="BX22" s="72"/>
      <c r="BY22" s="72"/>
      <c r="BZ22" s="73"/>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1"/>
      <c r="BM23" s="72"/>
      <c r="BN23" s="72"/>
      <c r="BO23" s="72"/>
      <c r="BP23" s="72"/>
      <c r="BQ23" s="72"/>
      <c r="BR23" s="72"/>
      <c r="BS23" s="72"/>
      <c r="BT23" s="72"/>
      <c r="BU23" s="72"/>
      <c r="BV23" s="72"/>
      <c r="BW23" s="72"/>
      <c r="BX23" s="72"/>
      <c r="BY23" s="72"/>
      <c r="BZ23" s="73"/>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1"/>
      <c r="BM24" s="72"/>
      <c r="BN24" s="72"/>
      <c r="BO24" s="72"/>
      <c r="BP24" s="72"/>
      <c r="BQ24" s="72"/>
      <c r="BR24" s="72"/>
      <c r="BS24" s="72"/>
      <c r="BT24" s="72"/>
      <c r="BU24" s="72"/>
      <c r="BV24" s="72"/>
      <c r="BW24" s="72"/>
      <c r="BX24" s="72"/>
      <c r="BY24" s="72"/>
      <c r="BZ24" s="73"/>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1"/>
      <c r="BM25" s="72"/>
      <c r="BN25" s="72"/>
      <c r="BO25" s="72"/>
      <c r="BP25" s="72"/>
      <c r="BQ25" s="72"/>
      <c r="BR25" s="72"/>
      <c r="BS25" s="72"/>
      <c r="BT25" s="72"/>
      <c r="BU25" s="72"/>
      <c r="BV25" s="72"/>
      <c r="BW25" s="72"/>
      <c r="BX25" s="72"/>
      <c r="BY25" s="72"/>
      <c r="BZ25" s="73"/>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1"/>
      <c r="BM26" s="72"/>
      <c r="BN26" s="72"/>
      <c r="BO26" s="72"/>
      <c r="BP26" s="72"/>
      <c r="BQ26" s="72"/>
      <c r="BR26" s="72"/>
      <c r="BS26" s="72"/>
      <c r="BT26" s="72"/>
      <c r="BU26" s="72"/>
      <c r="BV26" s="72"/>
      <c r="BW26" s="72"/>
      <c r="BX26" s="72"/>
      <c r="BY26" s="72"/>
      <c r="BZ26" s="73"/>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1"/>
      <c r="BM27" s="72"/>
      <c r="BN27" s="72"/>
      <c r="BO27" s="72"/>
      <c r="BP27" s="72"/>
      <c r="BQ27" s="72"/>
      <c r="BR27" s="72"/>
      <c r="BS27" s="72"/>
      <c r="BT27" s="72"/>
      <c r="BU27" s="72"/>
      <c r="BV27" s="72"/>
      <c r="BW27" s="72"/>
      <c r="BX27" s="72"/>
      <c r="BY27" s="72"/>
      <c r="BZ27" s="73"/>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1"/>
      <c r="BM28" s="72"/>
      <c r="BN28" s="72"/>
      <c r="BO28" s="72"/>
      <c r="BP28" s="72"/>
      <c r="BQ28" s="72"/>
      <c r="BR28" s="72"/>
      <c r="BS28" s="72"/>
      <c r="BT28" s="72"/>
      <c r="BU28" s="72"/>
      <c r="BV28" s="72"/>
      <c r="BW28" s="72"/>
      <c r="BX28" s="72"/>
      <c r="BY28" s="72"/>
      <c r="BZ28" s="73"/>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1"/>
      <c r="BM29" s="72"/>
      <c r="BN29" s="72"/>
      <c r="BO29" s="72"/>
      <c r="BP29" s="72"/>
      <c r="BQ29" s="72"/>
      <c r="BR29" s="72"/>
      <c r="BS29" s="72"/>
      <c r="BT29" s="72"/>
      <c r="BU29" s="72"/>
      <c r="BV29" s="72"/>
      <c r="BW29" s="72"/>
      <c r="BX29" s="72"/>
      <c r="BY29" s="72"/>
      <c r="BZ29" s="73"/>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1"/>
      <c r="BM30" s="72"/>
      <c r="BN30" s="72"/>
      <c r="BO30" s="72"/>
      <c r="BP30" s="72"/>
      <c r="BQ30" s="72"/>
      <c r="BR30" s="72"/>
      <c r="BS30" s="72"/>
      <c r="BT30" s="72"/>
      <c r="BU30" s="72"/>
      <c r="BV30" s="72"/>
      <c r="BW30" s="72"/>
      <c r="BX30" s="72"/>
      <c r="BY30" s="72"/>
      <c r="BZ30" s="73"/>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1"/>
      <c r="BM31" s="72"/>
      <c r="BN31" s="72"/>
      <c r="BO31" s="72"/>
      <c r="BP31" s="72"/>
      <c r="BQ31" s="72"/>
      <c r="BR31" s="72"/>
      <c r="BS31" s="72"/>
      <c r="BT31" s="72"/>
      <c r="BU31" s="72"/>
      <c r="BV31" s="72"/>
      <c r="BW31" s="72"/>
      <c r="BX31" s="72"/>
      <c r="BY31" s="72"/>
      <c r="BZ31" s="73"/>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1"/>
      <c r="BM32" s="72"/>
      <c r="BN32" s="72"/>
      <c r="BO32" s="72"/>
      <c r="BP32" s="72"/>
      <c r="BQ32" s="72"/>
      <c r="BR32" s="72"/>
      <c r="BS32" s="72"/>
      <c r="BT32" s="72"/>
      <c r="BU32" s="72"/>
      <c r="BV32" s="72"/>
      <c r="BW32" s="72"/>
      <c r="BX32" s="72"/>
      <c r="BY32" s="72"/>
      <c r="BZ32" s="73"/>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1"/>
      <c r="BM33" s="72"/>
      <c r="BN33" s="72"/>
      <c r="BO33" s="72"/>
      <c r="BP33" s="72"/>
      <c r="BQ33" s="72"/>
      <c r="BR33" s="72"/>
      <c r="BS33" s="72"/>
      <c r="BT33" s="72"/>
      <c r="BU33" s="72"/>
      <c r="BV33" s="72"/>
      <c r="BW33" s="72"/>
      <c r="BX33" s="72"/>
      <c r="BY33" s="72"/>
      <c r="BZ33" s="73"/>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1"/>
      <c r="BM34" s="72"/>
      <c r="BN34" s="72"/>
      <c r="BO34" s="72"/>
      <c r="BP34" s="72"/>
      <c r="BQ34" s="72"/>
      <c r="BR34" s="72"/>
      <c r="BS34" s="72"/>
      <c r="BT34" s="72"/>
      <c r="BU34" s="72"/>
      <c r="BV34" s="72"/>
      <c r="BW34" s="72"/>
      <c r="BX34" s="72"/>
      <c r="BY34" s="72"/>
      <c r="BZ34" s="73"/>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1"/>
      <c r="BM35" s="72"/>
      <c r="BN35" s="72"/>
      <c r="BO35" s="72"/>
      <c r="BP35" s="72"/>
      <c r="BQ35" s="72"/>
      <c r="BR35" s="72"/>
      <c r="BS35" s="72"/>
      <c r="BT35" s="72"/>
      <c r="BU35" s="72"/>
      <c r="BV35" s="72"/>
      <c r="BW35" s="72"/>
      <c r="BX35" s="72"/>
      <c r="BY35" s="72"/>
      <c r="BZ35" s="73"/>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1"/>
      <c r="BM36" s="72"/>
      <c r="BN36" s="72"/>
      <c r="BO36" s="72"/>
      <c r="BP36" s="72"/>
      <c r="BQ36" s="72"/>
      <c r="BR36" s="72"/>
      <c r="BS36" s="72"/>
      <c r="BT36" s="72"/>
      <c r="BU36" s="72"/>
      <c r="BV36" s="72"/>
      <c r="BW36" s="72"/>
      <c r="BX36" s="72"/>
      <c r="BY36" s="72"/>
      <c r="BZ36" s="73"/>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1"/>
      <c r="BM37" s="72"/>
      <c r="BN37" s="72"/>
      <c r="BO37" s="72"/>
      <c r="BP37" s="72"/>
      <c r="BQ37" s="72"/>
      <c r="BR37" s="72"/>
      <c r="BS37" s="72"/>
      <c r="BT37" s="72"/>
      <c r="BU37" s="72"/>
      <c r="BV37" s="72"/>
      <c r="BW37" s="72"/>
      <c r="BX37" s="72"/>
      <c r="BY37" s="72"/>
      <c r="BZ37" s="73"/>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1"/>
      <c r="BM38" s="72"/>
      <c r="BN38" s="72"/>
      <c r="BO38" s="72"/>
      <c r="BP38" s="72"/>
      <c r="BQ38" s="72"/>
      <c r="BR38" s="72"/>
      <c r="BS38" s="72"/>
      <c r="BT38" s="72"/>
      <c r="BU38" s="72"/>
      <c r="BV38" s="72"/>
      <c r="BW38" s="72"/>
      <c r="BX38" s="72"/>
      <c r="BY38" s="72"/>
      <c r="BZ38" s="73"/>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1"/>
      <c r="BM39" s="72"/>
      <c r="BN39" s="72"/>
      <c r="BO39" s="72"/>
      <c r="BP39" s="72"/>
      <c r="BQ39" s="72"/>
      <c r="BR39" s="72"/>
      <c r="BS39" s="72"/>
      <c r="BT39" s="72"/>
      <c r="BU39" s="72"/>
      <c r="BV39" s="72"/>
      <c r="BW39" s="72"/>
      <c r="BX39" s="72"/>
      <c r="BY39" s="72"/>
      <c r="BZ39" s="73"/>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1"/>
      <c r="BM40" s="72"/>
      <c r="BN40" s="72"/>
      <c r="BO40" s="72"/>
      <c r="BP40" s="72"/>
      <c r="BQ40" s="72"/>
      <c r="BR40" s="72"/>
      <c r="BS40" s="72"/>
      <c r="BT40" s="72"/>
      <c r="BU40" s="72"/>
      <c r="BV40" s="72"/>
      <c r="BW40" s="72"/>
      <c r="BX40" s="72"/>
      <c r="BY40" s="72"/>
      <c r="BZ40" s="73"/>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1"/>
      <c r="BM41" s="72"/>
      <c r="BN41" s="72"/>
      <c r="BO41" s="72"/>
      <c r="BP41" s="72"/>
      <c r="BQ41" s="72"/>
      <c r="BR41" s="72"/>
      <c r="BS41" s="72"/>
      <c r="BT41" s="72"/>
      <c r="BU41" s="72"/>
      <c r="BV41" s="72"/>
      <c r="BW41" s="72"/>
      <c r="BX41" s="72"/>
      <c r="BY41" s="72"/>
      <c r="BZ41" s="73"/>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1"/>
      <c r="BM42" s="72"/>
      <c r="BN42" s="72"/>
      <c r="BO42" s="72"/>
      <c r="BP42" s="72"/>
      <c r="BQ42" s="72"/>
      <c r="BR42" s="72"/>
      <c r="BS42" s="72"/>
      <c r="BT42" s="72"/>
      <c r="BU42" s="72"/>
      <c r="BV42" s="72"/>
      <c r="BW42" s="72"/>
      <c r="BX42" s="72"/>
      <c r="BY42" s="72"/>
      <c r="BZ42" s="73"/>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1"/>
      <c r="BM43" s="72"/>
      <c r="BN43" s="72"/>
      <c r="BO43" s="72"/>
      <c r="BP43" s="72"/>
      <c r="BQ43" s="72"/>
      <c r="BR43" s="72"/>
      <c r="BS43" s="72"/>
      <c r="BT43" s="72"/>
      <c r="BU43" s="72"/>
      <c r="BV43" s="72"/>
      <c r="BW43" s="72"/>
      <c r="BX43" s="72"/>
      <c r="BY43" s="72"/>
      <c r="BZ43" s="73"/>
    </row>
    <row r="44" spans="1:78"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4"/>
      <c r="BM44" s="75"/>
      <c r="BN44" s="75"/>
      <c r="BO44" s="75"/>
      <c r="BP44" s="75"/>
      <c r="BQ44" s="75"/>
      <c r="BR44" s="75"/>
      <c r="BS44" s="75"/>
      <c r="BT44" s="75"/>
      <c r="BU44" s="75"/>
      <c r="BV44" s="75"/>
      <c r="BW44" s="75"/>
      <c r="BX44" s="75"/>
      <c r="BY44" s="75"/>
      <c r="BZ44" s="76"/>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117</v>
      </c>
      <c r="BM66" s="59"/>
      <c r="BN66" s="59"/>
      <c r="BO66" s="59"/>
      <c r="BP66" s="59"/>
      <c r="BQ66" s="59"/>
      <c r="BR66" s="59"/>
      <c r="BS66" s="59"/>
      <c r="BT66" s="59"/>
      <c r="BU66" s="59"/>
      <c r="BV66" s="59"/>
      <c r="BW66" s="59"/>
      <c r="BX66" s="59"/>
      <c r="BY66" s="59"/>
      <c r="BZ66" s="6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ivUxC1ycJ4ieKZUC+PnSXNJkgexn8NObad4upsF87/pLChWVYgJALsoTO9F6G8bOEltz0IJfZQPyqEzT763qsg==" saltValue="2/awEwE0FlyCS7nqspud/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89" t="s">
        <v>52</v>
      </c>
      <c r="I3" s="90"/>
      <c r="J3" s="90"/>
      <c r="K3" s="90"/>
      <c r="L3" s="90"/>
      <c r="M3" s="90"/>
      <c r="N3" s="90"/>
      <c r="O3" s="90"/>
      <c r="P3" s="90"/>
      <c r="Q3" s="90"/>
      <c r="R3" s="90"/>
      <c r="S3" s="90"/>
      <c r="T3" s="90"/>
      <c r="U3" s="90"/>
      <c r="V3" s="90"/>
      <c r="W3" s="90"/>
      <c r="X3" s="91"/>
      <c r="Y3" s="95" t="s">
        <v>53</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54</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2">
      <c r="A4" s="28" t="s">
        <v>55</v>
      </c>
      <c r="B4" s="30"/>
      <c r="C4" s="30"/>
      <c r="D4" s="30"/>
      <c r="E4" s="30"/>
      <c r="F4" s="30"/>
      <c r="G4" s="30"/>
      <c r="H4" s="92"/>
      <c r="I4" s="93"/>
      <c r="J4" s="93"/>
      <c r="K4" s="93"/>
      <c r="L4" s="93"/>
      <c r="M4" s="93"/>
      <c r="N4" s="93"/>
      <c r="O4" s="93"/>
      <c r="P4" s="93"/>
      <c r="Q4" s="93"/>
      <c r="R4" s="93"/>
      <c r="S4" s="93"/>
      <c r="T4" s="93"/>
      <c r="U4" s="93"/>
      <c r="V4" s="93"/>
      <c r="W4" s="93"/>
      <c r="X4" s="94"/>
      <c r="Y4" s="88" t="s">
        <v>56</v>
      </c>
      <c r="Z4" s="88"/>
      <c r="AA4" s="88"/>
      <c r="AB4" s="88"/>
      <c r="AC4" s="88"/>
      <c r="AD4" s="88"/>
      <c r="AE4" s="88"/>
      <c r="AF4" s="88"/>
      <c r="AG4" s="88"/>
      <c r="AH4" s="88"/>
      <c r="AI4" s="88"/>
      <c r="AJ4" s="88" t="s">
        <v>57</v>
      </c>
      <c r="AK4" s="88"/>
      <c r="AL4" s="88"/>
      <c r="AM4" s="88"/>
      <c r="AN4" s="88"/>
      <c r="AO4" s="88"/>
      <c r="AP4" s="88"/>
      <c r="AQ4" s="88"/>
      <c r="AR4" s="88"/>
      <c r="AS4" s="88"/>
      <c r="AT4" s="88"/>
      <c r="AU4" s="88" t="s">
        <v>58</v>
      </c>
      <c r="AV4" s="88"/>
      <c r="AW4" s="88"/>
      <c r="AX4" s="88"/>
      <c r="AY4" s="88"/>
      <c r="AZ4" s="88"/>
      <c r="BA4" s="88"/>
      <c r="BB4" s="88"/>
      <c r="BC4" s="88"/>
      <c r="BD4" s="88"/>
      <c r="BE4" s="88"/>
      <c r="BF4" s="88" t="s">
        <v>59</v>
      </c>
      <c r="BG4" s="88"/>
      <c r="BH4" s="88"/>
      <c r="BI4" s="88"/>
      <c r="BJ4" s="88"/>
      <c r="BK4" s="88"/>
      <c r="BL4" s="88"/>
      <c r="BM4" s="88"/>
      <c r="BN4" s="88"/>
      <c r="BO4" s="88"/>
      <c r="BP4" s="88"/>
      <c r="BQ4" s="88" t="s">
        <v>60</v>
      </c>
      <c r="BR4" s="88"/>
      <c r="BS4" s="88"/>
      <c r="BT4" s="88"/>
      <c r="BU4" s="88"/>
      <c r="BV4" s="88"/>
      <c r="BW4" s="88"/>
      <c r="BX4" s="88"/>
      <c r="BY4" s="88"/>
      <c r="BZ4" s="88"/>
      <c r="CA4" s="88"/>
      <c r="CB4" s="88" t="s">
        <v>61</v>
      </c>
      <c r="CC4" s="88"/>
      <c r="CD4" s="88"/>
      <c r="CE4" s="88"/>
      <c r="CF4" s="88"/>
      <c r="CG4" s="88"/>
      <c r="CH4" s="88"/>
      <c r="CI4" s="88"/>
      <c r="CJ4" s="88"/>
      <c r="CK4" s="88"/>
      <c r="CL4" s="88"/>
      <c r="CM4" s="88" t="s">
        <v>62</v>
      </c>
      <c r="CN4" s="88"/>
      <c r="CO4" s="88"/>
      <c r="CP4" s="88"/>
      <c r="CQ4" s="88"/>
      <c r="CR4" s="88"/>
      <c r="CS4" s="88"/>
      <c r="CT4" s="88"/>
      <c r="CU4" s="88"/>
      <c r="CV4" s="88"/>
      <c r="CW4" s="88"/>
      <c r="CX4" s="88" t="s">
        <v>63</v>
      </c>
      <c r="CY4" s="88"/>
      <c r="CZ4" s="88"/>
      <c r="DA4" s="88"/>
      <c r="DB4" s="88"/>
      <c r="DC4" s="88"/>
      <c r="DD4" s="88"/>
      <c r="DE4" s="88"/>
      <c r="DF4" s="88"/>
      <c r="DG4" s="88"/>
      <c r="DH4" s="88"/>
      <c r="DI4" s="88" t="s">
        <v>64</v>
      </c>
      <c r="DJ4" s="88"/>
      <c r="DK4" s="88"/>
      <c r="DL4" s="88"/>
      <c r="DM4" s="88"/>
      <c r="DN4" s="88"/>
      <c r="DO4" s="88"/>
      <c r="DP4" s="88"/>
      <c r="DQ4" s="88"/>
      <c r="DR4" s="88"/>
      <c r="DS4" s="88"/>
      <c r="DT4" s="88" t="s">
        <v>65</v>
      </c>
      <c r="DU4" s="88"/>
      <c r="DV4" s="88"/>
      <c r="DW4" s="88"/>
      <c r="DX4" s="88"/>
      <c r="DY4" s="88"/>
      <c r="DZ4" s="88"/>
      <c r="EA4" s="88"/>
      <c r="EB4" s="88"/>
      <c r="EC4" s="88"/>
      <c r="ED4" s="88"/>
      <c r="EE4" s="88" t="s">
        <v>66</v>
      </c>
      <c r="EF4" s="88"/>
      <c r="EG4" s="88"/>
      <c r="EH4" s="88"/>
      <c r="EI4" s="88"/>
      <c r="EJ4" s="88"/>
      <c r="EK4" s="88"/>
      <c r="EL4" s="88"/>
      <c r="EM4" s="88"/>
      <c r="EN4" s="88"/>
      <c r="EO4" s="88"/>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272329</v>
      </c>
      <c r="D6" s="33">
        <f t="shared" si="3"/>
        <v>46</v>
      </c>
      <c r="E6" s="33">
        <f t="shared" si="3"/>
        <v>17</v>
      </c>
      <c r="F6" s="33">
        <f t="shared" si="3"/>
        <v>1</v>
      </c>
      <c r="G6" s="33">
        <f t="shared" si="3"/>
        <v>0</v>
      </c>
      <c r="H6" s="33" t="str">
        <f t="shared" si="3"/>
        <v>大阪府　阪南市</v>
      </c>
      <c r="I6" s="33" t="str">
        <f t="shared" si="3"/>
        <v>法適用</v>
      </c>
      <c r="J6" s="33" t="str">
        <f t="shared" si="3"/>
        <v>下水道事業</v>
      </c>
      <c r="K6" s="33" t="str">
        <f t="shared" si="3"/>
        <v>公共下水道</v>
      </c>
      <c r="L6" s="33" t="str">
        <f t="shared" si="3"/>
        <v>Cb2</v>
      </c>
      <c r="M6" s="33" t="str">
        <f t="shared" si="3"/>
        <v>非設置</v>
      </c>
      <c r="N6" s="34" t="str">
        <f t="shared" si="3"/>
        <v>-</v>
      </c>
      <c r="O6" s="34">
        <f t="shared" si="3"/>
        <v>66.540000000000006</v>
      </c>
      <c r="P6" s="34">
        <f t="shared" si="3"/>
        <v>52.53</v>
      </c>
      <c r="Q6" s="34">
        <f t="shared" si="3"/>
        <v>85.5</v>
      </c>
      <c r="R6" s="34">
        <f t="shared" si="3"/>
        <v>2876</v>
      </c>
      <c r="S6" s="34">
        <f t="shared" si="3"/>
        <v>53880</v>
      </c>
      <c r="T6" s="34">
        <f t="shared" si="3"/>
        <v>36.17</v>
      </c>
      <c r="U6" s="34">
        <f t="shared" si="3"/>
        <v>1489.63</v>
      </c>
      <c r="V6" s="34">
        <f t="shared" si="3"/>
        <v>28155</v>
      </c>
      <c r="W6" s="34">
        <f t="shared" si="3"/>
        <v>5.52</v>
      </c>
      <c r="X6" s="34">
        <f t="shared" si="3"/>
        <v>5100.54</v>
      </c>
      <c r="Y6" s="35" t="str">
        <f>IF(Y7="",NA(),Y7)</f>
        <v>-</v>
      </c>
      <c r="Z6" s="35" t="str">
        <f t="shared" ref="Z6:AH6" si="4">IF(Z7="",NA(),Z7)</f>
        <v>-</v>
      </c>
      <c r="AA6" s="35" t="str">
        <f t="shared" si="4"/>
        <v>-</v>
      </c>
      <c r="AB6" s="35">
        <f t="shared" si="4"/>
        <v>98.46</v>
      </c>
      <c r="AC6" s="35">
        <f t="shared" si="4"/>
        <v>102.1</v>
      </c>
      <c r="AD6" s="35" t="str">
        <f t="shared" si="4"/>
        <v>-</v>
      </c>
      <c r="AE6" s="35" t="str">
        <f t="shared" si="4"/>
        <v>-</v>
      </c>
      <c r="AF6" s="35" t="str">
        <f t="shared" si="4"/>
        <v>-</v>
      </c>
      <c r="AG6" s="35">
        <f t="shared" si="4"/>
        <v>106.92</v>
      </c>
      <c r="AH6" s="35">
        <f t="shared" si="4"/>
        <v>105.14</v>
      </c>
      <c r="AI6" s="34" t="str">
        <f>IF(AI7="","",IF(AI7="-","【-】","【"&amp;SUBSTITUTE(TEXT(AI7,"#,##0.00"),"-","△")&amp;"】"))</f>
        <v>【108.07】</v>
      </c>
      <c r="AJ6" s="35" t="str">
        <f>IF(AJ7="",NA(),AJ7)</f>
        <v>-</v>
      </c>
      <c r="AK6" s="35" t="str">
        <f t="shared" ref="AK6:AS6" si="5">IF(AK7="",NA(),AK7)</f>
        <v>-</v>
      </c>
      <c r="AL6" s="35" t="str">
        <f t="shared" si="5"/>
        <v>-</v>
      </c>
      <c r="AM6" s="35">
        <f t="shared" si="5"/>
        <v>6.13</v>
      </c>
      <c r="AN6" s="35">
        <f t="shared" si="5"/>
        <v>0.61</v>
      </c>
      <c r="AO6" s="35" t="str">
        <f t="shared" si="5"/>
        <v>-</v>
      </c>
      <c r="AP6" s="35" t="str">
        <f t="shared" si="5"/>
        <v>-</v>
      </c>
      <c r="AQ6" s="35" t="str">
        <f t="shared" si="5"/>
        <v>-</v>
      </c>
      <c r="AR6" s="35">
        <f t="shared" si="5"/>
        <v>1.03</v>
      </c>
      <c r="AS6" s="35">
        <f t="shared" si="5"/>
        <v>11.56</v>
      </c>
      <c r="AT6" s="34" t="str">
        <f>IF(AT7="","",IF(AT7="-","【-】","【"&amp;SUBSTITUTE(TEXT(AT7,"#,##0.00"),"-","△")&amp;"】"))</f>
        <v>【3.09】</v>
      </c>
      <c r="AU6" s="35" t="str">
        <f>IF(AU7="",NA(),AU7)</f>
        <v>-</v>
      </c>
      <c r="AV6" s="35" t="str">
        <f t="shared" ref="AV6:BD6" si="6">IF(AV7="",NA(),AV7)</f>
        <v>-</v>
      </c>
      <c r="AW6" s="35" t="str">
        <f t="shared" si="6"/>
        <v>-</v>
      </c>
      <c r="AX6" s="35">
        <f t="shared" si="6"/>
        <v>25.81</v>
      </c>
      <c r="AY6" s="35">
        <f t="shared" si="6"/>
        <v>17.940000000000001</v>
      </c>
      <c r="AZ6" s="35" t="str">
        <f t="shared" si="6"/>
        <v>-</v>
      </c>
      <c r="BA6" s="35" t="str">
        <f t="shared" si="6"/>
        <v>-</v>
      </c>
      <c r="BB6" s="35" t="str">
        <f t="shared" si="6"/>
        <v>-</v>
      </c>
      <c r="BC6" s="35">
        <f t="shared" si="6"/>
        <v>49.02</v>
      </c>
      <c r="BD6" s="35">
        <f t="shared" si="6"/>
        <v>54.41</v>
      </c>
      <c r="BE6" s="34" t="str">
        <f>IF(BE7="","",IF(BE7="-","【-】","【"&amp;SUBSTITUTE(TEXT(BE7,"#,##0.00"),"-","△")&amp;"】"))</f>
        <v>【69.54】</v>
      </c>
      <c r="BF6" s="35" t="str">
        <f>IF(BF7="",NA(),BF7)</f>
        <v>-</v>
      </c>
      <c r="BG6" s="35" t="str">
        <f t="shared" ref="BG6:BO6" si="7">IF(BG7="",NA(),BG7)</f>
        <v>-</v>
      </c>
      <c r="BH6" s="35" t="str">
        <f t="shared" si="7"/>
        <v>-</v>
      </c>
      <c r="BI6" s="35">
        <f t="shared" si="7"/>
        <v>672.83</v>
      </c>
      <c r="BJ6" s="35">
        <f t="shared" si="7"/>
        <v>954.65</v>
      </c>
      <c r="BK6" s="35" t="str">
        <f t="shared" si="7"/>
        <v>-</v>
      </c>
      <c r="BL6" s="35" t="str">
        <f t="shared" si="7"/>
        <v>-</v>
      </c>
      <c r="BM6" s="35" t="str">
        <f t="shared" si="7"/>
        <v>-</v>
      </c>
      <c r="BN6" s="35">
        <f t="shared" si="7"/>
        <v>948.07</v>
      </c>
      <c r="BO6" s="35">
        <f t="shared" si="7"/>
        <v>1105.9100000000001</v>
      </c>
      <c r="BP6" s="34" t="str">
        <f>IF(BP7="","",IF(BP7="-","【-】","【"&amp;SUBSTITUTE(TEXT(BP7,"#,##0.00"),"-","△")&amp;"】"))</f>
        <v>【682.51】</v>
      </c>
      <c r="BQ6" s="35" t="str">
        <f>IF(BQ7="",NA(),BQ7)</f>
        <v>-</v>
      </c>
      <c r="BR6" s="35" t="str">
        <f t="shared" ref="BR6:BZ6" si="8">IF(BR7="",NA(),BR7)</f>
        <v>-</v>
      </c>
      <c r="BS6" s="35" t="str">
        <f t="shared" si="8"/>
        <v>-</v>
      </c>
      <c r="BT6" s="35">
        <f t="shared" si="8"/>
        <v>91.72</v>
      </c>
      <c r="BU6" s="35">
        <f t="shared" si="8"/>
        <v>71.069999999999993</v>
      </c>
      <c r="BV6" s="35" t="str">
        <f t="shared" si="8"/>
        <v>-</v>
      </c>
      <c r="BW6" s="35" t="str">
        <f t="shared" si="8"/>
        <v>-</v>
      </c>
      <c r="BX6" s="35" t="str">
        <f t="shared" si="8"/>
        <v>-</v>
      </c>
      <c r="BY6" s="35">
        <f t="shared" si="8"/>
        <v>83.31</v>
      </c>
      <c r="BZ6" s="35">
        <f t="shared" si="8"/>
        <v>76.319999999999993</v>
      </c>
      <c r="CA6" s="34" t="str">
        <f>IF(CA7="","",IF(CA7="-","【-】","【"&amp;SUBSTITUTE(TEXT(CA7,"#,##0.00"),"-","△")&amp;"】"))</f>
        <v>【100.34】</v>
      </c>
      <c r="CB6" s="35" t="str">
        <f>IF(CB7="",NA(),CB7)</f>
        <v>-</v>
      </c>
      <c r="CC6" s="35" t="str">
        <f t="shared" ref="CC6:CK6" si="9">IF(CC7="",NA(),CC7)</f>
        <v>-</v>
      </c>
      <c r="CD6" s="35" t="str">
        <f t="shared" si="9"/>
        <v>-</v>
      </c>
      <c r="CE6" s="35">
        <f t="shared" si="9"/>
        <v>150.05000000000001</v>
      </c>
      <c r="CF6" s="35">
        <f t="shared" si="9"/>
        <v>199.17</v>
      </c>
      <c r="CG6" s="35" t="str">
        <f t="shared" si="9"/>
        <v>-</v>
      </c>
      <c r="CH6" s="35" t="str">
        <f t="shared" si="9"/>
        <v>-</v>
      </c>
      <c r="CI6" s="35" t="str">
        <f t="shared" si="9"/>
        <v>-</v>
      </c>
      <c r="CJ6" s="35">
        <f t="shared" si="9"/>
        <v>160.62</v>
      </c>
      <c r="CK6" s="35">
        <f t="shared" si="9"/>
        <v>171.08</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49.98</v>
      </c>
      <c r="CV6" s="35">
        <f t="shared" si="10"/>
        <v>50.06</v>
      </c>
      <c r="CW6" s="34" t="str">
        <f>IF(CW7="","",IF(CW7="-","【-】","【"&amp;SUBSTITUTE(TEXT(CW7,"#,##0.00"),"-","△")&amp;"】"))</f>
        <v>【59.64】</v>
      </c>
      <c r="CX6" s="35" t="str">
        <f>IF(CX7="",NA(),CX7)</f>
        <v>-</v>
      </c>
      <c r="CY6" s="35" t="str">
        <f t="shared" ref="CY6:DG6" si="11">IF(CY7="",NA(),CY7)</f>
        <v>-</v>
      </c>
      <c r="CZ6" s="35" t="str">
        <f t="shared" si="11"/>
        <v>-</v>
      </c>
      <c r="DA6" s="35">
        <f t="shared" si="11"/>
        <v>86.82</v>
      </c>
      <c r="DB6" s="35">
        <f t="shared" si="11"/>
        <v>86.7</v>
      </c>
      <c r="DC6" s="35" t="str">
        <f t="shared" si="11"/>
        <v>-</v>
      </c>
      <c r="DD6" s="35" t="str">
        <f t="shared" si="11"/>
        <v>-</v>
      </c>
      <c r="DE6" s="35" t="str">
        <f t="shared" si="11"/>
        <v>-</v>
      </c>
      <c r="DF6" s="35">
        <f t="shared" si="11"/>
        <v>87.09</v>
      </c>
      <c r="DG6" s="35">
        <f t="shared" si="11"/>
        <v>85.79</v>
      </c>
      <c r="DH6" s="34" t="str">
        <f>IF(DH7="","",IF(DH7="-","【-】","【"&amp;SUBSTITUTE(TEXT(DH7,"#,##0.00"),"-","△")&amp;"】"))</f>
        <v>【95.35】</v>
      </c>
      <c r="DI6" s="35" t="str">
        <f>IF(DI7="",NA(),DI7)</f>
        <v>-</v>
      </c>
      <c r="DJ6" s="35" t="str">
        <f t="shared" ref="DJ6:DR6" si="12">IF(DJ7="",NA(),DJ7)</f>
        <v>-</v>
      </c>
      <c r="DK6" s="35" t="str">
        <f t="shared" si="12"/>
        <v>-</v>
      </c>
      <c r="DL6" s="35">
        <f t="shared" si="12"/>
        <v>2.92</v>
      </c>
      <c r="DM6" s="35">
        <f t="shared" si="12"/>
        <v>5.81</v>
      </c>
      <c r="DN6" s="35" t="str">
        <f t="shared" si="12"/>
        <v>-</v>
      </c>
      <c r="DO6" s="35" t="str">
        <f t="shared" si="12"/>
        <v>-</v>
      </c>
      <c r="DP6" s="35" t="str">
        <f t="shared" si="12"/>
        <v>-</v>
      </c>
      <c r="DQ6" s="35">
        <f t="shared" si="12"/>
        <v>18.600000000000001</v>
      </c>
      <c r="DR6" s="35">
        <f t="shared" si="12"/>
        <v>18.04</v>
      </c>
      <c r="DS6" s="34" t="str">
        <f>IF(DS7="","",IF(DS7="-","【-】","【"&amp;SUBSTITUTE(TEXT(DS7,"#,##0.00"),"-","△")&amp;"】"))</f>
        <v>【38.57】</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【5.90】</v>
      </c>
      <c r="EE6" s="35" t="str">
        <f>IF(EE7="",NA(),EE7)</f>
        <v>-</v>
      </c>
      <c r="EF6" s="35" t="str">
        <f t="shared" ref="EF6:EN6" si="14">IF(EF7="",NA(),EF7)</f>
        <v>-</v>
      </c>
      <c r="EG6" s="35" t="str">
        <f t="shared" si="14"/>
        <v>-</v>
      </c>
      <c r="EH6" s="35">
        <f t="shared" si="14"/>
        <v>0.23</v>
      </c>
      <c r="EI6" s="35">
        <f t="shared" si="14"/>
        <v>0.21</v>
      </c>
      <c r="EJ6" s="35" t="str">
        <f t="shared" si="14"/>
        <v>-</v>
      </c>
      <c r="EK6" s="35" t="str">
        <f t="shared" si="14"/>
        <v>-</v>
      </c>
      <c r="EL6" s="35" t="str">
        <f t="shared" si="14"/>
        <v>-</v>
      </c>
      <c r="EM6" s="35">
        <f t="shared" si="14"/>
        <v>0.2</v>
      </c>
      <c r="EN6" s="35">
        <f t="shared" si="14"/>
        <v>0.34</v>
      </c>
      <c r="EO6" s="34" t="str">
        <f>IF(EO7="","",IF(EO7="-","【-】","【"&amp;SUBSTITUTE(TEXT(EO7,"#,##0.00"),"-","△")&amp;"】"))</f>
        <v>【0.22】</v>
      </c>
    </row>
    <row r="7" spans="1:148" s="36" customFormat="1" x14ac:dyDescent="0.2">
      <c r="A7" s="28"/>
      <c r="B7" s="37">
        <v>2019</v>
      </c>
      <c r="C7" s="37">
        <v>272329</v>
      </c>
      <c r="D7" s="37">
        <v>46</v>
      </c>
      <c r="E7" s="37">
        <v>17</v>
      </c>
      <c r="F7" s="37">
        <v>1</v>
      </c>
      <c r="G7" s="37">
        <v>0</v>
      </c>
      <c r="H7" s="37" t="s">
        <v>96</v>
      </c>
      <c r="I7" s="37" t="s">
        <v>97</v>
      </c>
      <c r="J7" s="37" t="s">
        <v>98</v>
      </c>
      <c r="K7" s="37" t="s">
        <v>99</v>
      </c>
      <c r="L7" s="37" t="s">
        <v>100</v>
      </c>
      <c r="M7" s="37" t="s">
        <v>101</v>
      </c>
      <c r="N7" s="38" t="s">
        <v>102</v>
      </c>
      <c r="O7" s="38">
        <v>66.540000000000006</v>
      </c>
      <c r="P7" s="38">
        <v>52.53</v>
      </c>
      <c r="Q7" s="38">
        <v>85.5</v>
      </c>
      <c r="R7" s="38">
        <v>2876</v>
      </c>
      <c r="S7" s="38">
        <v>53880</v>
      </c>
      <c r="T7" s="38">
        <v>36.17</v>
      </c>
      <c r="U7" s="38">
        <v>1489.63</v>
      </c>
      <c r="V7" s="38">
        <v>28155</v>
      </c>
      <c r="W7" s="38">
        <v>5.52</v>
      </c>
      <c r="X7" s="38">
        <v>5100.54</v>
      </c>
      <c r="Y7" s="38" t="s">
        <v>102</v>
      </c>
      <c r="Z7" s="38" t="s">
        <v>102</v>
      </c>
      <c r="AA7" s="38" t="s">
        <v>102</v>
      </c>
      <c r="AB7" s="38">
        <v>98.46</v>
      </c>
      <c r="AC7" s="38">
        <v>102.1</v>
      </c>
      <c r="AD7" s="38" t="s">
        <v>102</v>
      </c>
      <c r="AE7" s="38" t="s">
        <v>102</v>
      </c>
      <c r="AF7" s="38" t="s">
        <v>102</v>
      </c>
      <c r="AG7" s="38">
        <v>106.92</v>
      </c>
      <c r="AH7" s="38">
        <v>105.14</v>
      </c>
      <c r="AI7" s="38">
        <v>108.07</v>
      </c>
      <c r="AJ7" s="38" t="s">
        <v>102</v>
      </c>
      <c r="AK7" s="38" t="s">
        <v>102</v>
      </c>
      <c r="AL7" s="38" t="s">
        <v>102</v>
      </c>
      <c r="AM7" s="38">
        <v>6.13</v>
      </c>
      <c r="AN7" s="38">
        <v>0.61</v>
      </c>
      <c r="AO7" s="38" t="s">
        <v>102</v>
      </c>
      <c r="AP7" s="38" t="s">
        <v>102</v>
      </c>
      <c r="AQ7" s="38" t="s">
        <v>102</v>
      </c>
      <c r="AR7" s="38">
        <v>1.03</v>
      </c>
      <c r="AS7" s="38">
        <v>11.56</v>
      </c>
      <c r="AT7" s="38">
        <v>3.09</v>
      </c>
      <c r="AU7" s="38" t="s">
        <v>102</v>
      </c>
      <c r="AV7" s="38" t="s">
        <v>102</v>
      </c>
      <c r="AW7" s="38" t="s">
        <v>102</v>
      </c>
      <c r="AX7" s="38">
        <v>25.81</v>
      </c>
      <c r="AY7" s="38">
        <v>17.940000000000001</v>
      </c>
      <c r="AZ7" s="38" t="s">
        <v>102</v>
      </c>
      <c r="BA7" s="38" t="s">
        <v>102</v>
      </c>
      <c r="BB7" s="38" t="s">
        <v>102</v>
      </c>
      <c r="BC7" s="38">
        <v>49.02</v>
      </c>
      <c r="BD7" s="38">
        <v>54.41</v>
      </c>
      <c r="BE7" s="38">
        <v>69.540000000000006</v>
      </c>
      <c r="BF7" s="38" t="s">
        <v>102</v>
      </c>
      <c r="BG7" s="38" t="s">
        <v>102</v>
      </c>
      <c r="BH7" s="38" t="s">
        <v>102</v>
      </c>
      <c r="BI7" s="38">
        <v>672.83</v>
      </c>
      <c r="BJ7" s="38">
        <v>954.65</v>
      </c>
      <c r="BK7" s="38" t="s">
        <v>102</v>
      </c>
      <c r="BL7" s="38" t="s">
        <v>102</v>
      </c>
      <c r="BM7" s="38" t="s">
        <v>102</v>
      </c>
      <c r="BN7" s="38">
        <v>948.07</v>
      </c>
      <c r="BO7" s="38">
        <v>1105.9100000000001</v>
      </c>
      <c r="BP7" s="38">
        <v>682.51</v>
      </c>
      <c r="BQ7" s="38" t="s">
        <v>102</v>
      </c>
      <c r="BR7" s="38" t="s">
        <v>102</v>
      </c>
      <c r="BS7" s="38" t="s">
        <v>102</v>
      </c>
      <c r="BT7" s="38">
        <v>91.72</v>
      </c>
      <c r="BU7" s="38">
        <v>71.069999999999993</v>
      </c>
      <c r="BV7" s="38" t="s">
        <v>102</v>
      </c>
      <c r="BW7" s="38" t="s">
        <v>102</v>
      </c>
      <c r="BX7" s="38" t="s">
        <v>102</v>
      </c>
      <c r="BY7" s="38">
        <v>83.31</v>
      </c>
      <c r="BZ7" s="38">
        <v>76.319999999999993</v>
      </c>
      <c r="CA7" s="38">
        <v>100.34</v>
      </c>
      <c r="CB7" s="38" t="s">
        <v>102</v>
      </c>
      <c r="CC7" s="38" t="s">
        <v>102</v>
      </c>
      <c r="CD7" s="38" t="s">
        <v>102</v>
      </c>
      <c r="CE7" s="38">
        <v>150.05000000000001</v>
      </c>
      <c r="CF7" s="38">
        <v>199.17</v>
      </c>
      <c r="CG7" s="38" t="s">
        <v>102</v>
      </c>
      <c r="CH7" s="38" t="s">
        <v>102</v>
      </c>
      <c r="CI7" s="38" t="s">
        <v>102</v>
      </c>
      <c r="CJ7" s="38">
        <v>160.62</v>
      </c>
      <c r="CK7" s="38">
        <v>171.08</v>
      </c>
      <c r="CL7" s="38">
        <v>136.15</v>
      </c>
      <c r="CM7" s="38" t="s">
        <v>102</v>
      </c>
      <c r="CN7" s="38" t="s">
        <v>102</v>
      </c>
      <c r="CO7" s="38" t="s">
        <v>102</v>
      </c>
      <c r="CP7" s="38" t="s">
        <v>102</v>
      </c>
      <c r="CQ7" s="38" t="s">
        <v>102</v>
      </c>
      <c r="CR7" s="38" t="s">
        <v>102</v>
      </c>
      <c r="CS7" s="38" t="s">
        <v>102</v>
      </c>
      <c r="CT7" s="38" t="s">
        <v>102</v>
      </c>
      <c r="CU7" s="38">
        <v>49.98</v>
      </c>
      <c r="CV7" s="38">
        <v>50.06</v>
      </c>
      <c r="CW7" s="38">
        <v>59.64</v>
      </c>
      <c r="CX7" s="38" t="s">
        <v>102</v>
      </c>
      <c r="CY7" s="38" t="s">
        <v>102</v>
      </c>
      <c r="CZ7" s="38" t="s">
        <v>102</v>
      </c>
      <c r="DA7" s="38">
        <v>86.82</v>
      </c>
      <c r="DB7" s="38">
        <v>86.7</v>
      </c>
      <c r="DC7" s="38" t="s">
        <v>102</v>
      </c>
      <c r="DD7" s="38" t="s">
        <v>102</v>
      </c>
      <c r="DE7" s="38" t="s">
        <v>102</v>
      </c>
      <c r="DF7" s="38">
        <v>87.09</v>
      </c>
      <c r="DG7" s="38">
        <v>85.79</v>
      </c>
      <c r="DH7" s="38">
        <v>95.35</v>
      </c>
      <c r="DI7" s="38" t="s">
        <v>102</v>
      </c>
      <c r="DJ7" s="38" t="s">
        <v>102</v>
      </c>
      <c r="DK7" s="38" t="s">
        <v>102</v>
      </c>
      <c r="DL7" s="38">
        <v>2.92</v>
      </c>
      <c r="DM7" s="38">
        <v>5.81</v>
      </c>
      <c r="DN7" s="38" t="s">
        <v>102</v>
      </c>
      <c r="DO7" s="38" t="s">
        <v>102</v>
      </c>
      <c r="DP7" s="38" t="s">
        <v>102</v>
      </c>
      <c r="DQ7" s="38">
        <v>18.600000000000001</v>
      </c>
      <c r="DR7" s="38">
        <v>18.04</v>
      </c>
      <c r="DS7" s="38">
        <v>38.57</v>
      </c>
      <c r="DT7" s="38" t="s">
        <v>102</v>
      </c>
      <c r="DU7" s="38" t="s">
        <v>102</v>
      </c>
      <c r="DV7" s="38" t="s">
        <v>102</v>
      </c>
      <c r="DW7" s="38">
        <v>0</v>
      </c>
      <c r="DX7" s="38">
        <v>0</v>
      </c>
      <c r="DY7" s="38" t="s">
        <v>102</v>
      </c>
      <c r="DZ7" s="38" t="s">
        <v>102</v>
      </c>
      <c r="EA7" s="38" t="s">
        <v>102</v>
      </c>
      <c r="EB7" s="38">
        <v>0</v>
      </c>
      <c r="EC7" s="38">
        <v>0</v>
      </c>
      <c r="ED7" s="38">
        <v>5.9</v>
      </c>
      <c r="EE7" s="38" t="s">
        <v>102</v>
      </c>
      <c r="EF7" s="38" t="s">
        <v>102</v>
      </c>
      <c r="EG7" s="38" t="s">
        <v>102</v>
      </c>
      <c r="EH7" s="38">
        <v>0.23</v>
      </c>
      <c r="EI7" s="38">
        <v>0.21</v>
      </c>
      <c r="EJ7" s="38" t="s">
        <v>102</v>
      </c>
      <c r="EK7" s="38" t="s">
        <v>102</v>
      </c>
      <c r="EL7" s="38" t="s">
        <v>102</v>
      </c>
      <c r="EM7" s="38">
        <v>0.2</v>
      </c>
      <c r="EN7" s="38">
        <v>0.34</v>
      </c>
      <c r="EO7" s="38">
        <v>0.22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H31-258HISYO</dc:creator>
  <cp:lastModifiedBy>竹田　いさむ</cp:lastModifiedBy>
  <cp:lastPrinted>2021-02-16T07:12:10Z</cp:lastPrinted>
  <dcterms:created xsi:type="dcterms:W3CDTF">2021-02-15T00:55:03Z</dcterms:created>
  <dcterms:modified xsi:type="dcterms:W3CDTF">2021-02-17T02:35:56Z</dcterms:modified>
</cp:coreProperties>
</file>