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0000SV0NS101\D10023w$\作業用\財政G\経営比較分析表\03 経営比較分析表（R1決算）\03 団体回答\28 東大阪市●\"/>
    </mc:Choice>
  </mc:AlternateContent>
  <workbookProtection workbookAlgorithmName="SHA-512" workbookHashValue="1H0EqzxXTCPz3whlVAI7KT1dg8uR4sMV2TvyV/blKXt6Gf0GAEPjXDt4aIfrH3AhCBp0fMm0mpLrVL+GIHgmSQ==" workbookSaltValue="NR/XOgdxHtiSEOhgkZqw7Q=="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B10" i="4"/>
  <c r="BB8" i="4"/>
  <c r="AT8" i="4"/>
  <c r="AL8" i="4"/>
  <c r="AD8" i="4"/>
  <c r="W8" i="4"/>
  <c r="P8" i="4"/>
  <c r="I8" i="4"/>
  <c r="B8" i="4"/>
  <c r="B6" i="4"/>
</calcChain>
</file>

<file path=xl/sharedStrings.xml><?xml version="1.0" encoding="utf-8"?>
<sst xmlns="http://schemas.openxmlformats.org/spreadsheetml/2006/main" count="228" uniqueCount="113">
  <si>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</si>
  <si>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</si>
  <si>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</si>
  <si>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</si>
  <si>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</si>
  <si>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</si>
  <si>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</si>
  <si>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</si>
  <si>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</si>
  <si>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</si>
  <si>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</si>
  <si>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</si>
  <si>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</si>
  <si>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</si>
  <si>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</si>
  <si>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</si>
  <si>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</si>
  <si>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</si>
  <si>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</si>
  <si>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</si>
  <si>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</si>
  <si>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</si>
  <si>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</si>
  <si>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</si>
  <si>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</si>
  <si>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</si>
  <si>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</si>
  <si>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</si>
  <si>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</si>
  <si>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</si>
  <si>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</si>
  <si>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</si>
  <si>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</si>
  <si>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</si>
  <si>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</si>
  <si>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</si>
  <si>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</si>
  <si>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</si>
  <si>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</si>
  <si>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</si>
  <si>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</si>
  <si>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</si>
  <si>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</si>
  <si>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</si>
  <si>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</si>
  <si>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</si>
  <si>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</si>
  <si>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</si>
  <si>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</si>
  <si>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</si>
  <si>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</si>
  <si>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</si>
  <si>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</si>
  <si>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</si>
  <si>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</si>
  <si>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</si>
  <si>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</si>
  <si>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</si>
  <si>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</si>
  <si>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</si>
  <si>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</si>
  <si>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</si>
  <si>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</si>
  <si>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</si>
  <si>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</si>
  <si>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</si>
  <si>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</si>
  <si>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</si>
  <si>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</si>
  <si>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</si>
  <si>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</si>
  <si>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</si>
  <si>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</si>
  <si>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</si>
  <si>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</si>
  <si>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</si>
  <si>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</si>
  <si>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</si>
  <si>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</si>
  <si>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</si>
  <si>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</si>
  <si>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</si>
  <si>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</si>
  <si>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</si>
  <si>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</si>
  <si>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</si>
  <si>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</si>
  <si>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</si>
  <si>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</si>
  <si>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</si>
  <si>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</si>
  <si>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</si>
  <si>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東大阪市</t>
  </si>
  <si>
    <t>法適用</t>
  </si>
  <si>
    <t>水道事業</t>
  </si>
  <si>
    <t>末端給水事業</t>
  </si>
  <si>
    <t>A1</t>
  </si>
  <si>
    <t>その他</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</si>
  <si>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</si>
  <si>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</si>
  <si>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</si>
  <si>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</si>
  <si>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</si>
  <si>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</si>
  <si>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</si>
  <si>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</si>
  <si>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</si>
  <si>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</si>
  <si>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</si>
  <si>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</si>
  <si>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①【経常収支比率】
　期間中は100％を超え、経常収益で経常費用を賄えていますが、類似団体平均値を下回っています。
④【企業債残高対給水収益比率】
　類似団体と比較し企業債への依存度が低い状況を維持していますが、近年の給水収益の減少に加え企業債償還額を上回る企業債の借入れにより、増加傾向にあります。
⑤【料金回収率】
　平成30年度に引き続き100％を下回っており、給水に係る費用を給水収益だけでは賄えない状況です。
⑦【施設利用率】
　近年の水需要の減少に加え、ダウンサイジング工事を実施していた上小阪配水場更新工事の完工が令和2年度であるため、期間中の施設利用率は減少傾向にあります。
⑧【有収率】
　類似団体平均値を上回る水準であり、水道施設の適切な維持管理による漏水防止対策や効率的な送配水運用により、高い水準を維持しています。
　</t>
    <rPh sb="2" eb="4">
      <t>ケイジョウ</t>
    </rPh>
    <rPh sb="4" eb="6">
      <t>シュウシ</t>
    </rPh>
    <rPh sb="6" eb="8">
      <t>ヒリツ</t>
    </rPh>
    <rPh sb="11" eb="13">
      <t>キカン</t>
    </rPh>
    <rPh sb="13" eb="14">
      <t>ナカ</t>
    </rPh>
    <rPh sb="20" eb="21">
      <t>コ</t>
    </rPh>
    <rPh sb="23" eb="25">
      <t>ケイジョウ</t>
    </rPh>
    <rPh sb="25" eb="27">
      <t>シュウエキ</t>
    </rPh>
    <rPh sb="28" eb="30">
      <t>ケイジョウ</t>
    </rPh>
    <rPh sb="30" eb="32">
      <t>ヒヨウ</t>
    </rPh>
    <rPh sb="33" eb="34">
      <t>マカナ</t>
    </rPh>
    <rPh sb="41" eb="43">
      <t>ルイジ</t>
    </rPh>
    <rPh sb="43" eb="45">
      <t>ダンタイ</t>
    </rPh>
    <rPh sb="45" eb="48">
      <t>ヘイキンチ</t>
    </rPh>
    <rPh sb="49" eb="51">
      <t>シタマワ</t>
    </rPh>
    <rPh sb="60" eb="62">
      <t>キギョウ</t>
    </rPh>
    <rPh sb="62" eb="63">
      <t>サイ</t>
    </rPh>
    <rPh sb="63" eb="65">
      <t>ザンダカ</t>
    </rPh>
    <rPh sb="65" eb="66">
      <t>タイ</t>
    </rPh>
    <rPh sb="66" eb="68">
      <t>キュウスイ</t>
    </rPh>
    <rPh sb="68" eb="70">
      <t>シュウエキ</t>
    </rPh>
    <rPh sb="70" eb="72">
      <t>ヒリツ</t>
    </rPh>
    <rPh sb="75" eb="77">
      <t>ルイジ</t>
    </rPh>
    <rPh sb="77" eb="79">
      <t>ダンタイ</t>
    </rPh>
    <rPh sb="80" eb="82">
      <t>ヒカク</t>
    </rPh>
    <rPh sb="83" eb="85">
      <t>キギョウ</t>
    </rPh>
    <rPh sb="85" eb="86">
      <t>サイ</t>
    </rPh>
    <rPh sb="88" eb="91">
      <t>イゾンド</t>
    </rPh>
    <rPh sb="92" eb="93">
      <t>ヒク</t>
    </rPh>
    <rPh sb="94" eb="96">
      <t>ジョウキョウ</t>
    </rPh>
    <rPh sb="97" eb="99">
      <t>イジ</t>
    </rPh>
    <rPh sb="106" eb="108">
      <t>キンネン</t>
    </rPh>
    <rPh sb="109" eb="111">
      <t>キュウスイ</t>
    </rPh>
    <rPh sb="111" eb="113">
      <t>シュウエキ</t>
    </rPh>
    <rPh sb="114" eb="116">
      <t>ゲンショウ</t>
    </rPh>
    <rPh sb="117" eb="118">
      <t>クワ</t>
    </rPh>
    <rPh sb="119" eb="121">
      <t>キギョウ</t>
    </rPh>
    <rPh sb="121" eb="122">
      <t>サイ</t>
    </rPh>
    <rPh sb="122" eb="124">
      <t>ショウカン</t>
    </rPh>
    <rPh sb="124" eb="125">
      <t>ガク</t>
    </rPh>
    <rPh sb="126" eb="128">
      <t>ウワマワ</t>
    </rPh>
    <rPh sb="129" eb="131">
      <t>キギョウ</t>
    </rPh>
    <rPh sb="131" eb="132">
      <t>サイ</t>
    </rPh>
    <rPh sb="133" eb="135">
      <t>カリイレ</t>
    </rPh>
    <rPh sb="140" eb="142">
      <t>ゾウカ</t>
    </rPh>
    <rPh sb="142" eb="144">
      <t>ケイコウ</t>
    </rPh>
    <rPh sb="153" eb="155">
      <t>リョウキン</t>
    </rPh>
    <rPh sb="155" eb="157">
      <t>カイシュウ</t>
    </rPh>
    <rPh sb="157" eb="158">
      <t>リツ</t>
    </rPh>
    <rPh sb="161" eb="163">
      <t>ヘイセイ</t>
    </rPh>
    <rPh sb="165" eb="167">
      <t>ネンド</t>
    </rPh>
    <rPh sb="168" eb="169">
      <t>ヒ</t>
    </rPh>
    <rPh sb="170" eb="171">
      <t>ツヅ</t>
    </rPh>
    <rPh sb="177" eb="179">
      <t>シタマワ</t>
    </rPh>
    <rPh sb="184" eb="186">
      <t>キュウスイ</t>
    </rPh>
    <rPh sb="187" eb="188">
      <t>カカ</t>
    </rPh>
    <rPh sb="189" eb="191">
      <t>ヒヨウ</t>
    </rPh>
    <rPh sb="192" eb="194">
      <t>キュウスイ</t>
    </rPh>
    <rPh sb="194" eb="196">
      <t>シュウエキ</t>
    </rPh>
    <rPh sb="200" eb="201">
      <t>マカナ</t>
    </rPh>
    <rPh sb="204" eb="206">
      <t>ジョウキョウ</t>
    </rPh>
    <rPh sb="212" eb="214">
      <t>シセツ</t>
    </rPh>
    <rPh sb="214" eb="216">
      <t>リヨウ</t>
    </rPh>
    <rPh sb="216" eb="217">
      <t>リツ</t>
    </rPh>
    <rPh sb="220" eb="222">
      <t>キンネン</t>
    </rPh>
    <rPh sb="223" eb="224">
      <t>ミズ</t>
    </rPh>
    <rPh sb="224" eb="226">
      <t>ジュヨウ</t>
    </rPh>
    <rPh sb="227" eb="229">
      <t>ゲンショウ</t>
    </rPh>
    <rPh sb="230" eb="231">
      <t>クワ</t>
    </rPh>
    <rPh sb="241" eb="243">
      <t>コウジ</t>
    </rPh>
    <rPh sb="244" eb="246">
      <t>ジッシ</t>
    </rPh>
    <rPh sb="250" eb="253">
      <t>カミコサカ</t>
    </rPh>
    <rPh sb="253" eb="255">
      <t>ハイスイ</t>
    </rPh>
    <rPh sb="255" eb="256">
      <t>バ</t>
    </rPh>
    <rPh sb="256" eb="258">
      <t>コウシン</t>
    </rPh>
    <rPh sb="258" eb="260">
      <t>コウジ</t>
    </rPh>
    <rPh sb="261" eb="263">
      <t>カンコウ</t>
    </rPh>
    <rPh sb="264" eb="266">
      <t>レイワ</t>
    </rPh>
    <rPh sb="267" eb="269">
      <t>ネンド</t>
    </rPh>
    <rPh sb="275" eb="278">
      <t>キカンチュウ</t>
    </rPh>
    <rPh sb="279" eb="281">
      <t>シセツ</t>
    </rPh>
    <rPh sb="281" eb="283">
      <t>リヨウ</t>
    </rPh>
    <rPh sb="283" eb="284">
      <t>リツ</t>
    </rPh>
    <rPh sb="285" eb="287">
      <t>ゲンショウ</t>
    </rPh>
    <rPh sb="287" eb="289">
      <t>ケイコウ</t>
    </rPh>
    <phoneticPr fontId="4"/>
  </si>
  <si>
    <t>①【有形固定資産減価償却率】
　施設の老朽化が進んでおり、類似団体平均値を上回る数値となっています。要因は、高度経済成長期に市の発展と合わせて整備された水道施設や管路の減価償却が進んでいるためです。
②【管路経年化率】
　管路更新ペースを上回る速さで法定耐用年数を超過した管路の割合が多くなり、類似団体平均値を上回る数値となっています。
③【管路更新率】
　令和元年度の管路更新率は、類似団体平均値を下回っています。第四次水道施設整備事業計画（平成28年度～令和2年度）では山間地域の供給安定を目指して山間部の送配水兼用管路の分離を重点的に取り組んできましたが、今後は管路更新のペースアップが必要です。</t>
    <rPh sb="50" eb="52">
      <t>ヨウイン</t>
    </rPh>
    <rPh sb="54" eb="56">
      <t>コウド</t>
    </rPh>
    <rPh sb="56" eb="58">
      <t>ケイザイ</t>
    </rPh>
    <rPh sb="58" eb="61">
      <t>セイチョウキ</t>
    </rPh>
    <rPh sb="62" eb="63">
      <t>シ</t>
    </rPh>
    <rPh sb="64" eb="66">
      <t>ハッテン</t>
    </rPh>
    <rPh sb="67" eb="68">
      <t>ア</t>
    </rPh>
    <rPh sb="71" eb="73">
      <t>セイビ</t>
    </rPh>
    <rPh sb="76" eb="78">
      <t>スイドウ</t>
    </rPh>
    <rPh sb="78" eb="80">
      <t>シセツ</t>
    </rPh>
    <rPh sb="81" eb="83">
      <t>カンロ</t>
    </rPh>
    <rPh sb="84" eb="86">
      <t>ゲンカ</t>
    </rPh>
    <rPh sb="86" eb="88">
      <t>ショウキャク</t>
    </rPh>
    <rPh sb="89" eb="90">
      <t>スス</t>
    </rPh>
    <rPh sb="179" eb="181">
      <t>レイワ</t>
    </rPh>
    <rPh sb="181" eb="183">
      <t>ガンネン</t>
    </rPh>
    <rPh sb="183" eb="184">
      <t>ド</t>
    </rPh>
    <rPh sb="200" eb="202">
      <t>シタマワ</t>
    </rPh>
    <rPh sb="208" eb="209">
      <t>ダイ</t>
    </rPh>
    <rPh sb="209" eb="210">
      <t>ヨン</t>
    </rPh>
    <rPh sb="210" eb="211">
      <t>ジ</t>
    </rPh>
    <rPh sb="211" eb="213">
      <t>スイドウ</t>
    </rPh>
    <rPh sb="213" eb="215">
      <t>シセツ</t>
    </rPh>
    <rPh sb="215" eb="217">
      <t>セイビ</t>
    </rPh>
    <rPh sb="217" eb="219">
      <t>ジギョウ</t>
    </rPh>
    <rPh sb="219" eb="221">
      <t>ケイカク</t>
    </rPh>
    <rPh sb="222" eb="224">
      <t>ヘイセイ</t>
    </rPh>
    <rPh sb="226" eb="228">
      <t>ネンド</t>
    </rPh>
    <rPh sb="229" eb="231">
      <t>レイワ</t>
    </rPh>
    <rPh sb="232" eb="234">
      <t>ネンド</t>
    </rPh>
    <rPh sb="237" eb="239">
      <t>サンカン</t>
    </rPh>
    <rPh sb="239" eb="241">
      <t>チイキ</t>
    </rPh>
    <rPh sb="242" eb="244">
      <t>キョウキュウ</t>
    </rPh>
    <rPh sb="244" eb="246">
      <t>アンテイ</t>
    </rPh>
    <rPh sb="247" eb="249">
      <t>メザ</t>
    </rPh>
    <rPh sb="251" eb="254">
      <t>サンカンブ</t>
    </rPh>
    <rPh sb="255" eb="256">
      <t>オク</t>
    </rPh>
    <rPh sb="256" eb="258">
      <t>ハイスイ</t>
    </rPh>
    <rPh sb="258" eb="260">
      <t>ケンヨウ</t>
    </rPh>
    <rPh sb="260" eb="262">
      <t>カンロ</t>
    </rPh>
    <rPh sb="263" eb="265">
      <t>ブンリ</t>
    </rPh>
    <rPh sb="266" eb="269">
      <t>ジュウテンテキ</t>
    </rPh>
    <rPh sb="270" eb="271">
      <t>ト</t>
    </rPh>
    <rPh sb="272" eb="273">
      <t>ク</t>
    </rPh>
    <rPh sb="281" eb="283">
      <t>コンゴ</t>
    </rPh>
    <rPh sb="284" eb="286">
      <t>カンロ</t>
    </rPh>
    <rPh sb="286" eb="288">
      <t>コウシン</t>
    </rPh>
    <rPh sb="296" eb="298">
      <t>ヒツヨウ</t>
    </rPh>
    <phoneticPr fontId="4"/>
  </si>
  <si>
    <t>　令和元年度は、昨年度に引き続き給水収益が減収となる中、計画的な漏水調査による有収率の向上や建設工事費のコスト削減など様々な経営改革に取り組むことで、経常収支比率は100％を超えており、一定の健全経営に努めてきたところです。しかしながら依然として料金回収率は100％を下回る状況が続き、財政は逼迫状態にあります。
　そこで、将来・次世代にわたり健全な経営を継続していくため、本市としての経営戦略の要素を盛り込んだ「ひがしおおさか水道ビジョン2030」（令和3年度～12年度）を新たに作成します。今後は、持続的な事業経営に必要な財源確保を推進するため、計画期間中に適正な水道料金への見直しを行います。水道施設の老朽化への対応については、アセットマネジメントを活用し投資の平準化を図るとともに、管路更新率を現状の0.7％から段階的に1.0％まで引き上げます。</t>
    <rPh sb="1" eb="3">
      <t>レイワ</t>
    </rPh>
    <rPh sb="3" eb="5">
      <t>ガンネン</t>
    </rPh>
    <rPh sb="5" eb="6">
      <t>ド</t>
    </rPh>
    <rPh sb="26" eb="27">
      <t>ナカ</t>
    </rPh>
    <rPh sb="28" eb="31">
      <t>ケイカクテキ</t>
    </rPh>
    <rPh sb="32" eb="34">
      <t>ロウスイ</t>
    </rPh>
    <rPh sb="34" eb="36">
      <t>チョウサ</t>
    </rPh>
    <rPh sb="39" eb="42">
      <t>ユウシュウリツ</t>
    </rPh>
    <rPh sb="43" eb="45">
      <t>コウジョウ</t>
    </rPh>
    <rPh sb="46" eb="48">
      <t>ケンセツ</t>
    </rPh>
    <rPh sb="48" eb="50">
      <t>コウジ</t>
    </rPh>
    <rPh sb="50" eb="51">
      <t>ヒ</t>
    </rPh>
    <rPh sb="55" eb="57">
      <t>サクゲン</t>
    </rPh>
    <rPh sb="59" eb="61">
      <t>サマザマ</t>
    </rPh>
    <rPh sb="62" eb="64">
      <t>ケイエイ</t>
    </rPh>
    <rPh sb="64" eb="66">
      <t>カイカク</t>
    </rPh>
    <rPh sb="67" eb="68">
      <t>ト</t>
    </rPh>
    <rPh sb="69" eb="70">
      <t>ク</t>
    </rPh>
    <rPh sb="87" eb="88">
      <t>コ</t>
    </rPh>
    <rPh sb="93" eb="95">
      <t>イッテイ</t>
    </rPh>
    <rPh sb="96" eb="98">
      <t>ケンゼン</t>
    </rPh>
    <rPh sb="98" eb="100">
      <t>ケイエイ</t>
    </rPh>
    <rPh sb="101" eb="102">
      <t>ツト</t>
    </rPh>
    <rPh sb="162" eb="164">
      <t>ショウライ</t>
    </rPh>
    <rPh sb="165" eb="168">
      <t>ジセダイ</t>
    </rPh>
    <rPh sb="172" eb="174">
      <t>ケンゼン</t>
    </rPh>
    <rPh sb="175" eb="177">
      <t>ケイエイ</t>
    </rPh>
    <rPh sb="178" eb="180">
      <t>ケイゾク</t>
    </rPh>
    <rPh sb="187" eb="189">
      <t>ホンシ</t>
    </rPh>
    <rPh sb="193" eb="195">
      <t>ケイエイ</t>
    </rPh>
    <rPh sb="195" eb="197">
      <t>センリャク</t>
    </rPh>
    <rPh sb="198" eb="200">
      <t>ヨウソ</t>
    </rPh>
    <rPh sb="201" eb="202">
      <t>モ</t>
    </rPh>
    <rPh sb="203" eb="204">
      <t>コ</t>
    </rPh>
    <rPh sb="214" eb="216">
      <t>スイドウ</t>
    </rPh>
    <rPh sb="226" eb="228">
      <t>レイワ</t>
    </rPh>
    <rPh sb="229" eb="231">
      <t>ネンド</t>
    </rPh>
    <rPh sb="234" eb="236">
      <t>ネンド</t>
    </rPh>
    <rPh sb="238" eb="239">
      <t>アラ</t>
    </rPh>
    <rPh sb="241" eb="243">
      <t>サクセイ</t>
    </rPh>
    <rPh sb="247" eb="249">
      <t>コンゴ</t>
    </rPh>
    <rPh sb="251" eb="254">
      <t>ジゾクテキ</t>
    </rPh>
    <rPh sb="255" eb="257">
      <t>ジギョウ</t>
    </rPh>
    <rPh sb="257" eb="259">
      <t>ケイエイ</t>
    </rPh>
    <rPh sb="260" eb="262">
      <t>ヒツヨウ</t>
    </rPh>
    <rPh sb="263" eb="265">
      <t>ザイゲン</t>
    </rPh>
    <rPh sb="265" eb="267">
      <t>カクホ</t>
    </rPh>
    <rPh sb="268" eb="270">
      <t>スイシン</t>
    </rPh>
    <rPh sb="275" eb="277">
      <t>ケイカク</t>
    </rPh>
    <rPh sb="277" eb="279">
      <t>キカン</t>
    </rPh>
    <rPh sb="279" eb="280">
      <t>ナカ</t>
    </rPh>
    <rPh sb="281" eb="283">
      <t>テキセイ</t>
    </rPh>
    <rPh sb="284" eb="286">
      <t>スイドウ</t>
    </rPh>
    <rPh sb="286" eb="288">
      <t>リョウキン</t>
    </rPh>
    <rPh sb="290" eb="292">
      <t>ミナオ</t>
    </rPh>
    <rPh sb="294" eb="295">
      <t>オコナ</t>
    </rPh>
    <rPh sb="299" eb="301">
      <t>スイドウ</t>
    </rPh>
    <rPh sb="301" eb="303">
      <t>シセツ</t>
    </rPh>
    <rPh sb="304" eb="307">
      <t>ロウキュウカ</t>
    </rPh>
    <rPh sb="309" eb="311">
      <t>タイオウ</t>
    </rPh>
    <rPh sb="328" eb="330">
      <t>カツヨウ</t>
    </rPh>
    <rPh sb="331" eb="333">
      <t>トウシ</t>
    </rPh>
    <rPh sb="334" eb="337">
      <t>ヘイジュンカ</t>
    </rPh>
    <rPh sb="338" eb="339">
      <t>ハカ</t>
    </rPh>
    <rPh sb="345" eb="347">
      <t>カンロ</t>
    </rPh>
    <rPh sb="347" eb="349">
      <t>コウシン</t>
    </rPh>
    <rPh sb="349" eb="350">
      <t>リツ</t>
    </rPh>
    <rPh sb="351" eb="353">
      <t>ゲンジョウ</t>
    </rPh>
    <rPh sb="360" eb="362">
      <t>ダンカイ</t>
    </rPh>
    <rPh sb="362" eb="363">
      <t>テキ</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</si>
</sst>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0.59</c:v>
                </c:pt>
                <c:pt idx="1">
                  <c:v>0.79</c:v>
                </c:pt>
                <c:pt idx="2">
                  <c:v>0.7</c:v>
                </c:pt>
                <c:pt idx="3">
                  <c:v>0.8</c:v>
                </c:pt>
                <c:pt idx="4">
                  <c:v>0.7</c:v>
                </c:pt>
              </c:numCache>
            </c:numRef>
          </c:val>
          <c:extLst>
            <c:ext xmlns:c16="http://schemas.microsoft.com/office/drawing/2014/chart" uri="{C3380CC4-5D6E-409C-BE32-E72D297353CC}">
              <c16:uniqueId val="{00000000-4660-4706-A726-E89F24767B11}"/>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0.74</c:v>
                </c:pt>
                <c:pt idx="1">
                  <c:v>0.73</c:v>
                </c:pt>
                <c:pt idx="2">
                  <c:v>0.74</c:v>
                </c:pt>
                <c:pt idx="3">
                  <c:v>0.75</c:v>
                </c:pt>
                <c:pt idx="4">
                  <c:v>0.73</c:v>
                </c:pt>
              </c:numCache>
            </c:numRef>
          </c:val>
          <c:smooth val="0"/>
          <c:extLst>
            <c:ext xmlns:c16="http://schemas.microsoft.com/office/drawing/2014/chart" uri="{C3380CC4-5D6E-409C-BE32-E72D297353CC}">
              <c16:uniqueId val="{00000001-4660-4706-A726-E89F24767B11}"/>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56.45</c:v>
                </c:pt>
                <c:pt idx="1">
                  <c:v>56</c:v>
                </c:pt>
                <c:pt idx="2">
                  <c:v>55.66</c:v>
                </c:pt>
                <c:pt idx="3">
                  <c:v>54.89</c:v>
                </c:pt>
                <c:pt idx="4">
                  <c:v>54.29</c:v>
                </c:pt>
              </c:numCache>
            </c:numRef>
          </c:val>
          <c:extLst>
            <c:ext xmlns:c16="http://schemas.microsoft.com/office/drawing/2014/chart" uri="{C3380CC4-5D6E-409C-BE32-E72D297353CC}">
              <c16:uniqueId val="{00000000-4F86-417C-98CB-3BC0A2DA8369}"/>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63.03</c:v>
                </c:pt>
                <c:pt idx="1">
                  <c:v>63.18</c:v>
                </c:pt>
                <c:pt idx="2">
                  <c:v>63.54</c:v>
                </c:pt>
                <c:pt idx="3">
                  <c:v>63.53</c:v>
                </c:pt>
                <c:pt idx="4">
                  <c:v>63.16</c:v>
                </c:pt>
              </c:numCache>
            </c:numRef>
          </c:val>
          <c:smooth val="0"/>
          <c:extLst>
            <c:ext xmlns:c16="http://schemas.microsoft.com/office/drawing/2014/chart" uri="{C3380CC4-5D6E-409C-BE32-E72D297353CC}">
              <c16:uniqueId val="{00000001-4F86-417C-98CB-3BC0A2DA8369}"/>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93.47</c:v>
                </c:pt>
                <c:pt idx="1">
                  <c:v>94.45</c:v>
                </c:pt>
                <c:pt idx="2">
                  <c:v>94.32</c:v>
                </c:pt>
                <c:pt idx="3">
                  <c:v>94.46</c:v>
                </c:pt>
                <c:pt idx="4">
                  <c:v>94.63</c:v>
                </c:pt>
              </c:numCache>
            </c:numRef>
          </c:val>
          <c:extLst>
            <c:ext xmlns:c16="http://schemas.microsoft.com/office/drawing/2014/chart" uri="{C3380CC4-5D6E-409C-BE32-E72D297353CC}">
              <c16:uniqueId val="{00000000-C996-4853-9F09-6048C832B4B5}"/>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91.21</c:v>
                </c:pt>
                <c:pt idx="1">
                  <c:v>91.6</c:v>
                </c:pt>
                <c:pt idx="2">
                  <c:v>91.48</c:v>
                </c:pt>
                <c:pt idx="3">
                  <c:v>91.58</c:v>
                </c:pt>
                <c:pt idx="4">
                  <c:v>91.48</c:v>
                </c:pt>
              </c:numCache>
            </c:numRef>
          </c:val>
          <c:smooth val="0"/>
          <c:extLst>
            <c:ext xmlns:c16="http://schemas.microsoft.com/office/drawing/2014/chart" uri="{C3380CC4-5D6E-409C-BE32-E72D297353CC}">
              <c16:uniqueId val="{00000001-C996-4853-9F09-6048C832B4B5}"/>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103.32</c:v>
                </c:pt>
                <c:pt idx="1">
                  <c:v>104.41</c:v>
                </c:pt>
                <c:pt idx="2">
                  <c:v>103.71</c:v>
                </c:pt>
                <c:pt idx="3">
                  <c:v>105.96</c:v>
                </c:pt>
                <c:pt idx="4">
                  <c:v>105.37</c:v>
                </c:pt>
              </c:numCache>
            </c:numRef>
          </c:val>
          <c:extLst>
            <c:ext xmlns:c16="http://schemas.microsoft.com/office/drawing/2014/chart" uri="{C3380CC4-5D6E-409C-BE32-E72D297353CC}">
              <c16:uniqueId val="{00000000-E079-4BD9-A243-B8917E51BB0B}"/>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115.21</c:v>
                </c:pt>
                <c:pt idx="1">
                  <c:v>117.25</c:v>
                </c:pt>
                <c:pt idx="2">
                  <c:v>116.77</c:v>
                </c:pt>
                <c:pt idx="3">
                  <c:v>115.41</c:v>
                </c:pt>
                <c:pt idx="4">
                  <c:v>113.57</c:v>
                </c:pt>
              </c:numCache>
            </c:numRef>
          </c:val>
          <c:smooth val="0"/>
          <c:extLst>
            <c:ext xmlns:c16="http://schemas.microsoft.com/office/drawing/2014/chart" uri="{C3380CC4-5D6E-409C-BE32-E72D297353CC}">
              <c16:uniqueId val="{00000001-E079-4BD9-A243-B8917E51BB0B}"/>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53.52</c:v>
                </c:pt>
                <c:pt idx="1">
                  <c:v>54.55</c:v>
                </c:pt>
                <c:pt idx="2">
                  <c:v>54.5</c:v>
                </c:pt>
                <c:pt idx="3">
                  <c:v>54.72</c:v>
                </c:pt>
                <c:pt idx="4">
                  <c:v>55.26</c:v>
                </c:pt>
              </c:numCache>
            </c:numRef>
          </c:val>
          <c:extLst>
            <c:ext xmlns:c16="http://schemas.microsoft.com/office/drawing/2014/chart" uri="{C3380CC4-5D6E-409C-BE32-E72D297353CC}">
              <c16:uniqueId val="{00000000-848A-44F1-9212-08CEFC3C3B92}"/>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48.41</c:v>
                </c:pt>
                <c:pt idx="1">
                  <c:v>49.1</c:v>
                </c:pt>
                <c:pt idx="2">
                  <c:v>49.66</c:v>
                </c:pt>
                <c:pt idx="3">
                  <c:v>50.41</c:v>
                </c:pt>
                <c:pt idx="4">
                  <c:v>51.13</c:v>
                </c:pt>
              </c:numCache>
            </c:numRef>
          </c:val>
          <c:smooth val="0"/>
          <c:extLst>
            <c:ext xmlns:c16="http://schemas.microsoft.com/office/drawing/2014/chart" uri="{C3380CC4-5D6E-409C-BE32-E72D297353CC}">
              <c16:uniqueId val="{00000001-848A-44F1-9212-08CEFC3C3B92}"/>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31.51</c:v>
                </c:pt>
                <c:pt idx="1">
                  <c:v>32.54</c:v>
                </c:pt>
                <c:pt idx="2">
                  <c:v>33.72</c:v>
                </c:pt>
                <c:pt idx="3">
                  <c:v>35.06</c:v>
                </c:pt>
                <c:pt idx="4">
                  <c:v>36.14</c:v>
                </c:pt>
              </c:numCache>
            </c:numRef>
          </c:val>
          <c:extLst>
            <c:ext xmlns:c16="http://schemas.microsoft.com/office/drawing/2014/chart" uri="{C3380CC4-5D6E-409C-BE32-E72D297353CC}">
              <c16:uniqueId val="{00000000-7FB9-49E1-8AE1-1D6B6D585736}"/>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16.16</c:v>
                </c:pt>
                <c:pt idx="1">
                  <c:v>17.420000000000002</c:v>
                </c:pt>
                <c:pt idx="2">
                  <c:v>18.940000000000001</c:v>
                </c:pt>
                <c:pt idx="3">
                  <c:v>20.36</c:v>
                </c:pt>
                <c:pt idx="4">
                  <c:v>22.41</c:v>
                </c:pt>
              </c:numCache>
            </c:numRef>
          </c:val>
          <c:smooth val="0"/>
          <c:extLst>
            <c:ext xmlns:c16="http://schemas.microsoft.com/office/drawing/2014/chart" uri="{C3380CC4-5D6E-409C-BE32-E72D297353CC}">
              <c16:uniqueId val="{00000001-7FB9-49E1-8AE1-1D6B6D585736}"/>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ED9-4FD1-91B8-F5EBA7831584}"/>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formatCode="#,##0.00;&quot;△&quot;#,##0.00;&quot;-&quot;">
                  <c:v>0.71</c:v>
                </c:pt>
                <c:pt idx="1">
                  <c:v>0</c:v>
                </c:pt>
                <c:pt idx="2">
                  <c:v>0</c:v>
                </c:pt>
                <c:pt idx="3">
                  <c:v>0</c:v>
                </c:pt>
                <c:pt idx="4">
                  <c:v>0</c:v>
                </c:pt>
              </c:numCache>
            </c:numRef>
          </c:val>
          <c:smooth val="0"/>
          <c:extLst>
            <c:ext xmlns:c16="http://schemas.microsoft.com/office/drawing/2014/chart" uri="{C3380CC4-5D6E-409C-BE32-E72D297353CC}">
              <c16:uniqueId val="{00000001-7ED9-4FD1-91B8-F5EBA7831584}"/>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233.34</c:v>
                </c:pt>
                <c:pt idx="1">
                  <c:v>255.08</c:v>
                </c:pt>
                <c:pt idx="2">
                  <c:v>232.73</c:v>
                </c:pt>
                <c:pt idx="3">
                  <c:v>211.94</c:v>
                </c:pt>
                <c:pt idx="4">
                  <c:v>231.44</c:v>
                </c:pt>
              </c:numCache>
            </c:numRef>
          </c:val>
          <c:extLst>
            <c:ext xmlns:c16="http://schemas.microsoft.com/office/drawing/2014/chart" uri="{C3380CC4-5D6E-409C-BE32-E72D297353CC}">
              <c16:uniqueId val="{00000000-7345-4B30-953F-47A708166E61}"/>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241.71</c:v>
                </c:pt>
                <c:pt idx="1">
                  <c:v>249.08</c:v>
                </c:pt>
                <c:pt idx="2">
                  <c:v>254.05</c:v>
                </c:pt>
                <c:pt idx="3">
                  <c:v>258.22000000000003</c:v>
                </c:pt>
                <c:pt idx="4">
                  <c:v>250.03</c:v>
                </c:pt>
              </c:numCache>
            </c:numRef>
          </c:val>
          <c:smooth val="0"/>
          <c:extLst>
            <c:ext xmlns:c16="http://schemas.microsoft.com/office/drawing/2014/chart" uri="{C3380CC4-5D6E-409C-BE32-E72D297353CC}">
              <c16:uniqueId val="{00000001-7345-4B30-953F-47A708166E61}"/>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191.38</c:v>
                </c:pt>
                <c:pt idx="1">
                  <c:v>190.36</c:v>
                </c:pt>
                <c:pt idx="2">
                  <c:v>199.48</c:v>
                </c:pt>
                <c:pt idx="3">
                  <c:v>207.65</c:v>
                </c:pt>
                <c:pt idx="4">
                  <c:v>219.56</c:v>
                </c:pt>
              </c:numCache>
            </c:numRef>
          </c:val>
          <c:extLst>
            <c:ext xmlns:c16="http://schemas.microsoft.com/office/drawing/2014/chart" uri="{C3380CC4-5D6E-409C-BE32-E72D297353CC}">
              <c16:uniqueId val="{00000000-37E4-4ED7-85D1-AEC5CD49C308}"/>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274.14</c:v>
                </c:pt>
                <c:pt idx="1">
                  <c:v>266.66000000000003</c:v>
                </c:pt>
                <c:pt idx="2">
                  <c:v>258.63</c:v>
                </c:pt>
                <c:pt idx="3">
                  <c:v>255.12</c:v>
                </c:pt>
                <c:pt idx="4">
                  <c:v>254.19</c:v>
                </c:pt>
              </c:numCache>
            </c:numRef>
          </c:val>
          <c:smooth val="0"/>
          <c:extLst>
            <c:ext xmlns:c16="http://schemas.microsoft.com/office/drawing/2014/chart" uri="{C3380CC4-5D6E-409C-BE32-E72D297353CC}">
              <c16:uniqueId val="{00000001-37E4-4ED7-85D1-AEC5CD49C308}"/>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95.67</c:v>
                </c:pt>
                <c:pt idx="1">
                  <c:v>96.22</c:v>
                </c:pt>
                <c:pt idx="2">
                  <c:v>95.49</c:v>
                </c:pt>
                <c:pt idx="3">
                  <c:v>97.69</c:v>
                </c:pt>
                <c:pt idx="4">
                  <c:v>97.34</c:v>
                </c:pt>
              </c:numCache>
            </c:numRef>
          </c:val>
          <c:extLst>
            <c:ext xmlns:c16="http://schemas.microsoft.com/office/drawing/2014/chart" uri="{C3380CC4-5D6E-409C-BE32-E72D297353CC}">
              <c16:uniqueId val="{00000000-274C-49B7-8210-767E5331A46F}"/>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108.81</c:v>
                </c:pt>
                <c:pt idx="1">
                  <c:v>110.87</c:v>
                </c:pt>
                <c:pt idx="2">
                  <c:v>110.3</c:v>
                </c:pt>
                <c:pt idx="3">
                  <c:v>109.12</c:v>
                </c:pt>
                <c:pt idx="4">
                  <c:v>107.42</c:v>
                </c:pt>
              </c:numCache>
            </c:numRef>
          </c:val>
          <c:smooth val="0"/>
          <c:extLst>
            <c:ext xmlns:c16="http://schemas.microsoft.com/office/drawing/2014/chart" uri="{C3380CC4-5D6E-409C-BE32-E72D297353CC}">
              <c16:uniqueId val="{00000001-274C-49B7-8210-767E5331A46F}"/>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165.14</c:v>
                </c:pt>
                <c:pt idx="1">
                  <c:v>163.93</c:v>
                </c:pt>
                <c:pt idx="2">
                  <c:v>164.48</c:v>
                </c:pt>
                <c:pt idx="3">
                  <c:v>160.13999999999999</c:v>
                </c:pt>
                <c:pt idx="4">
                  <c:v>160.1</c:v>
                </c:pt>
              </c:numCache>
            </c:numRef>
          </c:val>
          <c:extLst>
            <c:ext xmlns:c16="http://schemas.microsoft.com/office/drawing/2014/chart" uri="{C3380CC4-5D6E-409C-BE32-E72D297353CC}">
              <c16:uniqueId val="{00000000-0DEE-43AE-BF04-C085FB0C335D}"/>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152.94999999999999</c:v>
                </c:pt>
                <c:pt idx="1">
                  <c:v>150.54</c:v>
                </c:pt>
                <c:pt idx="2">
                  <c:v>151.85</c:v>
                </c:pt>
                <c:pt idx="3">
                  <c:v>153.88</c:v>
                </c:pt>
                <c:pt idx="4">
                  <c:v>157.19</c:v>
                </c:pt>
              </c:numCache>
            </c:numRef>
          </c:val>
          <c:smooth val="0"/>
          <c:extLst>
            <c:ext xmlns:c16="http://schemas.microsoft.com/office/drawing/2014/chart" uri="{C3380CC4-5D6E-409C-BE32-E72D297353CC}">
              <c16:uniqueId val="{00000001-0DEE-43AE-BF04-C085FB0C335D}"/>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x14ac:dyDescent="0.15">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x14ac:dyDescent="0.15">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5" t="str">
        <f>データ!H6</f>
        <v>大阪府　東大阪市</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6"/>
      <c r="AE6" s="86"/>
      <c r="AF6" s="86"/>
      <c r="AG6" s="8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4"/>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3"/>
      <c r="BK7" s="3"/>
      <c r="BL7" s="5" t="s">
        <v>9</v>
      </c>
      <c r="BM7" s="6"/>
      <c r="BN7" s="6"/>
      <c r="BO7" s="6"/>
      <c r="BP7" s="6"/>
      <c r="BQ7" s="6"/>
      <c r="BR7" s="6"/>
      <c r="BS7" s="6"/>
      <c r="BT7" s="6"/>
      <c r="BU7" s="6"/>
      <c r="BV7" s="6"/>
      <c r="BW7" s="6"/>
      <c r="BX7" s="6"/>
      <c r="BY7" s="7"/>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A1</v>
      </c>
      <c r="X8" s="83"/>
      <c r="Y8" s="83"/>
      <c r="Z8" s="83"/>
      <c r="AA8" s="83"/>
      <c r="AB8" s="83"/>
      <c r="AC8" s="83"/>
      <c r="AD8" s="83" t="str">
        <f>データ!$M$6</f>
        <v>その他</v>
      </c>
      <c r="AE8" s="83"/>
      <c r="AF8" s="83"/>
      <c r="AG8" s="83"/>
      <c r="AH8" s="83"/>
      <c r="AI8" s="83"/>
      <c r="AJ8" s="83"/>
      <c r="AK8" s="4"/>
      <c r="AL8" s="71">
        <f>データ!$R$6</f>
        <v>488618</v>
      </c>
      <c r="AM8" s="71"/>
      <c r="AN8" s="71"/>
      <c r="AO8" s="71"/>
      <c r="AP8" s="71"/>
      <c r="AQ8" s="71"/>
      <c r="AR8" s="71"/>
      <c r="AS8" s="71"/>
      <c r="AT8" s="67">
        <f>データ!$S$6</f>
        <v>61.78</v>
      </c>
      <c r="AU8" s="68"/>
      <c r="AV8" s="68"/>
      <c r="AW8" s="68"/>
      <c r="AX8" s="68"/>
      <c r="AY8" s="68"/>
      <c r="AZ8" s="68"/>
      <c r="BA8" s="68"/>
      <c r="BB8" s="70">
        <f>データ!$T$6</f>
        <v>7909</v>
      </c>
      <c r="BC8" s="70"/>
      <c r="BD8" s="70"/>
      <c r="BE8" s="70"/>
      <c r="BF8" s="70"/>
      <c r="BG8" s="70"/>
      <c r="BH8" s="70"/>
      <c r="BI8" s="70"/>
      <c r="BJ8" s="3"/>
      <c r="BK8" s="3"/>
      <c r="BL8" s="74" t="s">
        <v>10</v>
      </c>
      <c r="BM8" s="75"/>
      <c r="BN8" s="8" t="s">
        <v>11</v>
      </c>
      <c r="BO8" s="9"/>
      <c r="BP8" s="9"/>
      <c r="BQ8" s="9"/>
      <c r="BR8" s="9"/>
      <c r="BS8" s="9"/>
      <c r="BT8" s="9"/>
      <c r="BU8" s="9"/>
      <c r="BV8" s="9"/>
      <c r="BW8" s="9"/>
      <c r="BX8" s="9"/>
      <c r="BY8" s="10"/>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4"/>
      <c r="AI9" s="4"/>
      <c r="AJ9" s="4"/>
      <c r="AK9" s="4"/>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3"/>
      <c r="BK9" s="3"/>
      <c r="BL9" s="65" t="s">
        <v>19</v>
      </c>
      <c r="BM9" s="66"/>
      <c r="BN9" s="11" t="s">
        <v>20</v>
      </c>
      <c r="BO9" s="12"/>
      <c r="BP9" s="12"/>
      <c r="BQ9" s="12"/>
      <c r="BR9" s="12"/>
      <c r="BS9" s="12"/>
      <c r="BT9" s="12"/>
      <c r="BU9" s="12"/>
      <c r="BV9" s="12"/>
      <c r="BW9" s="12"/>
      <c r="BX9" s="12"/>
      <c r="BY9" s="13"/>
    </row>
    <row r="10" spans="1:78" ht="18.75" customHeight="1" x14ac:dyDescent="0.15">
      <c r="A10" s="2"/>
      <c r="B10" s="67" t="str">
        <f>データ!$N$6</f>
        <v>-</v>
      </c>
      <c r="C10" s="68"/>
      <c r="D10" s="68"/>
      <c r="E10" s="68"/>
      <c r="F10" s="68"/>
      <c r="G10" s="68"/>
      <c r="H10" s="68"/>
      <c r="I10" s="67">
        <f>データ!$O$6</f>
        <v>52.77</v>
      </c>
      <c r="J10" s="68"/>
      <c r="K10" s="68"/>
      <c r="L10" s="68"/>
      <c r="M10" s="68"/>
      <c r="N10" s="68"/>
      <c r="O10" s="69"/>
      <c r="P10" s="70">
        <f>データ!$P$6</f>
        <v>99.92</v>
      </c>
      <c r="Q10" s="70"/>
      <c r="R10" s="70"/>
      <c r="S10" s="70"/>
      <c r="T10" s="70"/>
      <c r="U10" s="70"/>
      <c r="V10" s="70"/>
      <c r="W10" s="71">
        <f>データ!$Q$6</f>
        <v>2598</v>
      </c>
      <c r="X10" s="71"/>
      <c r="Y10" s="71"/>
      <c r="Z10" s="71"/>
      <c r="AA10" s="71"/>
      <c r="AB10" s="71"/>
      <c r="AC10" s="71"/>
      <c r="AD10" s="2"/>
      <c r="AE10" s="2"/>
      <c r="AF10" s="2"/>
      <c r="AG10" s="2"/>
      <c r="AH10" s="4"/>
      <c r="AI10" s="4"/>
      <c r="AJ10" s="4"/>
      <c r="AK10" s="4"/>
      <c r="AL10" s="71">
        <f>データ!$U$6</f>
        <v>487383</v>
      </c>
      <c r="AM10" s="71"/>
      <c r="AN10" s="71"/>
      <c r="AO10" s="71"/>
      <c r="AP10" s="71"/>
      <c r="AQ10" s="71"/>
      <c r="AR10" s="71"/>
      <c r="AS10" s="71"/>
      <c r="AT10" s="67">
        <f>データ!$V$6</f>
        <v>52</v>
      </c>
      <c r="AU10" s="68"/>
      <c r="AV10" s="68"/>
      <c r="AW10" s="68"/>
      <c r="AX10" s="68"/>
      <c r="AY10" s="68"/>
      <c r="AZ10" s="68"/>
      <c r="BA10" s="68"/>
      <c r="BB10" s="70">
        <f>データ!$W$6</f>
        <v>9372.75</v>
      </c>
      <c r="BC10" s="70"/>
      <c r="BD10" s="70"/>
      <c r="BE10" s="70"/>
      <c r="BF10" s="70"/>
      <c r="BG10" s="70"/>
      <c r="BH10" s="70"/>
      <c r="BI10" s="70"/>
      <c r="BJ10" s="2"/>
      <c r="BK10" s="2"/>
      <c r="BL10" s="72" t="s">
        <v>21</v>
      </c>
      <c r="BM10" s="73"/>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1" t="s">
        <v>110</v>
      </c>
      <c r="BM16" s="52"/>
      <c r="BN16" s="52"/>
      <c r="BO16" s="52"/>
      <c r="BP16" s="52"/>
      <c r="BQ16" s="52"/>
      <c r="BR16" s="52"/>
      <c r="BS16" s="52"/>
      <c r="BT16" s="52"/>
      <c r="BU16" s="52"/>
      <c r="BV16" s="52"/>
      <c r="BW16" s="52"/>
      <c r="BX16" s="52"/>
      <c r="BY16" s="52"/>
      <c r="BZ16" s="53"/>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1"/>
      <c r="BM17" s="52"/>
      <c r="BN17" s="52"/>
      <c r="BO17" s="52"/>
      <c r="BP17" s="52"/>
      <c r="BQ17" s="52"/>
      <c r="BR17" s="52"/>
      <c r="BS17" s="52"/>
      <c r="BT17" s="52"/>
      <c r="BU17" s="52"/>
      <c r="BV17" s="52"/>
      <c r="BW17" s="52"/>
      <c r="BX17" s="52"/>
      <c r="BY17" s="52"/>
      <c r="BZ17" s="53"/>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1"/>
      <c r="BM18" s="52"/>
      <c r="BN18" s="52"/>
      <c r="BO18" s="52"/>
      <c r="BP18" s="52"/>
      <c r="BQ18" s="52"/>
      <c r="BR18" s="52"/>
      <c r="BS18" s="52"/>
      <c r="BT18" s="52"/>
      <c r="BU18" s="52"/>
      <c r="BV18" s="52"/>
      <c r="BW18" s="52"/>
      <c r="BX18" s="52"/>
      <c r="BY18" s="52"/>
      <c r="BZ18" s="53"/>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1"/>
      <c r="BM19" s="52"/>
      <c r="BN19" s="52"/>
      <c r="BO19" s="52"/>
      <c r="BP19" s="52"/>
      <c r="BQ19" s="52"/>
      <c r="BR19" s="52"/>
      <c r="BS19" s="52"/>
      <c r="BT19" s="52"/>
      <c r="BU19" s="52"/>
      <c r="BV19" s="52"/>
      <c r="BW19" s="52"/>
      <c r="BX19" s="52"/>
      <c r="BY19" s="52"/>
      <c r="BZ19" s="53"/>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1"/>
      <c r="BM20" s="52"/>
      <c r="BN20" s="52"/>
      <c r="BO20" s="52"/>
      <c r="BP20" s="52"/>
      <c r="BQ20" s="52"/>
      <c r="BR20" s="52"/>
      <c r="BS20" s="52"/>
      <c r="BT20" s="52"/>
      <c r="BU20" s="52"/>
      <c r="BV20" s="52"/>
      <c r="BW20" s="52"/>
      <c r="BX20" s="52"/>
      <c r="BY20" s="52"/>
      <c r="BZ20" s="53"/>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1"/>
      <c r="BM21" s="52"/>
      <c r="BN21" s="52"/>
      <c r="BO21" s="52"/>
      <c r="BP21" s="52"/>
      <c r="BQ21" s="52"/>
      <c r="BR21" s="52"/>
      <c r="BS21" s="52"/>
      <c r="BT21" s="52"/>
      <c r="BU21" s="52"/>
      <c r="BV21" s="52"/>
      <c r="BW21" s="52"/>
      <c r="BX21" s="52"/>
      <c r="BY21" s="52"/>
      <c r="BZ21" s="53"/>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1"/>
      <c r="BM22" s="52"/>
      <c r="BN22" s="52"/>
      <c r="BO22" s="52"/>
      <c r="BP22" s="52"/>
      <c r="BQ22" s="52"/>
      <c r="BR22" s="52"/>
      <c r="BS22" s="52"/>
      <c r="BT22" s="52"/>
      <c r="BU22" s="52"/>
      <c r="BV22" s="52"/>
      <c r="BW22" s="52"/>
      <c r="BX22" s="52"/>
      <c r="BY22" s="52"/>
      <c r="BZ22" s="53"/>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1"/>
      <c r="BM23" s="52"/>
      <c r="BN23" s="52"/>
      <c r="BO23" s="52"/>
      <c r="BP23" s="52"/>
      <c r="BQ23" s="52"/>
      <c r="BR23" s="52"/>
      <c r="BS23" s="52"/>
      <c r="BT23" s="52"/>
      <c r="BU23" s="52"/>
      <c r="BV23" s="52"/>
      <c r="BW23" s="52"/>
      <c r="BX23" s="52"/>
      <c r="BY23" s="52"/>
      <c r="BZ23" s="53"/>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1"/>
      <c r="BM24" s="52"/>
      <c r="BN24" s="52"/>
      <c r="BO24" s="52"/>
      <c r="BP24" s="52"/>
      <c r="BQ24" s="52"/>
      <c r="BR24" s="52"/>
      <c r="BS24" s="52"/>
      <c r="BT24" s="52"/>
      <c r="BU24" s="52"/>
      <c r="BV24" s="52"/>
      <c r="BW24" s="52"/>
      <c r="BX24" s="52"/>
      <c r="BY24" s="52"/>
      <c r="BZ24" s="53"/>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1"/>
      <c r="BM25" s="52"/>
      <c r="BN25" s="52"/>
      <c r="BO25" s="52"/>
      <c r="BP25" s="52"/>
      <c r="BQ25" s="52"/>
      <c r="BR25" s="52"/>
      <c r="BS25" s="52"/>
      <c r="BT25" s="52"/>
      <c r="BU25" s="52"/>
      <c r="BV25" s="52"/>
      <c r="BW25" s="52"/>
      <c r="BX25" s="52"/>
      <c r="BY25" s="52"/>
      <c r="BZ25" s="53"/>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1"/>
      <c r="BM26" s="52"/>
      <c r="BN26" s="52"/>
      <c r="BO26" s="52"/>
      <c r="BP26" s="52"/>
      <c r="BQ26" s="52"/>
      <c r="BR26" s="52"/>
      <c r="BS26" s="52"/>
      <c r="BT26" s="52"/>
      <c r="BU26" s="52"/>
      <c r="BV26" s="52"/>
      <c r="BW26" s="52"/>
      <c r="BX26" s="52"/>
      <c r="BY26" s="52"/>
      <c r="BZ26" s="53"/>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1"/>
      <c r="BM27" s="52"/>
      <c r="BN27" s="52"/>
      <c r="BO27" s="52"/>
      <c r="BP27" s="52"/>
      <c r="BQ27" s="52"/>
      <c r="BR27" s="52"/>
      <c r="BS27" s="52"/>
      <c r="BT27" s="52"/>
      <c r="BU27" s="52"/>
      <c r="BV27" s="52"/>
      <c r="BW27" s="52"/>
      <c r="BX27" s="52"/>
      <c r="BY27" s="52"/>
      <c r="BZ27" s="53"/>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1"/>
      <c r="BM28" s="52"/>
      <c r="BN28" s="52"/>
      <c r="BO28" s="52"/>
      <c r="BP28" s="52"/>
      <c r="BQ28" s="52"/>
      <c r="BR28" s="52"/>
      <c r="BS28" s="52"/>
      <c r="BT28" s="52"/>
      <c r="BU28" s="52"/>
      <c r="BV28" s="52"/>
      <c r="BW28" s="52"/>
      <c r="BX28" s="52"/>
      <c r="BY28" s="52"/>
      <c r="BZ28" s="53"/>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1"/>
      <c r="BM29" s="52"/>
      <c r="BN29" s="52"/>
      <c r="BO29" s="52"/>
      <c r="BP29" s="52"/>
      <c r="BQ29" s="52"/>
      <c r="BR29" s="52"/>
      <c r="BS29" s="52"/>
      <c r="BT29" s="52"/>
      <c r="BU29" s="52"/>
      <c r="BV29" s="52"/>
      <c r="BW29" s="52"/>
      <c r="BX29" s="52"/>
      <c r="BY29" s="52"/>
      <c r="BZ29" s="53"/>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1"/>
      <c r="BM30" s="52"/>
      <c r="BN30" s="52"/>
      <c r="BO30" s="52"/>
      <c r="BP30" s="52"/>
      <c r="BQ30" s="52"/>
      <c r="BR30" s="52"/>
      <c r="BS30" s="52"/>
      <c r="BT30" s="52"/>
      <c r="BU30" s="52"/>
      <c r="BV30" s="52"/>
      <c r="BW30" s="52"/>
      <c r="BX30" s="52"/>
      <c r="BY30" s="52"/>
      <c r="BZ30" s="53"/>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1"/>
      <c r="BM31" s="52"/>
      <c r="BN31" s="52"/>
      <c r="BO31" s="52"/>
      <c r="BP31" s="52"/>
      <c r="BQ31" s="52"/>
      <c r="BR31" s="52"/>
      <c r="BS31" s="52"/>
      <c r="BT31" s="52"/>
      <c r="BU31" s="52"/>
      <c r="BV31" s="52"/>
      <c r="BW31" s="52"/>
      <c r="BX31" s="52"/>
      <c r="BY31" s="52"/>
      <c r="BZ31" s="53"/>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1"/>
      <c r="BM32" s="52"/>
      <c r="BN32" s="52"/>
      <c r="BO32" s="52"/>
      <c r="BP32" s="52"/>
      <c r="BQ32" s="52"/>
      <c r="BR32" s="52"/>
      <c r="BS32" s="52"/>
      <c r="BT32" s="52"/>
      <c r="BU32" s="52"/>
      <c r="BV32" s="52"/>
      <c r="BW32" s="52"/>
      <c r="BX32" s="52"/>
      <c r="BY32" s="52"/>
      <c r="BZ32" s="53"/>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1"/>
      <c r="BM33" s="52"/>
      <c r="BN33" s="52"/>
      <c r="BO33" s="52"/>
      <c r="BP33" s="52"/>
      <c r="BQ33" s="52"/>
      <c r="BR33" s="52"/>
      <c r="BS33" s="52"/>
      <c r="BT33" s="52"/>
      <c r="BU33" s="52"/>
      <c r="BV33" s="52"/>
      <c r="BW33" s="52"/>
      <c r="BX33" s="52"/>
      <c r="BY33" s="52"/>
      <c r="BZ33" s="53"/>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1"/>
      <c r="BM34" s="52"/>
      <c r="BN34" s="52"/>
      <c r="BO34" s="52"/>
      <c r="BP34" s="52"/>
      <c r="BQ34" s="52"/>
      <c r="BR34" s="52"/>
      <c r="BS34" s="52"/>
      <c r="BT34" s="52"/>
      <c r="BU34" s="52"/>
      <c r="BV34" s="52"/>
      <c r="BW34" s="52"/>
      <c r="BX34" s="52"/>
      <c r="BY34" s="52"/>
      <c r="BZ34" s="53"/>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1"/>
      <c r="BM35" s="52"/>
      <c r="BN35" s="52"/>
      <c r="BO35" s="52"/>
      <c r="BP35" s="52"/>
      <c r="BQ35" s="52"/>
      <c r="BR35" s="52"/>
      <c r="BS35" s="52"/>
      <c r="BT35" s="52"/>
      <c r="BU35" s="52"/>
      <c r="BV35" s="52"/>
      <c r="BW35" s="52"/>
      <c r="BX35" s="52"/>
      <c r="BY35" s="52"/>
      <c r="BZ35" s="53"/>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1"/>
      <c r="BM36" s="52"/>
      <c r="BN36" s="52"/>
      <c r="BO36" s="52"/>
      <c r="BP36" s="52"/>
      <c r="BQ36" s="52"/>
      <c r="BR36" s="52"/>
      <c r="BS36" s="52"/>
      <c r="BT36" s="52"/>
      <c r="BU36" s="52"/>
      <c r="BV36" s="52"/>
      <c r="BW36" s="52"/>
      <c r="BX36" s="52"/>
      <c r="BY36" s="52"/>
      <c r="BZ36" s="53"/>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1"/>
      <c r="BM37" s="52"/>
      <c r="BN37" s="52"/>
      <c r="BO37" s="52"/>
      <c r="BP37" s="52"/>
      <c r="BQ37" s="52"/>
      <c r="BR37" s="52"/>
      <c r="BS37" s="52"/>
      <c r="BT37" s="52"/>
      <c r="BU37" s="52"/>
      <c r="BV37" s="52"/>
      <c r="BW37" s="52"/>
      <c r="BX37" s="52"/>
      <c r="BY37" s="52"/>
      <c r="BZ37" s="53"/>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1"/>
      <c r="BM38" s="52"/>
      <c r="BN38" s="52"/>
      <c r="BO38" s="52"/>
      <c r="BP38" s="52"/>
      <c r="BQ38" s="52"/>
      <c r="BR38" s="52"/>
      <c r="BS38" s="52"/>
      <c r="BT38" s="52"/>
      <c r="BU38" s="52"/>
      <c r="BV38" s="52"/>
      <c r="BW38" s="52"/>
      <c r="BX38" s="52"/>
      <c r="BY38" s="52"/>
      <c r="BZ38" s="53"/>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1"/>
      <c r="BM39" s="52"/>
      <c r="BN39" s="52"/>
      <c r="BO39" s="52"/>
      <c r="BP39" s="52"/>
      <c r="BQ39" s="52"/>
      <c r="BR39" s="52"/>
      <c r="BS39" s="52"/>
      <c r="BT39" s="52"/>
      <c r="BU39" s="52"/>
      <c r="BV39" s="52"/>
      <c r="BW39" s="52"/>
      <c r="BX39" s="52"/>
      <c r="BY39" s="52"/>
      <c r="BZ39" s="53"/>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1"/>
      <c r="BM40" s="52"/>
      <c r="BN40" s="52"/>
      <c r="BO40" s="52"/>
      <c r="BP40" s="52"/>
      <c r="BQ40" s="52"/>
      <c r="BR40" s="52"/>
      <c r="BS40" s="52"/>
      <c r="BT40" s="52"/>
      <c r="BU40" s="52"/>
      <c r="BV40" s="52"/>
      <c r="BW40" s="52"/>
      <c r="BX40" s="52"/>
      <c r="BY40" s="52"/>
      <c r="BZ40" s="53"/>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1"/>
      <c r="BM41" s="52"/>
      <c r="BN41" s="52"/>
      <c r="BO41" s="52"/>
      <c r="BP41" s="52"/>
      <c r="BQ41" s="52"/>
      <c r="BR41" s="52"/>
      <c r="BS41" s="52"/>
      <c r="BT41" s="52"/>
      <c r="BU41" s="52"/>
      <c r="BV41" s="52"/>
      <c r="BW41" s="52"/>
      <c r="BX41" s="52"/>
      <c r="BY41" s="52"/>
      <c r="BZ41" s="53"/>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1"/>
      <c r="BM42" s="52"/>
      <c r="BN42" s="52"/>
      <c r="BO42" s="52"/>
      <c r="BP42" s="52"/>
      <c r="BQ42" s="52"/>
      <c r="BR42" s="52"/>
      <c r="BS42" s="52"/>
      <c r="BT42" s="52"/>
      <c r="BU42" s="52"/>
      <c r="BV42" s="52"/>
      <c r="BW42" s="52"/>
      <c r="BX42" s="52"/>
      <c r="BY42" s="52"/>
      <c r="BZ42" s="53"/>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1"/>
      <c r="BM43" s="52"/>
      <c r="BN43" s="52"/>
      <c r="BO43" s="52"/>
      <c r="BP43" s="52"/>
      <c r="BQ43" s="52"/>
      <c r="BR43" s="52"/>
      <c r="BS43" s="52"/>
      <c r="BT43" s="52"/>
      <c r="BU43" s="52"/>
      <c r="BV43" s="52"/>
      <c r="BW43" s="52"/>
      <c r="BX43" s="52"/>
      <c r="BY43" s="52"/>
      <c r="BZ43" s="53"/>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111</v>
      </c>
      <c r="BM47" s="52"/>
      <c r="BN47" s="52"/>
      <c r="BO47" s="52"/>
      <c r="BP47" s="52"/>
      <c r="BQ47" s="52"/>
      <c r="BR47" s="52"/>
      <c r="BS47" s="52"/>
      <c r="BT47" s="52"/>
      <c r="BU47" s="52"/>
      <c r="BV47" s="52"/>
      <c r="BW47" s="52"/>
      <c r="BX47" s="52"/>
      <c r="BY47" s="52"/>
      <c r="BZ47" s="53"/>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112</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5VruANsKqFxwBpNSlZ/slzffxU00MTUpbuZ7MtkogP0vSY3xvpg8GO9Qeiln5CV7i/z1JTkPwFvmmyD2VVnv1g==" saltValue="P7GRLmPmPddASSiGYrYE9Q=="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horizontalDpi="4294967293"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27</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52</v>
      </c>
      <c r="B4" s="31"/>
      <c r="C4" s="31"/>
      <c r="D4" s="31"/>
      <c r="E4" s="31"/>
      <c r="F4" s="31"/>
      <c r="G4" s="31"/>
      <c r="H4" s="91"/>
      <c r="I4" s="92"/>
      <c r="J4" s="92"/>
      <c r="K4" s="92"/>
      <c r="L4" s="92"/>
      <c r="M4" s="92"/>
      <c r="N4" s="92"/>
      <c r="O4" s="92"/>
      <c r="P4" s="92"/>
      <c r="Q4" s="92"/>
      <c r="R4" s="92"/>
      <c r="S4" s="92"/>
      <c r="T4" s="92"/>
      <c r="U4" s="92"/>
      <c r="V4" s="92"/>
      <c r="W4" s="93"/>
      <c r="X4" s="87" t="s">
        <v>53</v>
      </c>
      <c r="Y4" s="87"/>
      <c r="Z4" s="87"/>
      <c r="AA4" s="87"/>
      <c r="AB4" s="87"/>
      <c r="AC4" s="87"/>
      <c r="AD4" s="87"/>
      <c r="AE4" s="87"/>
      <c r="AF4" s="87"/>
      <c r="AG4" s="87"/>
      <c r="AH4" s="87"/>
      <c r="AI4" s="87" t="s">
        <v>54</v>
      </c>
      <c r="AJ4" s="87"/>
      <c r="AK4" s="87"/>
      <c r="AL4" s="87"/>
      <c r="AM4" s="87"/>
      <c r="AN4" s="87"/>
      <c r="AO4" s="87"/>
      <c r="AP4" s="87"/>
      <c r="AQ4" s="87"/>
      <c r="AR4" s="87"/>
      <c r="AS4" s="87"/>
      <c r="AT4" s="87" t="s">
        <v>55</v>
      </c>
      <c r="AU4" s="87"/>
      <c r="AV4" s="87"/>
      <c r="AW4" s="87"/>
      <c r="AX4" s="87"/>
      <c r="AY4" s="87"/>
      <c r="AZ4" s="87"/>
      <c r="BA4" s="87"/>
      <c r="BB4" s="87"/>
      <c r="BC4" s="87"/>
      <c r="BD4" s="87"/>
      <c r="BE4" s="87" t="s">
        <v>56</v>
      </c>
      <c r="BF4" s="87"/>
      <c r="BG4" s="87"/>
      <c r="BH4" s="87"/>
      <c r="BI4" s="87"/>
      <c r="BJ4" s="87"/>
      <c r="BK4" s="87"/>
      <c r="BL4" s="87"/>
      <c r="BM4" s="87"/>
      <c r="BN4" s="87"/>
      <c r="BO4" s="87"/>
      <c r="BP4" s="87" t="s">
        <v>57</v>
      </c>
      <c r="BQ4" s="87"/>
      <c r="BR4" s="87"/>
      <c r="BS4" s="87"/>
      <c r="BT4" s="87"/>
      <c r="BU4" s="87"/>
      <c r="BV4" s="87"/>
      <c r="BW4" s="87"/>
      <c r="BX4" s="87"/>
      <c r="BY4" s="87"/>
      <c r="BZ4" s="87"/>
      <c r="CA4" s="87" t="s">
        <v>58</v>
      </c>
      <c r="CB4" s="87"/>
      <c r="CC4" s="87"/>
      <c r="CD4" s="87"/>
      <c r="CE4" s="87"/>
      <c r="CF4" s="87"/>
      <c r="CG4" s="87"/>
      <c r="CH4" s="87"/>
      <c r="CI4" s="87"/>
      <c r="CJ4" s="87"/>
      <c r="CK4" s="87"/>
      <c r="CL4" s="87" t="s">
        <v>59</v>
      </c>
      <c r="CM4" s="87"/>
      <c r="CN4" s="87"/>
      <c r="CO4" s="87"/>
      <c r="CP4" s="87"/>
      <c r="CQ4" s="87"/>
      <c r="CR4" s="87"/>
      <c r="CS4" s="87"/>
      <c r="CT4" s="87"/>
      <c r="CU4" s="87"/>
      <c r="CV4" s="87"/>
      <c r="CW4" s="87" t="s">
        <v>60</v>
      </c>
      <c r="CX4" s="87"/>
      <c r="CY4" s="87"/>
      <c r="CZ4" s="87"/>
      <c r="DA4" s="87"/>
      <c r="DB4" s="87"/>
      <c r="DC4" s="87"/>
      <c r="DD4" s="87"/>
      <c r="DE4" s="87"/>
      <c r="DF4" s="87"/>
      <c r="DG4" s="87"/>
      <c r="DH4" s="87" t="s">
        <v>61</v>
      </c>
      <c r="DI4" s="87"/>
      <c r="DJ4" s="87"/>
      <c r="DK4" s="87"/>
      <c r="DL4" s="87"/>
      <c r="DM4" s="87"/>
      <c r="DN4" s="87"/>
      <c r="DO4" s="87"/>
      <c r="DP4" s="87"/>
      <c r="DQ4" s="87"/>
      <c r="DR4" s="87"/>
      <c r="DS4" s="87" t="s">
        <v>62</v>
      </c>
      <c r="DT4" s="87"/>
      <c r="DU4" s="87"/>
      <c r="DV4" s="87"/>
      <c r="DW4" s="87"/>
      <c r="DX4" s="87"/>
      <c r="DY4" s="87"/>
      <c r="DZ4" s="87"/>
      <c r="EA4" s="87"/>
      <c r="EB4" s="87"/>
      <c r="EC4" s="87"/>
      <c r="ED4" s="87" t="s">
        <v>63</v>
      </c>
      <c r="EE4" s="87"/>
      <c r="EF4" s="87"/>
      <c r="EG4" s="87"/>
      <c r="EH4" s="87"/>
      <c r="EI4" s="87"/>
      <c r="EJ4" s="87"/>
      <c r="EK4" s="87"/>
      <c r="EL4" s="87"/>
      <c r="EM4" s="87"/>
      <c r="EN4" s="87"/>
    </row>
    <row r="5" spans="1:144" x14ac:dyDescent="0.15">
      <c r="A5" s="29" t="s">
        <v>64</v>
      </c>
      <c r="B5" s="32"/>
      <c r="C5" s="32"/>
      <c r="D5" s="32"/>
      <c r="E5" s="32"/>
      <c r="F5" s="32"/>
      <c r="G5" s="32"/>
      <c r="H5" s="33" t="s">
        <v>65</v>
      </c>
      <c r="I5" s="33" t="s">
        <v>66</v>
      </c>
      <c r="J5" s="33" t="s">
        <v>67</v>
      </c>
      <c r="K5" s="33" t="s">
        <v>68</v>
      </c>
      <c r="L5" s="33" t="s">
        <v>69</v>
      </c>
      <c r="M5" s="33" t="s">
        <v>5</v>
      </c>
      <c r="N5" s="33" t="s">
        <v>70</v>
      </c>
      <c r="O5" s="33" t="s">
        <v>71</v>
      </c>
      <c r="P5" s="33" t="s">
        <v>72</v>
      </c>
      <c r="Q5" s="33" t="s">
        <v>73</v>
      </c>
      <c r="R5" s="33" t="s">
        <v>74</v>
      </c>
      <c r="S5" s="33" t="s">
        <v>75</v>
      </c>
      <c r="T5" s="33" t="s">
        <v>76</v>
      </c>
      <c r="U5" s="33" t="s">
        <v>77</v>
      </c>
      <c r="V5" s="33" t="s">
        <v>78</v>
      </c>
      <c r="W5" s="33" t="s">
        <v>79</v>
      </c>
      <c r="X5" s="33" t="s">
        <v>80</v>
      </c>
      <c r="Y5" s="33" t="s">
        <v>81</v>
      </c>
      <c r="Z5" s="33" t="s">
        <v>82</v>
      </c>
      <c r="AA5" s="33" t="s">
        <v>83</v>
      </c>
      <c r="AB5" s="33" t="s">
        <v>84</v>
      </c>
      <c r="AC5" s="33" t="s">
        <v>85</v>
      </c>
      <c r="AD5" s="33" t="s">
        <v>86</v>
      </c>
      <c r="AE5" s="33" t="s">
        <v>87</v>
      </c>
      <c r="AF5" s="33" t="s">
        <v>88</v>
      </c>
      <c r="AG5" s="33" t="s">
        <v>89</v>
      </c>
      <c r="AH5" s="33" t="s">
        <v>29</v>
      </c>
      <c r="AI5" s="33" t="s">
        <v>80</v>
      </c>
      <c r="AJ5" s="33" t="s">
        <v>81</v>
      </c>
      <c r="AK5" s="33" t="s">
        <v>82</v>
      </c>
      <c r="AL5" s="33" t="s">
        <v>83</v>
      </c>
      <c r="AM5" s="33" t="s">
        <v>84</v>
      </c>
      <c r="AN5" s="33" t="s">
        <v>85</v>
      </c>
      <c r="AO5" s="33" t="s">
        <v>86</v>
      </c>
      <c r="AP5" s="33" t="s">
        <v>87</v>
      </c>
      <c r="AQ5" s="33" t="s">
        <v>88</v>
      </c>
      <c r="AR5" s="33" t="s">
        <v>89</v>
      </c>
      <c r="AS5" s="33" t="s">
        <v>90</v>
      </c>
      <c r="AT5" s="33" t="s">
        <v>80</v>
      </c>
      <c r="AU5" s="33" t="s">
        <v>81</v>
      </c>
      <c r="AV5" s="33" t="s">
        <v>82</v>
      </c>
      <c r="AW5" s="33" t="s">
        <v>83</v>
      </c>
      <c r="AX5" s="33" t="s">
        <v>84</v>
      </c>
      <c r="AY5" s="33" t="s">
        <v>85</v>
      </c>
      <c r="AZ5" s="33" t="s">
        <v>86</v>
      </c>
      <c r="BA5" s="33" t="s">
        <v>87</v>
      </c>
      <c r="BB5" s="33" t="s">
        <v>88</v>
      </c>
      <c r="BC5" s="33" t="s">
        <v>89</v>
      </c>
      <c r="BD5" s="33" t="s">
        <v>90</v>
      </c>
      <c r="BE5" s="33" t="s">
        <v>80</v>
      </c>
      <c r="BF5" s="33" t="s">
        <v>81</v>
      </c>
      <c r="BG5" s="33" t="s">
        <v>82</v>
      </c>
      <c r="BH5" s="33" t="s">
        <v>83</v>
      </c>
      <c r="BI5" s="33" t="s">
        <v>84</v>
      </c>
      <c r="BJ5" s="33" t="s">
        <v>85</v>
      </c>
      <c r="BK5" s="33" t="s">
        <v>86</v>
      </c>
      <c r="BL5" s="33" t="s">
        <v>87</v>
      </c>
      <c r="BM5" s="33" t="s">
        <v>88</v>
      </c>
      <c r="BN5" s="33" t="s">
        <v>89</v>
      </c>
      <c r="BO5" s="33" t="s">
        <v>90</v>
      </c>
      <c r="BP5" s="33" t="s">
        <v>80</v>
      </c>
      <c r="BQ5" s="33" t="s">
        <v>81</v>
      </c>
      <c r="BR5" s="33" t="s">
        <v>82</v>
      </c>
      <c r="BS5" s="33" t="s">
        <v>83</v>
      </c>
      <c r="BT5" s="33" t="s">
        <v>84</v>
      </c>
      <c r="BU5" s="33" t="s">
        <v>85</v>
      </c>
      <c r="BV5" s="33" t="s">
        <v>86</v>
      </c>
      <c r="BW5" s="33" t="s">
        <v>87</v>
      </c>
      <c r="BX5" s="33" t="s">
        <v>88</v>
      </c>
      <c r="BY5" s="33" t="s">
        <v>89</v>
      </c>
      <c r="BZ5" s="33" t="s">
        <v>90</v>
      </c>
      <c r="CA5" s="33" t="s">
        <v>80</v>
      </c>
      <c r="CB5" s="33" t="s">
        <v>81</v>
      </c>
      <c r="CC5" s="33" t="s">
        <v>82</v>
      </c>
      <c r="CD5" s="33" t="s">
        <v>83</v>
      </c>
      <c r="CE5" s="33" t="s">
        <v>84</v>
      </c>
      <c r="CF5" s="33" t="s">
        <v>85</v>
      </c>
      <c r="CG5" s="33" t="s">
        <v>86</v>
      </c>
      <c r="CH5" s="33" t="s">
        <v>87</v>
      </c>
      <c r="CI5" s="33" t="s">
        <v>88</v>
      </c>
      <c r="CJ5" s="33" t="s">
        <v>89</v>
      </c>
      <c r="CK5" s="33" t="s">
        <v>90</v>
      </c>
      <c r="CL5" s="33" t="s">
        <v>80</v>
      </c>
      <c r="CM5" s="33" t="s">
        <v>81</v>
      </c>
      <c r="CN5" s="33" t="s">
        <v>82</v>
      </c>
      <c r="CO5" s="33" t="s">
        <v>83</v>
      </c>
      <c r="CP5" s="33" t="s">
        <v>84</v>
      </c>
      <c r="CQ5" s="33" t="s">
        <v>85</v>
      </c>
      <c r="CR5" s="33" t="s">
        <v>86</v>
      </c>
      <c r="CS5" s="33" t="s">
        <v>87</v>
      </c>
      <c r="CT5" s="33" t="s">
        <v>88</v>
      </c>
      <c r="CU5" s="33" t="s">
        <v>89</v>
      </c>
      <c r="CV5" s="33" t="s">
        <v>90</v>
      </c>
      <c r="CW5" s="33" t="s">
        <v>80</v>
      </c>
      <c r="CX5" s="33" t="s">
        <v>81</v>
      </c>
      <c r="CY5" s="33" t="s">
        <v>82</v>
      </c>
      <c r="CZ5" s="33" t="s">
        <v>83</v>
      </c>
      <c r="DA5" s="33" t="s">
        <v>84</v>
      </c>
      <c r="DB5" s="33" t="s">
        <v>85</v>
      </c>
      <c r="DC5" s="33" t="s">
        <v>86</v>
      </c>
      <c r="DD5" s="33" t="s">
        <v>87</v>
      </c>
      <c r="DE5" s="33" t="s">
        <v>88</v>
      </c>
      <c r="DF5" s="33" t="s">
        <v>89</v>
      </c>
      <c r="DG5" s="33" t="s">
        <v>90</v>
      </c>
      <c r="DH5" s="33" t="s">
        <v>80</v>
      </c>
      <c r="DI5" s="33" t="s">
        <v>81</v>
      </c>
      <c r="DJ5" s="33" t="s">
        <v>82</v>
      </c>
      <c r="DK5" s="33" t="s">
        <v>83</v>
      </c>
      <c r="DL5" s="33" t="s">
        <v>84</v>
      </c>
      <c r="DM5" s="33" t="s">
        <v>85</v>
      </c>
      <c r="DN5" s="33" t="s">
        <v>86</v>
      </c>
      <c r="DO5" s="33" t="s">
        <v>87</v>
      </c>
      <c r="DP5" s="33" t="s">
        <v>88</v>
      </c>
      <c r="DQ5" s="33" t="s">
        <v>89</v>
      </c>
      <c r="DR5" s="33" t="s">
        <v>90</v>
      </c>
      <c r="DS5" s="33" t="s">
        <v>80</v>
      </c>
      <c r="DT5" s="33" t="s">
        <v>81</v>
      </c>
      <c r="DU5" s="33" t="s">
        <v>82</v>
      </c>
      <c r="DV5" s="33" t="s">
        <v>83</v>
      </c>
      <c r="DW5" s="33" t="s">
        <v>84</v>
      </c>
      <c r="DX5" s="33" t="s">
        <v>85</v>
      </c>
      <c r="DY5" s="33" t="s">
        <v>86</v>
      </c>
      <c r="DZ5" s="33" t="s">
        <v>87</v>
      </c>
      <c r="EA5" s="33" t="s">
        <v>88</v>
      </c>
      <c r="EB5" s="33" t="s">
        <v>89</v>
      </c>
      <c r="EC5" s="33" t="s">
        <v>90</v>
      </c>
      <c r="ED5" s="33" t="s">
        <v>80</v>
      </c>
      <c r="EE5" s="33" t="s">
        <v>81</v>
      </c>
      <c r="EF5" s="33" t="s">
        <v>82</v>
      </c>
      <c r="EG5" s="33" t="s">
        <v>83</v>
      </c>
      <c r="EH5" s="33" t="s">
        <v>84</v>
      </c>
      <c r="EI5" s="33" t="s">
        <v>85</v>
      </c>
      <c r="EJ5" s="33" t="s">
        <v>86</v>
      </c>
      <c r="EK5" s="33" t="s">
        <v>87</v>
      </c>
      <c r="EL5" s="33" t="s">
        <v>88</v>
      </c>
      <c r="EM5" s="33" t="s">
        <v>89</v>
      </c>
      <c r="EN5" s="33" t="s">
        <v>90</v>
      </c>
    </row>
    <row r="6" spans="1:144" s="37" customFormat="1" x14ac:dyDescent="0.15">
      <c r="A6" s="29" t="s">
        <v>91</v>
      </c>
      <c r="B6" s="34">
        <f>B7</f>
        <v>2019</v>
      </c>
      <c r="C6" s="34">
        <f t="shared" ref="C6:W6" si="3">C7</f>
        <v>272272</v>
      </c>
      <c r="D6" s="34">
        <f t="shared" si="3"/>
        <v>46</v>
      </c>
      <c r="E6" s="34">
        <f t="shared" si="3"/>
        <v>1</v>
      </c>
      <c r="F6" s="34">
        <f t="shared" si="3"/>
        <v>0</v>
      </c>
      <c r="G6" s="34">
        <f t="shared" si="3"/>
        <v>1</v>
      </c>
      <c r="H6" s="34" t="str">
        <f t="shared" si="3"/>
        <v>大阪府　東大阪市</v>
      </c>
      <c r="I6" s="34" t="str">
        <f t="shared" si="3"/>
        <v>法適用</v>
      </c>
      <c r="J6" s="34" t="str">
        <f t="shared" si="3"/>
        <v>水道事業</v>
      </c>
      <c r="K6" s="34" t="str">
        <f t="shared" si="3"/>
        <v>末端給水事業</v>
      </c>
      <c r="L6" s="34" t="str">
        <f t="shared" si="3"/>
        <v>A1</v>
      </c>
      <c r="M6" s="34" t="str">
        <f t="shared" si="3"/>
        <v>その他</v>
      </c>
      <c r="N6" s="35" t="str">
        <f t="shared" si="3"/>
        <v>-</v>
      </c>
      <c r="O6" s="35">
        <f t="shared" si="3"/>
        <v>52.77</v>
      </c>
      <c r="P6" s="35">
        <f t="shared" si="3"/>
        <v>99.92</v>
      </c>
      <c r="Q6" s="35">
        <f t="shared" si="3"/>
        <v>2598</v>
      </c>
      <c r="R6" s="35">
        <f t="shared" si="3"/>
        <v>488618</v>
      </c>
      <c r="S6" s="35">
        <f t="shared" si="3"/>
        <v>61.78</v>
      </c>
      <c r="T6" s="35">
        <f t="shared" si="3"/>
        <v>7909</v>
      </c>
      <c r="U6" s="35">
        <f t="shared" si="3"/>
        <v>487383</v>
      </c>
      <c r="V6" s="35">
        <f t="shared" si="3"/>
        <v>52</v>
      </c>
      <c r="W6" s="35">
        <f t="shared" si="3"/>
        <v>9372.75</v>
      </c>
      <c r="X6" s="36">
        <f>IF(X7="",NA(),X7)</f>
        <v>103.32</v>
      </c>
      <c r="Y6" s="36">
        <f t="shared" ref="Y6:AG6" si="4">IF(Y7="",NA(),Y7)</f>
        <v>104.41</v>
      </c>
      <c r="Z6" s="36">
        <f t="shared" si="4"/>
        <v>103.71</v>
      </c>
      <c r="AA6" s="36">
        <f t="shared" si="4"/>
        <v>105.96</v>
      </c>
      <c r="AB6" s="36">
        <f t="shared" si="4"/>
        <v>105.37</v>
      </c>
      <c r="AC6" s="36">
        <f t="shared" si="4"/>
        <v>115.21</v>
      </c>
      <c r="AD6" s="36">
        <f t="shared" si="4"/>
        <v>117.25</v>
      </c>
      <c r="AE6" s="36">
        <f t="shared" si="4"/>
        <v>116.77</v>
      </c>
      <c r="AF6" s="36">
        <f t="shared" si="4"/>
        <v>115.41</v>
      </c>
      <c r="AG6" s="36">
        <f t="shared" si="4"/>
        <v>113.57</v>
      </c>
      <c r="AH6" s="35" t="str">
        <f>IF(AH7="","",IF(AH7="-","【-】","【"&amp;SUBSTITUTE(TEXT(AH7,"#,##0.00"),"-","△")&amp;"】"))</f>
        <v>【112.01】</v>
      </c>
      <c r="AI6" s="35">
        <f>IF(AI7="",NA(),AI7)</f>
        <v>0</v>
      </c>
      <c r="AJ6" s="35">
        <f t="shared" ref="AJ6:AR6" si="5">IF(AJ7="",NA(),AJ7)</f>
        <v>0</v>
      </c>
      <c r="AK6" s="35">
        <f t="shared" si="5"/>
        <v>0</v>
      </c>
      <c r="AL6" s="35">
        <f t="shared" si="5"/>
        <v>0</v>
      </c>
      <c r="AM6" s="35">
        <f t="shared" si="5"/>
        <v>0</v>
      </c>
      <c r="AN6" s="36">
        <f t="shared" si="5"/>
        <v>0.71</v>
      </c>
      <c r="AO6" s="35">
        <f t="shared" si="5"/>
        <v>0</v>
      </c>
      <c r="AP6" s="35">
        <f t="shared" si="5"/>
        <v>0</v>
      </c>
      <c r="AQ6" s="35">
        <f t="shared" si="5"/>
        <v>0</v>
      </c>
      <c r="AR6" s="35">
        <f t="shared" si="5"/>
        <v>0</v>
      </c>
      <c r="AS6" s="35" t="str">
        <f>IF(AS7="","",IF(AS7="-","【-】","【"&amp;SUBSTITUTE(TEXT(AS7,"#,##0.00"),"-","△")&amp;"】"))</f>
        <v>【1.08】</v>
      </c>
      <c r="AT6" s="36">
        <f>IF(AT7="",NA(),AT7)</f>
        <v>233.34</v>
      </c>
      <c r="AU6" s="36">
        <f t="shared" ref="AU6:BC6" si="6">IF(AU7="",NA(),AU7)</f>
        <v>255.08</v>
      </c>
      <c r="AV6" s="36">
        <f t="shared" si="6"/>
        <v>232.73</v>
      </c>
      <c r="AW6" s="36">
        <f t="shared" si="6"/>
        <v>211.94</v>
      </c>
      <c r="AX6" s="36">
        <f t="shared" si="6"/>
        <v>231.44</v>
      </c>
      <c r="AY6" s="36">
        <f t="shared" si="6"/>
        <v>241.71</v>
      </c>
      <c r="AZ6" s="36">
        <f t="shared" si="6"/>
        <v>249.08</v>
      </c>
      <c r="BA6" s="36">
        <f t="shared" si="6"/>
        <v>254.05</v>
      </c>
      <c r="BB6" s="36">
        <f t="shared" si="6"/>
        <v>258.22000000000003</v>
      </c>
      <c r="BC6" s="36">
        <f t="shared" si="6"/>
        <v>250.03</v>
      </c>
      <c r="BD6" s="35" t="str">
        <f>IF(BD7="","",IF(BD7="-","【-】","【"&amp;SUBSTITUTE(TEXT(BD7,"#,##0.00"),"-","△")&amp;"】"))</f>
        <v>【264.97】</v>
      </c>
      <c r="BE6" s="36">
        <f>IF(BE7="",NA(),BE7)</f>
        <v>191.38</v>
      </c>
      <c r="BF6" s="36">
        <f t="shared" ref="BF6:BN6" si="7">IF(BF7="",NA(),BF7)</f>
        <v>190.36</v>
      </c>
      <c r="BG6" s="36">
        <f t="shared" si="7"/>
        <v>199.48</v>
      </c>
      <c r="BH6" s="36">
        <f t="shared" si="7"/>
        <v>207.65</v>
      </c>
      <c r="BI6" s="36">
        <f t="shared" si="7"/>
        <v>219.56</v>
      </c>
      <c r="BJ6" s="36">
        <f t="shared" si="7"/>
        <v>274.14</v>
      </c>
      <c r="BK6" s="36">
        <f t="shared" si="7"/>
        <v>266.66000000000003</v>
      </c>
      <c r="BL6" s="36">
        <f t="shared" si="7"/>
        <v>258.63</v>
      </c>
      <c r="BM6" s="36">
        <f t="shared" si="7"/>
        <v>255.12</v>
      </c>
      <c r="BN6" s="36">
        <f t="shared" si="7"/>
        <v>254.19</v>
      </c>
      <c r="BO6" s="35" t="str">
        <f>IF(BO7="","",IF(BO7="-","【-】","【"&amp;SUBSTITUTE(TEXT(BO7,"#,##0.00"),"-","△")&amp;"】"))</f>
        <v>【266.61】</v>
      </c>
      <c r="BP6" s="36">
        <f>IF(BP7="",NA(),BP7)</f>
        <v>95.67</v>
      </c>
      <c r="BQ6" s="36">
        <f t="shared" ref="BQ6:BY6" si="8">IF(BQ7="",NA(),BQ7)</f>
        <v>96.22</v>
      </c>
      <c r="BR6" s="36">
        <f t="shared" si="8"/>
        <v>95.49</v>
      </c>
      <c r="BS6" s="36">
        <f t="shared" si="8"/>
        <v>97.69</v>
      </c>
      <c r="BT6" s="36">
        <f t="shared" si="8"/>
        <v>97.34</v>
      </c>
      <c r="BU6" s="36">
        <f t="shared" si="8"/>
        <v>108.81</v>
      </c>
      <c r="BV6" s="36">
        <f t="shared" si="8"/>
        <v>110.87</v>
      </c>
      <c r="BW6" s="36">
        <f t="shared" si="8"/>
        <v>110.3</v>
      </c>
      <c r="BX6" s="36">
        <f t="shared" si="8"/>
        <v>109.12</v>
      </c>
      <c r="BY6" s="36">
        <f t="shared" si="8"/>
        <v>107.42</v>
      </c>
      <c r="BZ6" s="35" t="str">
        <f>IF(BZ7="","",IF(BZ7="-","【-】","【"&amp;SUBSTITUTE(TEXT(BZ7,"#,##0.00"),"-","△")&amp;"】"))</f>
        <v>【103.24】</v>
      </c>
      <c r="CA6" s="36">
        <f>IF(CA7="",NA(),CA7)</f>
        <v>165.14</v>
      </c>
      <c r="CB6" s="36">
        <f t="shared" ref="CB6:CJ6" si="9">IF(CB7="",NA(),CB7)</f>
        <v>163.93</v>
      </c>
      <c r="CC6" s="36">
        <f t="shared" si="9"/>
        <v>164.48</v>
      </c>
      <c r="CD6" s="36">
        <f t="shared" si="9"/>
        <v>160.13999999999999</v>
      </c>
      <c r="CE6" s="36">
        <f t="shared" si="9"/>
        <v>160.1</v>
      </c>
      <c r="CF6" s="36">
        <f t="shared" si="9"/>
        <v>152.94999999999999</v>
      </c>
      <c r="CG6" s="36">
        <f t="shared" si="9"/>
        <v>150.54</v>
      </c>
      <c r="CH6" s="36">
        <f t="shared" si="9"/>
        <v>151.85</v>
      </c>
      <c r="CI6" s="36">
        <f t="shared" si="9"/>
        <v>153.88</v>
      </c>
      <c r="CJ6" s="36">
        <f t="shared" si="9"/>
        <v>157.19</v>
      </c>
      <c r="CK6" s="35" t="str">
        <f>IF(CK7="","",IF(CK7="-","【-】","【"&amp;SUBSTITUTE(TEXT(CK7,"#,##0.00"),"-","△")&amp;"】"))</f>
        <v>【168.38】</v>
      </c>
      <c r="CL6" s="36">
        <f>IF(CL7="",NA(),CL7)</f>
        <v>56.45</v>
      </c>
      <c r="CM6" s="36">
        <f t="shared" ref="CM6:CU6" si="10">IF(CM7="",NA(),CM7)</f>
        <v>56</v>
      </c>
      <c r="CN6" s="36">
        <f t="shared" si="10"/>
        <v>55.66</v>
      </c>
      <c r="CO6" s="36">
        <f t="shared" si="10"/>
        <v>54.89</v>
      </c>
      <c r="CP6" s="36">
        <f t="shared" si="10"/>
        <v>54.29</v>
      </c>
      <c r="CQ6" s="36">
        <f t="shared" si="10"/>
        <v>63.03</v>
      </c>
      <c r="CR6" s="36">
        <f t="shared" si="10"/>
        <v>63.18</v>
      </c>
      <c r="CS6" s="36">
        <f t="shared" si="10"/>
        <v>63.54</v>
      </c>
      <c r="CT6" s="36">
        <f t="shared" si="10"/>
        <v>63.53</v>
      </c>
      <c r="CU6" s="36">
        <f t="shared" si="10"/>
        <v>63.16</v>
      </c>
      <c r="CV6" s="35" t="str">
        <f>IF(CV7="","",IF(CV7="-","【-】","【"&amp;SUBSTITUTE(TEXT(CV7,"#,##0.00"),"-","△")&amp;"】"))</f>
        <v>【60.00】</v>
      </c>
      <c r="CW6" s="36">
        <f>IF(CW7="",NA(),CW7)</f>
        <v>93.47</v>
      </c>
      <c r="CX6" s="36">
        <f t="shared" ref="CX6:DF6" si="11">IF(CX7="",NA(),CX7)</f>
        <v>94.45</v>
      </c>
      <c r="CY6" s="36">
        <f t="shared" si="11"/>
        <v>94.32</v>
      </c>
      <c r="CZ6" s="36">
        <f t="shared" si="11"/>
        <v>94.46</v>
      </c>
      <c r="DA6" s="36">
        <f t="shared" si="11"/>
        <v>94.63</v>
      </c>
      <c r="DB6" s="36">
        <f t="shared" si="11"/>
        <v>91.21</v>
      </c>
      <c r="DC6" s="36">
        <f t="shared" si="11"/>
        <v>91.6</v>
      </c>
      <c r="DD6" s="36">
        <f t="shared" si="11"/>
        <v>91.48</v>
      </c>
      <c r="DE6" s="36">
        <f t="shared" si="11"/>
        <v>91.58</v>
      </c>
      <c r="DF6" s="36">
        <f t="shared" si="11"/>
        <v>91.48</v>
      </c>
      <c r="DG6" s="35" t="str">
        <f>IF(DG7="","",IF(DG7="-","【-】","【"&amp;SUBSTITUTE(TEXT(DG7,"#,##0.00"),"-","△")&amp;"】"))</f>
        <v>【89.80】</v>
      </c>
      <c r="DH6" s="36">
        <f>IF(DH7="",NA(),DH7)</f>
        <v>53.52</v>
      </c>
      <c r="DI6" s="36">
        <f t="shared" ref="DI6:DQ6" si="12">IF(DI7="",NA(),DI7)</f>
        <v>54.55</v>
      </c>
      <c r="DJ6" s="36">
        <f t="shared" si="12"/>
        <v>54.5</v>
      </c>
      <c r="DK6" s="36">
        <f t="shared" si="12"/>
        <v>54.72</v>
      </c>
      <c r="DL6" s="36">
        <f t="shared" si="12"/>
        <v>55.26</v>
      </c>
      <c r="DM6" s="36">
        <f t="shared" si="12"/>
        <v>48.41</v>
      </c>
      <c r="DN6" s="36">
        <f t="shared" si="12"/>
        <v>49.1</v>
      </c>
      <c r="DO6" s="36">
        <f t="shared" si="12"/>
        <v>49.66</v>
      </c>
      <c r="DP6" s="36">
        <f t="shared" si="12"/>
        <v>50.41</v>
      </c>
      <c r="DQ6" s="36">
        <f t="shared" si="12"/>
        <v>51.13</v>
      </c>
      <c r="DR6" s="35" t="str">
        <f>IF(DR7="","",IF(DR7="-","【-】","【"&amp;SUBSTITUTE(TEXT(DR7,"#,##0.00"),"-","△")&amp;"】"))</f>
        <v>【49.59】</v>
      </c>
      <c r="DS6" s="36">
        <f>IF(DS7="",NA(),DS7)</f>
        <v>31.51</v>
      </c>
      <c r="DT6" s="36">
        <f t="shared" ref="DT6:EB6" si="13">IF(DT7="",NA(),DT7)</f>
        <v>32.54</v>
      </c>
      <c r="DU6" s="36">
        <f t="shared" si="13"/>
        <v>33.72</v>
      </c>
      <c r="DV6" s="36">
        <f t="shared" si="13"/>
        <v>35.06</v>
      </c>
      <c r="DW6" s="36">
        <f t="shared" si="13"/>
        <v>36.14</v>
      </c>
      <c r="DX6" s="36">
        <f t="shared" si="13"/>
        <v>16.16</v>
      </c>
      <c r="DY6" s="36">
        <f t="shared" si="13"/>
        <v>17.420000000000002</v>
      </c>
      <c r="DZ6" s="36">
        <f t="shared" si="13"/>
        <v>18.940000000000001</v>
      </c>
      <c r="EA6" s="36">
        <f t="shared" si="13"/>
        <v>20.36</v>
      </c>
      <c r="EB6" s="36">
        <f t="shared" si="13"/>
        <v>22.41</v>
      </c>
      <c r="EC6" s="35" t="str">
        <f>IF(EC7="","",IF(EC7="-","【-】","【"&amp;SUBSTITUTE(TEXT(EC7,"#,##0.00"),"-","△")&amp;"】"))</f>
        <v>【19.44】</v>
      </c>
      <c r="ED6" s="36">
        <f>IF(ED7="",NA(),ED7)</f>
        <v>0.59</v>
      </c>
      <c r="EE6" s="36">
        <f t="shared" ref="EE6:EM6" si="14">IF(EE7="",NA(),EE7)</f>
        <v>0.79</v>
      </c>
      <c r="EF6" s="36">
        <f t="shared" si="14"/>
        <v>0.7</v>
      </c>
      <c r="EG6" s="36">
        <f t="shared" si="14"/>
        <v>0.8</v>
      </c>
      <c r="EH6" s="36">
        <f t="shared" si="14"/>
        <v>0.7</v>
      </c>
      <c r="EI6" s="36">
        <f t="shared" si="14"/>
        <v>0.74</v>
      </c>
      <c r="EJ6" s="36">
        <f t="shared" si="14"/>
        <v>0.73</v>
      </c>
      <c r="EK6" s="36">
        <f t="shared" si="14"/>
        <v>0.74</v>
      </c>
      <c r="EL6" s="36">
        <f t="shared" si="14"/>
        <v>0.75</v>
      </c>
      <c r="EM6" s="36">
        <f t="shared" si="14"/>
        <v>0.73</v>
      </c>
      <c r="EN6" s="35" t="str">
        <f>IF(EN7="","",IF(EN7="-","【-】","【"&amp;SUBSTITUTE(TEXT(EN7,"#,##0.00"),"-","△")&amp;"】"))</f>
        <v>【0.68】</v>
      </c>
    </row>
    <row r="7" spans="1:144" s="37" customFormat="1" x14ac:dyDescent="0.15">
      <c r="A7" s="29"/>
      <c r="B7" s="38">
        <v>2019</v>
      </c>
      <c r="C7" s="38">
        <v>272272</v>
      </c>
      <c r="D7" s="38">
        <v>46</v>
      </c>
      <c r="E7" s="38">
        <v>1</v>
      </c>
      <c r="F7" s="38">
        <v>0</v>
      </c>
      <c r="G7" s="38">
        <v>1</v>
      </c>
      <c r="H7" s="38" t="s">
        <v>92</v>
      </c>
      <c r="I7" s="38" t="s">
        <v>93</v>
      </c>
      <c r="J7" s="38" t="s">
        <v>94</v>
      </c>
      <c r="K7" s="38" t="s">
        <v>95</v>
      </c>
      <c r="L7" s="38" t="s">
        <v>96</v>
      </c>
      <c r="M7" s="38" t="s">
        <v>97</v>
      </c>
      <c r="N7" s="39" t="s">
        <v>98</v>
      </c>
      <c r="O7" s="39">
        <v>52.77</v>
      </c>
      <c r="P7" s="39">
        <v>99.92</v>
      </c>
      <c r="Q7" s="39">
        <v>2598</v>
      </c>
      <c r="R7" s="39">
        <v>488618</v>
      </c>
      <c r="S7" s="39">
        <v>61.78</v>
      </c>
      <c r="T7" s="39">
        <v>7909</v>
      </c>
      <c r="U7" s="39">
        <v>487383</v>
      </c>
      <c r="V7" s="39">
        <v>52</v>
      </c>
      <c r="W7" s="39">
        <v>9372.75</v>
      </c>
      <c r="X7" s="39">
        <v>103.32</v>
      </c>
      <c r="Y7" s="39">
        <v>104.41</v>
      </c>
      <c r="Z7" s="39">
        <v>103.71</v>
      </c>
      <c r="AA7" s="39">
        <v>105.96</v>
      </c>
      <c r="AB7" s="39">
        <v>105.37</v>
      </c>
      <c r="AC7" s="39">
        <v>115.21</v>
      </c>
      <c r="AD7" s="39">
        <v>117.25</v>
      </c>
      <c r="AE7" s="39">
        <v>116.77</v>
      </c>
      <c r="AF7" s="39">
        <v>115.41</v>
      </c>
      <c r="AG7" s="39">
        <v>113.57</v>
      </c>
      <c r="AH7" s="39">
        <v>112.01</v>
      </c>
      <c r="AI7" s="39">
        <v>0</v>
      </c>
      <c r="AJ7" s="39">
        <v>0</v>
      </c>
      <c r="AK7" s="39">
        <v>0</v>
      </c>
      <c r="AL7" s="39">
        <v>0</v>
      </c>
      <c r="AM7" s="39">
        <v>0</v>
      </c>
      <c r="AN7" s="39">
        <v>0.71</v>
      </c>
      <c r="AO7" s="39">
        <v>0</v>
      </c>
      <c r="AP7" s="39">
        <v>0</v>
      </c>
      <c r="AQ7" s="39">
        <v>0</v>
      </c>
      <c r="AR7" s="39">
        <v>0</v>
      </c>
      <c r="AS7" s="39">
        <v>1.08</v>
      </c>
      <c r="AT7" s="39">
        <v>233.34</v>
      </c>
      <c r="AU7" s="39">
        <v>255.08</v>
      </c>
      <c r="AV7" s="39">
        <v>232.73</v>
      </c>
      <c r="AW7" s="39">
        <v>211.94</v>
      </c>
      <c r="AX7" s="39">
        <v>231.44</v>
      </c>
      <c r="AY7" s="39">
        <v>241.71</v>
      </c>
      <c r="AZ7" s="39">
        <v>249.08</v>
      </c>
      <c r="BA7" s="39">
        <v>254.05</v>
      </c>
      <c r="BB7" s="39">
        <v>258.22000000000003</v>
      </c>
      <c r="BC7" s="39">
        <v>250.03</v>
      </c>
      <c r="BD7" s="39">
        <v>264.97000000000003</v>
      </c>
      <c r="BE7" s="39">
        <v>191.38</v>
      </c>
      <c r="BF7" s="39">
        <v>190.36</v>
      </c>
      <c r="BG7" s="39">
        <v>199.48</v>
      </c>
      <c r="BH7" s="39">
        <v>207.65</v>
      </c>
      <c r="BI7" s="39">
        <v>219.56</v>
      </c>
      <c r="BJ7" s="39">
        <v>274.14</v>
      </c>
      <c r="BK7" s="39">
        <v>266.66000000000003</v>
      </c>
      <c r="BL7" s="39">
        <v>258.63</v>
      </c>
      <c r="BM7" s="39">
        <v>255.12</v>
      </c>
      <c r="BN7" s="39">
        <v>254.19</v>
      </c>
      <c r="BO7" s="39">
        <v>266.61</v>
      </c>
      <c r="BP7" s="39">
        <v>95.67</v>
      </c>
      <c r="BQ7" s="39">
        <v>96.22</v>
      </c>
      <c r="BR7" s="39">
        <v>95.49</v>
      </c>
      <c r="BS7" s="39">
        <v>97.69</v>
      </c>
      <c r="BT7" s="39">
        <v>97.34</v>
      </c>
      <c r="BU7" s="39">
        <v>108.81</v>
      </c>
      <c r="BV7" s="39">
        <v>110.87</v>
      </c>
      <c r="BW7" s="39">
        <v>110.3</v>
      </c>
      <c r="BX7" s="39">
        <v>109.12</v>
      </c>
      <c r="BY7" s="39">
        <v>107.42</v>
      </c>
      <c r="BZ7" s="39">
        <v>103.24</v>
      </c>
      <c r="CA7" s="39">
        <v>165.14</v>
      </c>
      <c r="CB7" s="39">
        <v>163.93</v>
      </c>
      <c r="CC7" s="39">
        <v>164.48</v>
      </c>
      <c r="CD7" s="39">
        <v>160.13999999999999</v>
      </c>
      <c r="CE7" s="39">
        <v>160.1</v>
      </c>
      <c r="CF7" s="39">
        <v>152.94999999999999</v>
      </c>
      <c r="CG7" s="39">
        <v>150.54</v>
      </c>
      <c r="CH7" s="39">
        <v>151.85</v>
      </c>
      <c r="CI7" s="39">
        <v>153.88</v>
      </c>
      <c r="CJ7" s="39">
        <v>157.19</v>
      </c>
      <c r="CK7" s="39">
        <v>168.38</v>
      </c>
      <c r="CL7" s="39">
        <v>56.45</v>
      </c>
      <c r="CM7" s="39">
        <v>56</v>
      </c>
      <c r="CN7" s="39">
        <v>55.66</v>
      </c>
      <c r="CO7" s="39">
        <v>54.89</v>
      </c>
      <c r="CP7" s="39">
        <v>54.29</v>
      </c>
      <c r="CQ7" s="39">
        <v>63.03</v>
      </c>
      <c r="CR7" s="39">
        <v>63.18</v>
      </c>
      <c r="CS7" s="39">
        <v>63.54</v>
      </c>
      <c r="CT7" s="39">
        <v>63.53</v>
      </c>
      <c r="CU7" s="39">
        <v>63.16</v>
      </c>
      <c r="CV7" s="39">
        <v>60</v>
      </c>
      <c r="CW7" s="39">
        <v>93.47</v>
      </c>
      <c r="CX7" s="39">
        <v>94.45</v>
      </c>
      <c r="CY7" s="39">
        <v>94.32</v>
      </c>
      <c r="CZ7" s="39">
        <v>94.46</v>
      </c>
      <c r="DA7" s="39">
        <v>94.63</v>
      </c>
      <c r="DB7" s="39">
        <v>91.21</v>
      </c>
      <c r="DC7" s="39">
        <v>91.6</v>
      </c>
      <c r="DD7" s="39">
        <v>91.48</v>
      </c>
      <c r="DE7" s="39">
        <v>91.58</v>
      </c>
      <c r="DF7" s="39">
        <v>91.48</v>
      </c>
      <c r="DG7" s="39">
        <v>89.8</v>
      </c>
      <c r="DH7" s="39">
        <v>53.52</v>
      </c>
      <c r="DI7" s="39">
        <v>54.55</v>
      </c>
      <c r="DJ7" s="39">
        <v>54.5</v>
      </c>
      <c r="DK7" s="39">
        <v>54.72</v>
      </c>
      <c r="DL7" s="39">
        <v>55.26</v>
      </c>
      <c r="DM7" s="39">
        <v>48.41</v>
      </c>
      <c r="DN7" s="39">
        <v>49.1</v>
      </c>
      <c r="DO7" s="39">
        <v>49.66</v>
      </c>
      <c r="DP7" s="39">
        <v>50.41</v>
      </c>
      <c r="DQ7" s="39">
        <v>51.13</v>
      </c>
      <c r="DR7" s="39">
        <v>49.59</v>
      </c>
      <c r="DS7" s="39">
        <v>31.51</v>
      </c>
      <c r="DT7" s="39">
        <v>32.54</v>
      </c>
      <c r="DU7" s="39">
        <v>33.72</v>
      </c>
      <c r="DV7" s="39">
        <v>35.06</v>
      </c>
      <c r="DW7" s="39">
        <v>36.14</v>
      </c>
      <c r="DX7" s="39">
        <v>16.16</v>
      </c>
      <c r="DY7" s="39">
        <v>17.420000000000002</v>
      </c>
      <c r="DZ7" s="39">
        <v>18.940000000000001</v>
      </c>
      <c r="EA7" s="39">
        <v>20.36</v>
      </c>
      <c r="EB7" s="39">
        <v>22.41</v>
      </c>
      <c r="EC7" s="39">
        <v>19.440000000000001</v>
      </c>
      <c r="ED7" s="39">
        <v>0.59</v>
      </c>
      <c r="EE7" s="39">
        <v>0.79</v>
      </c>
      <c r="EF7" s="39">
        <v>0.7</v>
      </c>
      <c r="EG7" s="39">
        <v>0.8</v>
      </c>
      <c r="EH7" s="39">
        <v>0.7</v>
      </c>
      <c r="EI7" s="39">
        <v>0.74</v>
      </c>
      <c r="EJ7" s="39">
        <v>0.73</v>
      </c>
      <c r="EK7" s="39">
        <v>0.74</v>
      </c>
      <c r="EL7" s="39">
        <v>0.75</v>
      </c>
      <c r="EM7" s="39">
        <v>0.73</v>
      </c>
      <c r="EN7" s="39">
        <v>0.68</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99</v>
      </c>
      <c r="C9" s="42" t="s">
        <v>100</v>
      </c>
      <c r="D9" s="42" t="s">
        <v>101</v>
      </c>
      <c r="E9" s="42" t="s">
        <v>102</v>
      </c>
      <c r="F9" s="42" t="s">
        <v>103</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104</v>
      </c>
    </row>
    <row r="12" spans="1:144" x14ac:dyDescent="0.15">
      <c r="B12">
        <v>1</v>
      </c>
      <c r="C12">
        <v>1</v>
      </c>
      <c r="D12">
        <v>1</v>
      </c>
      <c r="E12">
        <v>1</v>
      </c>
      <c r="F12">
        <v>1</v>
      </c>
      <c r="G12" t="s">
        <v>105</v>
      </c>
    </row>
    <row r="13" spans="1:144" x14ac:dyDescent="0.15">
      <c r="B13" t="s">
        <v>106</v>
      </c>
      <c r="C13" t="s">
        <v>107</v>
      </c>
      <c r="D13" t="s">
        <v>107</v>
      </c>
      <c r="E13" t="s">
        <v>107</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yoshida</cp:lastModifiedBy>
  <cp:lastPrinted>2021-01-18T01:34:53Z</cp:lastPrinted>
  <dcterms:created xsi:type="dcterms:W3CDTF">2020-12-04T02:11:33Z</dcterms:created>
  <dcterms:modified xsi:type="dcterms:W3CDTF">2021-02-04T07:25:53Z</dcterms:modified>
  <cp:category/>
</cp:coreProperties>
</file>