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27 藤井寺市○\"/>
    </mc:Choice>
  </mc:AlternateContent>
  <workbookProtection workbookAlgorithmName="SHA-512" workbookHashValue="TIGevBm7EjX47nCcAJMxWBJGheGR3ejJ+1QsOkqNZJtdKudikshrIBUmGQyxtB2Naiie/yDUvQ56YQlCAdBFQw==" workbookSaltValue="bsTCA+UUYdW0fzRcQ8zkz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GQ30" i="4"/>
  <c r="LT76" i="4"/>
  <c r="GQ51" i="4"/>
  <c r="LH30" i="4"/>
  <c r="BZ51" i="4"/>
  <c r="IE76" i="4"/>
  <c r="BZ30" i="4"/>
  <c r="BG30" i="4"/>
  <c r="BG51" i="4"/>
  <c r="FX30" i="4"/>
  <c r="AV76" i="4"/>
  <c r="KO51" i="4"/>
  <c r="LE76" i="4"/>
  <c r="FX51" i="4"/>
  <c r="KO30" i="4"/>
  <c r="HP76" i="4"/>
  <c r="FE51" i="4"/>
  <c r="JV30" i="4"/>
  <c r="HA76" i="4"/>
  <c r="AN51" i="4"/>
  <c r="FE30" i="4"/>
  <c r="JV51" i="4"/>
  <c r="KP76" i="4"/>
  <c r="AN30" i="4"/>
  <c r="AG76" i="4"/>
  <c r="KA76" i="4"/>
  <c r="EL51" i="4"/>
  <c r="JC30" i="4"/>
  <c r="GL76" i="4"/>
  <c r="U51" i="4"/>
  <c r="EL30" i="4"/>
  <c r="U30" i="4"/>
  <c r="JC51" i="4"/>
  <c r="R76" i="4"/>
</calcChain>
</file>

<file path=xl/sharedStrings.xml><?xml version="1.0" encoding="utf-8"?>
<sst xmlns="http://schemas.openxmlformats.org/spreadsheetml/2006/main" count="278" uniqueCount="130">
  <si>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</si>
  <si>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</si>
  <si>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</si>
  <si>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</si>
  <si>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</si>
  <si>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</si>
  <si>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</si>
  <si>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</si>
  <si>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</si>
  <si>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</si>
  <si>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</si>
  <si>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</si>
  <si>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</si>
  <si>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</si>
  <si>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</si>
  <si>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</si>
  <si>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</si>
  <si>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</si>
  <si>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</si>
  <si>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</si>
  <si>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</si>
  <si>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</si>
  <si>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</si>
  <si>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</si>
  <si>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</si>
  <si>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</si>
  <si>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</si>
  <si>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</si>
  <si>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</si>
  <si>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</si>
  <si>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</si>
  <si>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</si>
  <si>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</si>
  <si>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</si>
  <si>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</si>
  <si>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</si>
  <si>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</si>
  <si>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</si>
  <si>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</si>
  <si>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</si>
  <si>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</si>
  <si>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</si>
  <si>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</si>
  <si>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</si>
  <si>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</si>
  <si>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</si>
  <si>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</si>
  <si>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</si>
  <si>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</si>
  <si>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</si>
  <si>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</si>
  <si>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</si>
  <si>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</si>
  <si>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</si>
  <si>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</si>
  <si>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</si>
  <si>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</si>
  <si>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</si>
  <si>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</si>
  <si>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</si>
  <si>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</si>
  <si>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</si>
  <si>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</si>
  <si>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</si>
  <si>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</si>
  <si>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</si>
  <si>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</si>
  <si>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</si>
  <si>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</si>
  <si>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</si>
  <si>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</si>
  <si>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</si>
  <si>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</si>
  <si>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</si>
  <si>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</si>
  <si>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</si>
  <si>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</si>
  <si>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</si>
  <si>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</si>
  <si>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</si>
  <si>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</si>
  <si>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</si>
  <si>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</si>
  <si>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</si>
  <si>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</si>
  <si>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</si>
  <si>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</si>
  <si>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</si>
  <si>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</si>
  <si>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</si>
  <si>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</si>
  <si>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</si>
  <si>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</si>
  <si>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</si>
  <si>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</si>
  <si>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</si>
  <si>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</si>
  <si>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</si>
  <si>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</si>
  <si>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</si>
  <si>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</si>
  <si>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</si>
  <si>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</si>
  <si>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</si>
  <si>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</si>
  <si>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</si>
  <si>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</si>
  <si>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</si>
  <si>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藤井寺市</t>
  </si>
  <si>
    <t>藤井寺市立藤井寺駅南駐輪・駐車場</t>
  </si>
  <si>
    <t>法非適用</t>
  </si>
  <si>
    <t>駐車場整備事業</t>
  </si>
  <si>
    <t>-</t>
  </si>
  <si>
    <t>Ａ１Ｂ１</t>
  </si>
  <si>
    <t>非設置</t>
  </si>
  <si>
    <t>該当数値なし</t>
  </si>
  <si>
    <t>その他駐車場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</si>
  <si>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</si>
  <si>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</si>
  <si>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</si>
  <si>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</si>
  <si>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</si>
  <si>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</si>
  <si>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</si>
  <si>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</si>
  <si>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</si>
  <si>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稼働率は、類似施設平均値と比較すると、低水準で推移している。この要因として、周辺に複数の民間駐車場があることや、当該施設の一部において利用可能車種が制限されることが考えられる。</t>
    <rPh sb="1" eb="3">
      <t>カドウ</t>
    </rPh>
    <rPh sb="3" eb="4">
      <t>リツ</t>
    </rPh>
    <rPh sb="6" eb="8">
      <t>ルイジ</t>
    </rPh>
    <rPh sb="8" eb="10">
      <t>シセツ</t>
    </rPh>
    <rPh sb="10" eb="13">
      <t>ヘイキンチ</t>
    </rPh>
    <rPh sb="14" eb="16">
      <t>ヒカク</t>
    </rPh>
    <rPh sb="20" eb="23">
      <t>テイスイジュン</t>
    </rPh>
    <rPh sb="24" eb="26">
      <t>スイイ</t>
    </rPh>
    <rPh sb="33" eb="35">
      <t>ヨウイン</t>
    </rPh>
    <rPh sb="39" eb="41">
      <t>シュウヘン</t>
    </rPh>
    <rPh sb="42" eb="44">
      <t>フクスウ</t>
    </rPh>
    <rPh sb="45" eb="47">
      <t>ミンカン</t>
    </rPh>
    <rPh sb="47" eb="50">
      <t>チュウシャジョウ</t>
    </rPh>
    <rPh sb="57" eb="59">
      <t>トウガイ</t>
    </rPh>
    <rPh sb="59" eb="61">
      <t>シセツ</t>
    </rPh>
    <rPh sb="62" eb="64">
      <t>イチブ</t>
    </rPh>
    <rPh sb="68" eb="70">
      <t>リヨウ</t>
    </rPh>
    <rPh sb="70" eb="72">
      <t>カノウ</t>
    </rPh>
    <rPh sb="72" eb="74">
      <t>シャシュ</t>
    </rPh>
    <rPh sb="75" eb="77">
      <t>セイゲン</t>
    </rPh>
    <rPh sb="83" eb="84">
      <t>カンガ</t>
    </rPh>
    <phoneticPr fontId="5"/>
  </si>
  <si>
    <t>　平成27年度に地方債の償還が終わり、継続して黒字経営が続いている。しかしながら、収益的収支比率は高いものではなく、EBITDAについても類似施設平均値を下回っている。この要因として、当該施設の稼働率が低く、それに伴い収益性が低いことが考えられる。</t>
    <rPh sb="1" eb="3">
      <t>ヘイセイ</t>
    </rPh>
    <rPh sb="5" eb="7">
      <t>ネンド</t>
    </rPh>
    <rPh sb="8" eb="11">
      <t>チホウサイ</t>
    </rPh>
    <rPh sb="12" eb="14">
      <t>ショウカン</t>
    </rPh>
    <rPh sb="15" eb="16">
      <t>オ</t>
    </rPh>
    <rPh sb="19" eb="21">
      <t>ケイゾク</t>
    </rPh>
    <rPh sb="23" eb="25">
      <t>クロジ</t>
    </rPh>
    <rPh sb="25" eb="27">
      <t>ケイエイ</t>
    </rPh>
    <rPh sb="28" eb="29">
      <t>ツヅ</t>
    </rPh>
    <rPh sb="41" eb="44">
      <t>シュウエキテキ</t>
    </rPh>
    <rPh sb="44" eb="46">
      <t>シュウシ</t>
    </rPh>
    <rPh sb="46" eb="48">
      <t>ヒリツ</t>
    </rPh>
    <rPh sb="49" eb="50">
      <t>タカ</t>
    </rPh>
    <rPh sb="69" eb="71">
      <t>ルイジ</t>
    </rPh>
    <rPh sb="71" eb="73">
      <t>シセツ</t>
    </rPh>
    <rPh sb="73" eb="76">
      <t>ヘイキンチ</t>
    </rPh>
    <rPh sb="77" eb="79">
      <t>シタマワ</t>
    </rPh>
    <rPh sb="86" eb="88">
      <t>ヨウイン</t>
    </rPh>
    <rPh sb="92" eb="94">
      <t>トウガイ</t>
    </rPh>
    <rPh sb="94" eb="96">
      <t>シセツ</t>
    </rPh>
    <rPh sb="97" eb="99">
      <t>カドウ</t>
    </rPh>
    <rPh sb="99" eb="100">
      <t>リツ</t>
    </rPh>
    <rPh sb="101" eb="102">
      <t>ヒク</t>
    </rPh>
    <rPh sb="107" eb="108">
      <t>トモナ</t>
    </rPh>
    <rPh sb="109" eb="112">
      <t>シュウエキセイ</t>
    </rPh>
    <rPh sb="113" eb="114">
      <t>ヒク</t>
    </rPh>
    <rPh sb="118" eb="119">
      <t>カンガ</t>
    </rPh>
    <phoneticPr fontId="5"/>
  </si>
  <si>
    <t>　平成27年度に地方債を償還し終わり、それ以降は企業債残高対料金収入比率がゼロとなり、継続して良好な傾向にある。</t>
    <rPh sb="15" eb="16">
      <t>オ</t>
    </rPh>
    <rPh sb="21" eb="23">
      <t>イコウ</t>
    </rPh>
    <rPh sb="24" eb="26">
      <t>キギョウ</t>
    </rPh>
    <rPh sb="26" eb="27">
      <t>サイ</t>
    </rPh>
    <rPh sb="27" eb="29">
      <t>ザンダカ</t>
    </rPh>
    <rPh sb="29" eb="30">
      <t>タイ</t>
    </rPh>
    <rPh sb="30" eb="32">
      <t>リョウキン</t>
    </rPh>
    <rPh sb="32" eb="34">
      <t>シュウニュウ</t>
    </rPh>
    <rPh sb="34" eb="36">
      <t>ヒリツ</t>
    </rPh>
    <rPh sb="43" eb="45">
      <t>ケイゾク</t>
    </rPh>
    <rPh sb="47" eb="49">
      <t>リョウコウ</t>
    </rPh>
    <rPh sb="50" eb="52">
      <t>ケイコウ</t>
    </rPh>
    <phoneticPr fontId="5"/>
  </si>
  <si>
    <t>　指定管理手法の見直しや、駐車場の構造について立体式から広場式への検討を行い、管理費を抑えるなどの経営改善の取り組みを進めていく必要がある。また、将来にわたって安定的に事業を継続していくための中長期的な経営の基本計画である「経営戦略」の策定を令和2年度中を目途に取り組む中で、施設の在り方の検討を進め、入出庫しやすい駐車場としてさらなるサービス向上を図り、利便性の向上と稼働率の増加を目指す。</t>
    <rPh sb="13" eb="16">
      <t>チュウシャジョウ</t>
    </rPh>
    <rPh sb="17" eb="19">
      <t>コウゾウ</t>
    </rPh>
    <rPh sb="64" eb="66">
      <t>ヒツヨウ</t>
    </rPh>
    <rPh sb="73" eb="75">
      <t>ショウライ</t>
    </rPh>
    <rPh sb="80" eb="83">
      <t>アンテイテキ</t>
    </rPh>
    <rPh sb="84" eb="86">
      <t>ジギョウ</t>
    </rPh>
    <rPh sb="87" eb="89">
      <t>ケイゾク</t>
    </rPh>
    <rPh sb="96" eb="100">
      <t>チュウチョウキテキ</t>
    </rPh>
    <rPh sb="101" eb="103">
      <t>ケイエイ</t>
    </rPh>
    <rPh sb="104" eb="106">
      <t>キホン</t>
    </rPh>
    <rPh sb="106" eb="108">
      <t>ケイカク</t>
    </rPh>
    <rPh sb="112" eb="114">
      <t>ケイエイ</t>
    </rPh>
    <rPh sb="114" eb="116">
      <t>センリャク</t>
    </rPh>
    <rPh sb="118" eb="120">
      <t>サクテイ</t>
    </rPh>
    <rPh sb="121" eb="123">
      <t>レイワ</t>
    </rPh>
    <rPh sb="124" eb="126">
      <t>ネンド</t>
    </rPh>
    <rPh sb="126" eb="127">
      <t>ナカ</t>
    </rPh>
    <rPh sb="128" eb="130">
      <t>メド</t>
    </rPh>
    <rPh sb="131" eb="132">
      <t>ト</t>
    </rPh>
    <rPh sb="133" eb="134">
      <t>ク</t>
    </rPh>
    <rPh sb="135" eb="136">
      <t>ナカ</t>
    </rPh>
    <rPh sb="138" eb="140">
      <t>シセツ</t>
    </rPh>
    <rPh sb="141" eb="142">
      <t>ア</t>
    </rPh>
    <rPh sb="143" eb="144">
      <t>カタ</t>
    </rPh>
    <rPh sb="145" eb="147">
      <t>ケントウ</t>
    </rPh>
    <rPh sb="148" eb="149">
      <t>スス</t>
    </rPh>
    <rPh sb="151" eb="154">
      <t>ニュウシュッコ</t>
    </rPh>
    <rPh sb="158" eb="161">
      <t>チュウシャジョウ</t>
    </rPh>
    <rPh sb="172" eb="174">
      <t>コウジョウ</t>
    </rPh>
    <rPh sb="175" eb="176">
      <t>ハカ</t>
    </rPh>
    <rPh sb="178" eb="181">
      <t>リベンセイ</t>
    </rPh>
    <rPh sb="182" eb="184">
      <t>コウジョウ</t>
    </rPh>
    <rPh sb="185" eb="187">
      <t>カドウ</t>
    </rPh>
    <rPh sb="187" eb="188">
      <t>リツ</t>
    </rPh>
    <rPh sb="189" eb="191">
      <t>ゾウカ</t>
    </rPh>
    <rPh sb="192" eb="194">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</si>
</sst>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93.2</c:v>
                </c:pt>
                <c:pt idx="1">
                  <c:v>149.4</c:v>
                </c:pt>
                <c:pt idx="2">
                  <c:v>143.30000000000001</c:v>
                </c:pt>
                <c:pt idx="3">
                  <c:v>116.4</c:v>
                </c:pt>
                <c:pt idx="4">
                  <c:v>142.5</c:v>
                </c:pt>
              </c:numCache>
            </c:numRef>
          </c:val>
          <c:extLst>
            <c:ext xmlns:c16="http://schemas.microsoft.com/office/drawing/2014/chart" uri="{C3380CC4-5D6E-409C-BE32-E72D297353CC}">
              <c16:uniqueId val="{00000000-330E-47DD-87D8-8A0C07D8DCE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330E-47DD-87D8-8A0C07D8DCE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B64-42EF-8422-92F75F9485A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CB64-42EF-8422-92F75F9485A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8FBA-4114-9F3D-0E61FA82FDC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FBA-4114-9F3D-0E61FA82FDC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0BB3-483E-BC4A-BE79103F6A5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BB3-483E-BC4A-BE79103F6A5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E00-4951-9865-407C93DA5CA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8E00-4951-9865-407C93DA5CA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FBB-40A0-B561-5C9CAF2F5E0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5FBB-40A0-B561-5C9CAF2F5E0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88.2</c:v>
                </c:pt>
                <c:pt idx="1">
                  <c:v>85</c:v>
                </c:pt>
                <c:pt idx="2">
                  <c:v>78.7</c:v>
                </c:pt>
                <c:pt idx="3">
                  <c:v>74</c:v>
                </c:pt>
                <c:pt idx="4">
                  <c:v>78</c:v>
                </c:pt>
              </c:numCache>
            </c:numRef>
          </c:val>
          <c:extLst>
            <c:ext xmlns:c16="http://schemas.microsoft.com/office/drawing/2014/chart" uri="{C3380CC4-5D6E-409C-BE32-E72D297353CC}">
              <c16:uniqueId val="{00000000-D51F-4A5B-A975-FE0264BD058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D51F-4A5B-A975-FE0264BD058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37.700000000000003</c:v>
                </c:pt>
                <c:pt idx="1">
                  <c:v>32.700000000000003</c:v>
                </c:pt>
                <c:pt idx="2">
                  <c:v>30.2</c:v>
                </c:pt>
                <c:pt idx="3">
                  <c:v>14</c:v>
                </c:pt>
                <c:pt idx="4">
                  <c:v>29.8</c:v>
                </c:pt>
              </c:numCache>
            </c:numRef>
          </c:val>
          <c:extLst>
            <c:ext xmlns:c16="http://schemas.microsoft.com/office/drawing/2014/chart" uri="{C3380CC4-5D6E-409C-BE32-E72D297353CC}">
              <c16:uniqueId val="{00000000-5B71-4A9F-A229-23C1F7A2144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5B71-4A9F-A229-23C1F7A2144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14476</c:v>
                </c:pt>
                <c:pt idx="1">
                  <c:v>12352</c:v>
                </c:pt>
                <c:pt idx="2">
                  <c:v>10855</c:v>
                </c:pt>
                <c:pt idx="3">
                  <c:v>4801</c:v>
                </c:pt>
                <c:pt idx="4">
                  <c:v>10498</c:v>
                </c:pt>
              </c:numCache>
            </c:numRef>
          </c:val>
          <c:extLst>
            <c:ext xmlns:c16="http://schemas.microsoft.com/office/drawing/2014/chart" uri="{C3380CC4-5D6E-409C-BE32-E72D297353CC}">
              <c16:uniqueId val="{00000000-FDD6-4605-9819-C24BE21B1C0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FDD6-4605-9819-C24BE21B1C0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大阪府藤井寺市　藤井寺市立藤井寺駅南駐輪・駐車場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3006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116</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127</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127</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93.2</v>
      </c>
      <c r="V31" s="118"/>
      <c r="W31" s="118"/>
      <c r="X31" s="118"/>
      <c r="Y31" s="118"/>
      <c r="Z31" s="118"/>
      <c r="AA31" s="118"/>
      <c r="AB31" s="118"/>
      <c r="AC31" s="118"/>
      <c r="AD31" s="118"/>
      <c r="AE31" s="118"/>
      <c r="AF31" s="118"/>
      <c r="AG31" s="118"/>
      <c r="AH31" s="118"/>
      <c r="AI31" s="118"/>
      <c r="AJ31" s="118"/>
      <c r="AK31" s="118"/>
      <c r="AL31" s="118"/>
      <c r="AM31" s="118"/>
      <c r="AN31" s="118">
        <f>データ!Z7</f>
        <v>149.4</v>
      </c>
      <c r="AO31" s="118"/>
      <c r="AP31" s="118"/>
      <c r="AQ31" s="118"/>
      <c r="AR31" s="118"/>
      <c r="AS31" s="118"/>
      <c r="AT31" s="118"/>
      <c r="AU31" s="118"/>
      <c r="AV31" s="118"/>
      <c r="AW31" s="118"/>
      <c r="AX31" s="118"/>
      <c r="AY31" s="118"/>
      <c r="AZ31" s="118"/>
      <c r="BA31" s="118"/>
      <c r="BB31" s="118"/>
      <c r="BC31" s="118"/>
      <c r="BD31" s="118"/>
      <c r="BE31" s="118"/>
      <c r="BF31" s="118"/>
      <c r="BG31" s="118">
        <f>データ!AA7</f>
        <v>143.30000000000001</v>
      </c>
      <c r="BH31" s="118"/>
      <c r="BI31" s="118"/>
      <c r="BJ31" s="118"/>
      <c r="BK31" s="118"/>
      <c r="BL31" s="118"/>
      <c r="BM31" s="118"/>
      <c r="BN31" s="118"/>
      <c r="BO31" s="118"/>
      <c r="BP31" s="118"/>
      <c r="BQ31" s="118"/>
      <c r="BR31" s="118"/>
      <c r="BS31" s="118"/>
      <c r="BT31" s="118"/>
      <c r="BU31" s="118"/>
      <c r="BV31" s="118"/>
      <c r="BW31" s="118"/>
      <c r="BX31" s="118"/>
      <c r="BY31" s="118"/>
      <c r="BZ31" s="118">
        <f>データ!AB7</f>
        <v>116.4</v>
      </c>
      <c r="CA31" s="118"/>
      <c r="CB31" s="118"/>
      <c r="CC31" s="118"/>
      <c r="CD31" s="118"/>
      <c r="CE31" s="118"/>
      <c r="CF31" s="118"/>
      <c r="CG31" s="118"/>
      <c r="CH31" s="118"/>
      <c r="CI31" s="118"/>
      <c r="CJ31" s="118"/>
      <c r="CK31" s="118"/>
      <c r="CL31" s="118"/>
      <c r="CM31" s="118"/>
      <c r="CN31" s="118"/>
      <c r="CO31" s="118"/>
      <c r="CP31" s="118"/>
      <c r="CQ31" s="118"/>
      <c r="CR31" s="118"/>
      <c r="CS31" s="118">
        <f>データ!AC7</f>
        <v>142.5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88.2</v>
      </c>
      <c r="JD31" s="120"/>
      <c r="JE31" s="120"/>
      <c r="JF31" s="120"/>
      <c r="JG31" s="120"/>
      <c r="JH31" s="120"/>
      <c r="JI31" s="120"/>
      <c r="JJ31" s="120"/>
      <c r="JK31" s="120"/>
      <c r="JL31" s="120"/>
      <c r="JM31" s="120"/>
      <c r="JN31" s="120"/>
      <c r="JO31" s="120"/>
      <c r="JP31" s="120"/>
      <c r="JQ31" s="120"/>
      <c r="JR31" s="120"/>
      <c r="JS31" s="120"/>
      <c r="JT31" s="120"/>
      <c r="JU31" s="121"/>
      <c r="JV31" s="119">
        <f>データ!DL7</f>
        <v>85</v>
      </c>
      <c r="JW31" s="120"/>
      <c r="JX31" s="120"/>
      <c r="JY31" s="120"/>
      <c r="JZ31" s="120"/>
      <c r="KA31" s="120"/>
      <c r="KB31" s="120"/>
      <c r="KC31" s="120"/>
      <c r="KD31" s="120"/>
      <c r="KE31" s="120"/>
      <c r="KF31" s="120"/>
      <c r="KG31" s="120"/>
      <c r="KH31" s="120"/>
      <c r="KI31" s="120"/>
      <c r="KJ31" s="120"/>
      <c r="KK31" s="120"/>
      <c r="KL31" s="120"/>
      <c r="KM31" s="120"/>
      <c r="KN31" s="121"/>
      <c r="KO31" s="119">
        <f>データ!DM7</f>
        <v>78.7</v>
      </c>
      <c r="KP31" s="120"/>
      <c r="KQ31" s="120"/>
      <c r="KR31" s="120"/>
      <c r="KS31" s="120"/>
      <c r="KT31" s="120"/>
      <c r="KU31" s="120"/>
      <c r="KV31" s="120"/>
      <c r="KW31" s="120"/>
      <c r="KX31" s="120"/>
      <c r="KY31" s="120"/>
      <c r="KZ31" s="120"/>
      <c r="LA31" s="120"/>
      <c r="LB31" s="120"/>
      <c r="LC31" s="120"/>
      <c r="LD31" s="120"/>
      <c r="LE31" s="120"/>
      <c r="LF31" s="120"/>
      <c r="LG31" s="121"/>
      <c r="LH31" s="119">
        <f>データ!DN7</f>
        <v>74</v>
      </c>
      <c r="LI31" s="120"/>
      <c r="LJ31" s="120"/>
      <c r="LK31" s="120"/>
      <c r="LL31" s="120"/>
      <c r="LM31" s="120"/>
      <c r="LN31" s="120"/>
      <c r="LO31" s="120"/>
      <c r="LP31" s="120"/>
      <c r="LQ31" s="120"/>
      <c r="LR31" s="120"/>
      <c r="LS31" s="120"/>
      <c r="LT31" s="120"/>
      <c r="LU31" s="120"/>
      <c r="LV31" s="120"/>
      <c r="LW31" s="120"/>
      <c r="LX31" s="120"/>
      <c r="LY31" s="120"/>
      <c r="LZ31" s="121"/>
      <c r="MA31" s="119">
        <f>データ!DO7</f>
        <v>78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37.700000000000003</v>
      </c>
      <c r="EM52" s="118"/>
      <c r="EN52" s="118"/>
      <c r="EO52" s="118"/>
      <c r="EP52" s="118"/>
      <c r="EQ52" s="118"/>
      <c r="ER52" s="118"/>
      <c r="ES52" s="118"/>
      <c r="ET52" s="118"/>
      <c r="EU52" s="118"/>
      <c r="EV52" s="118"/>
      <c r="EW52" s="118"/>
      <c r="EX52" s="118"/>
      <c r="EY52" s="118"/>
      <c r="EZ52" s="118"/>
      <c r="FA52" s="118"/>
      <c r="FB52" s="118"/>
      <c r="FC52" s="118"/>
      <c r="FD52" s="118"/>
      <c r="FE52" s="118">
        <f>データ!BG7</f>
        <v>32.700000000000003</v>
      </c>
      <c r="FF52" s="118"/>
      <c r="FG52" s="118"/>
      <c r="FH52" s="118"/>
      <c r="FI52" s="118"/>
      <c r="FJ52" s="118"/>
      <c r="FK52" s="118"/>
      <c r="FL52" s="118"/>
      <c r="FM52" s="118"/>
      <c r="FN52" s="118"/>
      <c r="FO52" s="118"/>
      <c r="FP52" s="118"/>
      <c r="FQ52" s="118"/>
      <c r="FR52" s="118"/>
      <c r="FS52" s="118"/>
      <c r="FT52" s="118"/>
      <c r="FU52" s="118"/>
      <c r="FV52" s="118"/>
      <c r="FW52" s="118"/>
      <c r="FX52" s="118">
        <f>データ!BH7</f>
        <v>30.2</v>
      </c>
      <c r="FY52" s="118"/>
      <c r="FZ52" s="118"/>
      <c r="GA52" s="118"/>
      <c r="GB52" s="118"/>
      <c r="GC52" s="118"/>
      <c r="GD52" s="118"/>
      <c r="GE52" s="118"/>
      <c r="GF52" s="118"/>
      <c r="GG52" s="118"/>
      <c r="GH52" s="118"/>
      <c r="GI52" s="118"/>
      <c r="GJ52" s="118"/>
      <c r="GK52" s="118"/>
      <c r="GL52" s="118"/>
      <c r="GM52" s="118"/>
      <c r="GN52" s="118"/>
      <c r="GO52" s="118"/>
      <c r="GP52" s="118"/>
      <c r="GQ52" s="118">
        <f>データ!BI7</f>
        <v>14</v>
      </c>
      <c r="GR52" s="118"/>
      <c r="GS52" s="118"/>
      <c r="GT52" s="118"/>
      <c r="GU52" s="118"/>
      <c r="GV52" s="118"/>
      <c r="GW52" s="118"/>
      <c r="GX52" s="118"/>
      <c r="GY52" s="118"/>
      <c r="GZ52" s="118"/>
      <c r="HA52" s="118"/>
      <c r="HB52" s="118"/>
      <c r="HC52" s="118"/>
      <c r="HD52" s="118"/>
      <c r="HE52" s="118"/>
      <c r="HF52" s="118"/>
      <c r="HG52" s="118"/>
      <c r="HH52" s="118"/>
      <c r="HI52" s="118"/>
      <c r="HJ52" s="118">
        <f>データ!BJ7</f>
        <v>29.8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14476</v>
      </c>
      <c r="JD52" s="125"/>
      <c r="JE52" s="125"/>
      <c r="JF52" s="125"/>
      <c r="JG52" s="125"/>
      <c r="JH52" s="125"/>
      <c r="JI52" s="125"/>
      <c r="JJ52" s="125"/>
      <c r="JK52" s="125"/>
      <c r="JL52" s="125"/>
      <c r="JM52" s="125"/>
      <c r="JN52" s="125"/>
      <c r="JO52" s="125"/>
      <c r="JP52" s="125"/>
      <c r="JQ52" s="125"/>
      <c r="JR52" s="125"/>
      <c r="JS52" s="125"/>
      <c r="JT52" s="125"/>
      <c r="JU52" s="125"/>
      <c r="JV52" s="125">
        <f>データ!BR7</f>
        <v>12352</v>
      </c>
      <c r="JW52" s="125"/>
      <c r="JX52" s="125"/>
      <c r="JY52" s="125"/>
      <c r="JZ52" s="125"/>
      <c r="KA52" s="125"/>
      <c r="KB52" s="125"/>
      <c r="KC52" s="125"/>
      <c r="KD52" s="125"/>
      <c r="KE52" s="125"/>
      <c r="KF52" s="125"/>
      <c r="KG52" s="125"/>
      <c r="KH52" s="125"/>
      <c r="KI52" s="125"/>
      <c r="KJ52" s="125"/>
      <c r="KK52" s="125"/>
      <c r="KL52" s="125"/>
      <c r="KM52" s="125"/>
      <c r="KN52" s="125"/>
      <c r="KO52" s="125">
        <f>データ!BS7</f>
        <v>10855</v>
      </c>
      <c r="KP52" s="125"/>
      <c r="KQ52" s="125"/>
      <c r="KR52" s="125"/>
      <c r="KS52" s="125"/>
      <c r="KT52" s="125"/>
      <c r="KU52" s="125"/>
      <c r="KV52" s="125"/>
      <c r="KW52" s="125"/>
      <c r="KX52" s="125"/>
      <c r="KY52" s="125"/>
      <c r="KZ52" s="125"/>
      <c r="LA52" s="125"/>
      <c r="LB52" s="125"/>
      <c r="LC52" s="125"/>
      <c r="LD52" s="125"/>
      <c r="LE52" s="125"/>
      <c r="LF52" s="125"/>
      <c r="LG52" s="125"/>
      <c r="LH52" s="125">
        <f>データ!BT7</f>
        <v>4801</v>
      </c>
      <c r="LI52" s="125"/>
      <c r="LJ52" s="125"/>
      <c r="LK52" s="125"/>
      <c r="LL52" s="125"/>
      <c r="LM52" s="125"/>
      <c r="LN52" s="125"/>
      <c r="LO52" s="125"/>
      <c r="LP52" s="125"/>
      <c r="LQ52" s="125"/>
      <c r="LR52" s="125"/>
      <c r="LS52" s="125"/>
      <c r="LT52" s="125"/>
      <c r="LU52" s="125"/>
      <c r="LV52" s="125"/>
      <c r="LW52" s="125"/>
      <c r="LX52" s="125"/>
      <c r="LY52" s="125"/>
      <c r="LZ52" s="125"/>
      <c r="MA52" s="125">
        <f>データ!BU7</f>
        <v>10498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129</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100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3Fh8vpJEPuxLqjRJiWellxJGyXVCwvPNyVssBr0jBLlLJXY4SY4aRNyVPFMofNrDLQj+PJc+0U7LN1bccwAm0A==" saltValue="j2eLqRofKhPcJPlvAPjJO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99</v>
      </c>
      <c r="AO5" s="59" t="s">
        <v>93</v>
      </c>
      <c r="AP5" s="59" t="s">
        <v>94</v>
      </c>
      <c r="AQ5" s="59" t="s">
        <v>95</v>
      </c>
      <c r="AR5" s="59" t="s">
        <v>96</v>
      </c>
      <c r="AS5" s="59" t="s">
        <v>97</v>
      </c>
      <c r="AT5" s="59" t="s">
        <v>98</v>
      </c>
      <c r="AU5" s="59" t="s">
        <v>88</v>
      </c>
      <c r="AV5" s="59" t="s">
        <v>100</v>
      </c>
      <c r="AW5" s="59" t="s">
        <v>90</v>
      </c>
      <c r="AX5" s="59" t="s">
        <v>91</v>
      </c>
      <c r="AY5" s="59" t="s">
        <v>99</v>
      </c>
      <c r="AZ5" s="59" t="s">
        <v>93</v>
      </c>
      <c r="BA5" s="59" t="s">
        <v>94</v>
      </c>
      <c r="BB5" s="59" t="s">
        <v>95</v>
      </c>
      <c r="BC5" s="59" t="s">
        <v>96</v>
      </c>
      <c r="BD5" s="59" t="s">
        <v>97</v>
      </c>
      <c r="BE5" s="59" t="s">
        <v>98</v>
      </c>
      <c r="BF5" s="59" t="s">
        <v>101</v>
      </c>
      <c r="BG5" s="59" t="s">
        <v>89</v>
      </c>
      <c r="BH5" s="59" t="s">
        <v>90</v>
      </c>
      <c r="BI5" s="59" t="s">
        <v>91</v>
      </c>
      <c r="BJ5" s="59" t="s">
        <v>99</v>
      </c>
      <c r="BK5" s="59" t="s">
        <v>93</v>
      </c>
      <c r="BL5" s="59" t="s">
        <v>94</v>
      </c>
      <c r="BM5" s="59" t="s">
        <v>95</v>
      </c>
      <c r="BN5" s="59" t="s">
        <v>96</v>
      </c>
      <c r="BO5" s="59" t="s">
        <v>97</v>
      </c>
      <c r="BP5" s="59" t="s">
        <v>98</v>
      </c>
      <c r="BQ5" s="59" t="s">
        <v>88</v>
      </c>
      <c r="BR5" s="59" t="s">
        <v>89</v>
      </c>
      <c r="BS5" s="59" t="s">
        <v>102</v>
      </c>
      <c r="BT5" s="59" t="s">
        <v>91</v>
      </c>
      <c r="BU5" s="59" t="s">
        <v>99</v>
      </c>
      <c r="BV5" s="59" t="s">
        <v>93</v>
      </c>
      <c r="BW5" s="59" t="s">
        <v>94</v>
      </c>
      <c r="BX5" s="59" t="s">
        <v>95</v>
      </c>
      <c r="BY5" s="59" t="s">
        <v>96</v>
      </c>
      <c r="BZ5" s="59" t="s">
        <v>97</v>
      </c>
      <c r="CA5" s="59" t="s">
        <v>98</v>
      </c>
      <c r="CB5" s="59" t="s">
        <v>88</v>
      </c>
      <c r="CC5" s="59" t="s">
        <v>89</v>
      </c>
      <c r="CD5" s="59" t="s">
        <v>90</v>
      </c>
      <c r="CE5" s="59" t="s">
        <v>91</v>
      </c>
      <c r="CF5" s="59" t="s">
        <v>99</v>
      </c>
      <c r="CG5" s="59" t="s">
        <v>93</v>
      </c>
      <c r="CH5" s="59" t="s">
        <v>94</v>
      </c>
      <c r="CI5" s="59" t="s">
        <v>95</v>
      </c>
      <c r="CJ5" s="59" t="s">
        <v>96</v>
      </c>
      <c r="CK5" s="59" t="s">
        <v>97</v>
      </c>
      <c r="CL5" s="59" t="s">
        <v>98</v>
      </c>
      <c r="CM5" s="150"/>
      <c r="CN5" s="150"/>
      <c r="CO5" s="59" t="s">
        <v>88</v>
      </c>
      <c r="CP5" s="59" t="s">
        <v>89</v>
      </c>
      <c r="CQ5" s="59" t="s">
        <v>90</v>
      </c>
      <c r="CR5" s="59" t="s">
        <v>91</v>
      </c>
      <c r="CS5" s="59" t="s">
        <v>99</v>
      </c>
      <c r="CT5" s="59" t="s">
        <v>93</v>
      </c>
      <c r="CU5" s="59" t="s">
        <v>94</v>
      </c>
      <c r="CV5" s="59" t="s">
        <v>95</v>
      </c>
      <c r="CW5" s="59" t="s">
        <v>96</v>
      </c>
      <c r="CX5" s="59" t="s">
        <v>97</v>
      </c>
      <c r="CY5" s="59" t="s">
        <v>98</v>
      </c>
      <c r="CZ5" s="59" t="s">
        <v>88</v>
      </c>
      <c r="DA5" s="59" t="s">
        <v>100</v>
      </c>
      <c r="DB5" s="59" t="s">
        <v>90</v>
      </c>
      <c r="DC5" s="59" t="s">
        <v>91</v>
      </c>
      <c r="DD5" s="59" t="s">
        <v>99</v>
      </c>
      <c r="DE5" s="59" t="s">
        <v>93</v>
      </c>
      <c r="DF5" s="59" t="s">
        <v>94</v>
      </c>
      <c r="DG5" s="59" t="s">
        <v>95</v>
      </c>
      <c r="DH5" s="59" t="s">
        <v>96</v>
      </c>
      <c r="DI5" s="59" t="s">
        <v>97</v>
      </c>
      <c r="DJ5" s="59" t="s">
        <v>35</v>
      </c>
      <c r="DK5" s="59" t="s">
        <v>88</v>
      </c>
      <c r="DL5" s="59" t="s">
        <v>100</v>
      </c>
      <c r="DM5" s="59" t="s">
        <v>90</v>
      </c>
      <c r="DN5" s="59" t="s">
        <v>103</v>
      </c>
      <c r="DO5" s="59" t="s">
        <v>99</v>
      </c>
      <c r="DP5" s="59" t="s">
        <v>93</v>
      </c>
      <c r="DQ5" s="59" t="s">
        <v>94</v>
      </c>
      <c r="DR5" s="59" t="s">
        <v>95</v>
      </c>
      <c r="DS5" s="59" t="s">
        <v>96</v>
      </c>
      <c r="DT5" s="59" t="s">
        <v>97</v>
      </c>
      <c r="DU5" s="59" t="s">
        <v>98</v>
      </c>
    </row>
    <row r="6" spans="1:125" s="66" customFormat="1" x14ac:dyDescent="0.15">
      <c r="A6" s="49" t="s">
        <v>104</v>
      </c>
      <c r="B6" s="60">
        <f>B8</f>
        <v>2019</v>
      </c>
      <c r="C6" s="60">
        <f t="shared" ref="C6:X6" si="1">C8</f>
        <v>272264</v>
      </c>
      <c r="D6" s="60">
        <f t="shared" si="1"/>
        <v>47</v>
      </c>
      <c r="E6" s="60">
        <f t="shared" si="1"/>
        <v>14</v>
      </c>
      <c r="F6" s="60">
        <f t="shared" si="1"/>
        <v>0</v>
      </c>
      <c r="G6" s="60">
        <f t="shared" si="1"/>
        <v>1</v>
      </c>
      <c r="H6" s="60" t="str">
        <f>SUBSTITUTE(H8,"　","")</f>
        <v>大阪府藤井寺市</v>
      </c>
      <c r="I6" s="60" t="str">
        <f t="shared" si="1"/>
        <v>藤井寺市立藤井寺駅南駐輪・駐車場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その他駐車場</v>
      </c>
      <c r="Q6" s="62" t="str">
        <f t="shared" si="1"/>
        <v>立体式</v>
      </c>
      <c r="R6" s="63">
        <f t="shared" si="1"/>
        <v>47</v>
      </c>
      <c r="S6" s="62" t="str">
        <f t="shared" si="1"/>
        <v>駅</v>
      </c>
      <c r="T6" s="62" t="str">
        <f t="shared" si="1"/>
        <v>無</v>
      </c>
      <c r="U6" s="63">
        <f t="shared" si="1"/>
        <v>3006</v>
      </c>
      <c r="V6" s="63">
        <f t="shared" si="1"/>
        <v>127</v>
      </c>
      <c r="W6" s="63">
        <f t="shared" si="1"/>
        <v>300</v>
      </c>
      <c r="X6" s="62" t="str">
        <f t="shared" si="1"/>
        <v>代行制</v>
      </c>
      <c r="Y6" s="64">
        <f>IF(Y8="-",NA(),Y8)</f>
        <v>93.2</v>
      </c>
      <c r="Z6" s="64">
        <f t="shared" ref="Z6:AH6" si="2">IF(Z8="-",NA(),Z8)</f>
        <v>149.4</v>
      </c>
      <c r="AA6" s="64">
        <f t="shared" si="2"/>
        <v>143.30000000000001</v>
      </c>
      <c r="AB6" s="64">
        <f t="shared" si="2"/>
        <v>116.4</v>
      </c>
      <c r="AC6" s="64">
        <f t="shared" si="2"/>
        <v>142.5</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37.700000000000003</v>
      </c>
      <c r="BG6" s="64">
        <f t="shared" ref="BG6:BO6" si="5">IF(BG8="-",NA(),BG8)</f>
        <v>32.700000000000003</v>
      </c>
      <c r="BH6" s="64">
        <f t="shared" si="5"/>
        <v>30.2</v>
      </c>
      <c r="BI6" s="64">
        <f t="shared" si="5"/>
        <v>14</v>
      </c>
      <c r="BJ6" s="64">
        <f t="shared" si="5"/>
        <v>29.8</v>
      </c>
      <c r="BK6" s="64">
        <f t="shared" si="5"/>
        <v>33.200000000000003</v>
      </c>
      <c r="BL6" s="64">
        <f t="shared" si="5"/>
        <v>29.6</v>
      </c>
      <c r="BM6" s="64">
        <f t="shared" si="5"/>
        <v>29.2</v>
      </c>
      <c r="BN6" s="64">
        <f t="shared" si="5"/>
        <v>30.4</v>
      </c>
      <c r="BO6" s="64">
        <f t="shared" si="5"/>
        <v>5.8</v>
      </c>
      <c r="BP6" s="61" t="str">
        <f>IF(BP8="-","",IF(BP8="-","【-】","【"&amp;SUBSTITUTE(TEXT(BP8,"#,##0.0"),"-","△")&amp;"】"))</f>
        <v>【20.8】</v>
      </c>
      <c r="BQ6" s="65">
        <f>IF(BQ8="-",NA(),BQ8)</f>
        <v>14476</v>
      </c>
      <c r="BR6" s="65">
        <f t="shared" ref="BR6:BZ6" si="6">IF(BR8="-",NA(),BR8)</f>
        <v>12352</v>
      </c>
      <c r="BS6" s="65">
        <f t="shared" si="6"/>
        <v>10855</v>
      </c>
      <c r="BT6" s="65">
        <f t="shared" si="6"/>
        <v>4801</v>
      </c>
      <c r="BU6" s="65">
        <f t="shared" si="6"/>
        <v>10498</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105</v>
      </c>
      <c r="CM6" s="63">
        <f t="shared" ref="CM6:CN6" si="7">CM8</f>
        <v>100</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88.2</v>
      </c>
      <c r="DL6" s="64">
        <f t="shared" ref="DL6:DT6" si="9">IF(DL8="-",NA(),DL8)</f>
        <v>85</v>
      </c>
      <c r="DM6" s="64">
        <f t="shared" si="9"/>
        <v>78.7</v>
      </c>
      <c r="DN6" s="64">
        <f t="shared" si="9"/>
        <v>74</v>
      </c>
      <c r="DO6" s="64">
        <f t="shared" si="9"/>
        <v>78</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106</v>
      </c>
      <c r="B7" s="60">
        <f t="shared" ref="B7:X7" si="10">B8</f>
        <v>2019</v>
      </c>
      <c r="C7" s="60">
        <f t="shared" si="10"/>
        <v>272264</v>
      </c>
      <c r="D7" s="60">
        <f t="shared" si="10"/>
        <v>47</v>
      </c>
      <c r="E7" s="60">
        <f t="shared" si="10"/>
        <v>14</v>
      </c>
      <c r="F7" s="60">
        <f t="shared" si="10"/>
        <v>0</v>
      </c>
      <c r="G7" s="60">
        <f t="shared" si="10"/>
        <v>1</v>
      </c>
      <c r="H7" s="60" t="str">
        <f t="shared" si="10"/>
        <v>大阪府　藤井寺市</v>
      </c>
      <c r="I7" s="60" t="str">
        <f t="shared" si="10"/>
        <v>藤井寺市立藤井寺駅南駐輪・駐車場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その他駐車場</v>
      </c>
      <c r="Q7" s="62" t="str">
        <f t="shared" si="10"/>
        <v>立体式</v>
      </c>
      <c r="R7" s="63">
        <f t="shared" si="10"/>
        <v>47</v>
      </c>
      <c r="S7" s="62" t="str">
        <f t="shared" si="10"/>
        <v>駅</v>
      </c>
      <c r="T7" s="62" t="str">
        <f t="shared" si="10"/>
        <v>無</v>
      </c>
      <c r="U7" s="63">
        <f t="shared" si="10"/>
        <v>3006</v>
      </c>
      <c r="V7" s="63">
        <f t="shared" si="10"/>
        <v>127</v>
      </c>
      <c r="W7" s="63">
        <f t="shared" si="10"/>
        <v>300</v>
      </c>
      <c r="X7" s="62" t="str">
        <f t="shared" si="10"/>
        <v>代行制</v>
      </c>
      <c r="Y7" s="64">
        <f>Y8</f>
        <v>93.2</v>
      </c>
      <c r="Z7" s="64">
        <f t="shared" ref="Z7:AH7" si="11">Z8</f>
        <v>149.4</v>
      </c>
      <c r="AA7" s="64">
        <f t="shared" si="11"/>
        <v>143.30000000000001</v>
      </c>
      <c r="AB7" s="64">
        <f t="shared" si="11"/>
        <v>116.4</v>
      </c>
      <c r="AC7" s="64">
        <f t="shared" si="11"/>
        <v>142.5</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37.700000000000003</v>
      </c>
      <c r="BG7" s="64">
        <f t="shared" ref="BG7:BO7" si="14">BG8</f>
        <v>32.700000000000003</v>
      </c>
      <c r="BH7" s="64">
        <f t="shared" si="14"/>
        <v>30.2</v>
      </c>
      <c r="BI7" s="64">
        <f t="shared" si="14"/>
        <v>14</v>
      </c>
      <c r="BJ7" s="64">
        <f t="shared" si="14"/>
        <v>29.8</v>
      </c>
      <c r="BK7" s="64">
        <f t="shared" si="14"/>
        <v>33.200000000000003</v>
      </c>
      <c r="BL7" s="64">
        <f t="shared" si="14"/>
        <v>29.6</v>
      </c>
      <c r="BM7" s="64">
        <f t="shared" si="14"/>
        <v>29.2</v>
      </c>
      <c r="BN7" s="64">
        <f t="shared" si="14"/>
        <v>30.4</v>
      </c>
      <c r="BO7" s="64">
        <f t="shared" si="14"/>
        <v>5.8</v>
      </c>
      <c r="BP7" s="61"/>
      <c r="BQ7" s="65">
        <f>BQ8</f>
        <v>14476</v>
      </c>
      <c r="BR7" s="65">
        <f t="shared" ref="BR7:BZ7" si="15">BR8</f>
        <v>12352</v>
      </c>
      <c r="BS7" s="65">
        <f t="shared" si="15"/>
        <v>10855</v>
      </c>
      <c r="BT7" s="65">
        <f t="shared" si="15"/>
        <v>4801</v>
      </c>
      <c r="BU7" s="65">
        <f t="shared" si="15"/>
        <v>10498</v>
      </c>
      <c r="BV7" s="65">
        <f t="shared" si="15"/>
        <v>37496</v>
      </c>
      <c r="BW7" s="65">
        <f t="shared" si="15"/>
        <v>31888</v>
      </c>
      <c r="BX7" s="65">
        <f t="shared" si="15"/>
        <v>13314</v>
      </c>
      <c r="BY7" s="65">
        <f t="shared" si="15"/>
        <v>28825</v>
      </c>
      <c r="BZ7" s="65">
        <f t="shared" si="15"/>
        <v>26838</v>
      </c>
      <c r="CA7" s="63"/>
      <c r="CB7" s="64" t="s">
        <v>107</v>
      </c>
      <c r="CC7" s="64" t="s">
        <v>107</v>
      </c>
      <c r="CD7" s="64" t="s">
        <v>107</v>
      </c>
      <c r="CE7" s="64" t="s">
        <v>107</v>
      </c>
      <c r="CF7" s="64" t="s">
        <v>107</v>
      </c>
      <c r="CG7" s="64" t="s">
        <v>107</v>
      </c>
      <c r="CH7" s="64" t="s">
        <v>107</v>
      </c>
      <c r="CI7" s="64" t="s">
        <v>107</v>
      </c>
      <c r="CJ7" s="64" t="s">
        <v>107</v>
      </c>
      <c r="CK7" s="64" t="s">
        <v>105</v>
      </c>
      <c r="CL7" s="61"/>
      <c r="CM7" s="63">
        <f>CM8</f>
        <v>100</v>
      </c>
      <c r="CN7" s="63">
        <f>CN8</f>
        <v>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88.2</v>
      </c>
      <c r="DL7" s="64">
        <f t="shared" ref="DL7:DT7" si="17">DL8</f>
        <v>85</v>
      </c>
      <c r="DM7" s="64">
        <f t="shared" si="17"/>
        <v>78.7</v>
      </c>
      <c r="DN7" s="64">
        <f t="shared" si="17"/>
        <v>74</v>
      </c>
      <c r="DO7" s="64">
        <f t="shared" si="17"/>
        <v>78</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272264</v>
      </c>
      <c r="D8" s="67">
        <v>47</v>
      </c>
      <c r="E8" s="67">
        <v>14</v>
      </c>
      <c r="F8" s="67">
        <v>0</v>
      </c>
      <c r="G8" s="67">
        <v>1</v>
      </c>
      <c r="H8" s="67" t="s">
        <v>108</v>
      </c>
      <c r="I8" s="67" t="s">
        <v>109</v>
      </c>
      <c r="J8" s="67" t="s">
        <v>110</v>
      </c>
      <c r="K8" s="67" t="s">
        <v>111</v>
      </c>
      <c r="L8" s="67" t="s">
        <v>112</v>
      </c>
      <c r="M8" s="67" t="s">
        <v>113</v>
      </c>
      <c r="N8" s="67" t="s">
        <v>114</v>
      </c>
      <c r="O8" s="68" t="s">
        <v>115</v>
      </c>
      <c r="P8" s="69" t="s">
        <v>116</v>
      </c>
      <c r="Q8" s="69" t="s">
        <v>117</v>
      </c>
      <c r="R8" s="70">
        <v>47</v>
      </c>
      <c r="S8" s="69" t="s">
        <v>118</v>
      </c>
      <c r="T8" s="69" t="s">
        <v>119</v>
      </c>
      <c r="U8" s="70">
        <v>3006</v>
      </c>
      <c r="V8" s="70">
        <v>127</v>
      </c>
      <c r="W8" s="70">
        <v>300</v>
      </c>
      <c r="X8" s="69" t="s">
        <v>120</v>
      </c>
      <c r="Y8" s="71">
        <v>93.2</v>
      </c>
      <c r="Z8" s="71">
        <v>149.4</v>
      </c>
      <c r="AA8" s="71">
        <v>143.30000000000001</v>
      </c>
      <c r="AB8" s="71">
        <v>116.4</v>
      </c>
      <c r="AC8" s="71">
        <v>142.5</v>
      </c>
      <c r="AD8" s="71">
        <v>218.5</v>
      </c>
      <c r="AE8" s="71">
        <v>151.19999999999999</v>
      </c>
      <c r="AF8" s="71">
        <v>212.4</v>
      </c>
      <c r="AG8" s="71">
        <v>243</v>
      </c>
      <c r="AH8" s="71">
        <v>218.2</v>
      </c>
      <c r="AI8" s="68">
        <v>619.1</v>
      </c>
      <c r="AJ8" s="71">
        <v>0</v>
      </c>
      <c r="AK8" s="71">
        <v>0</v>
      </c>
      <c r="AL8" s="71">
        <v>0</v>
      </c>
      <c r="AM8" s="71">
        <v>0</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37.700000000000003</v>
      </c>
      <c r="BG8" s="71">
        <v>32.700000000000003</v>
      </c>
      <c r="BH8" s="71">
        <v>30.2</v>
      </c>
      <c r="BI8" s="71">
        <v>14</v>
      </c>
      <c r="BJ8" s="71">
        <v>29.8</v>
      </c>
      <c r="BK8" s="71">
        <v>33.200000000000003</v>
      </c>
      <c r="BL8" s="71">
        <v>29.6</v>
      </c>
      <c r="BM8" s="71">
        <v>29.2</v>
      </c>
      <c r="BN8" s="71">
        <v>30.4</v>
      </c>
      <c r="BO8" s="71">
        <v>5.8</v>
      </c>
      <c r="BP8" s="68">
        <v>20.8</v>
      </c>
      <c r="BQ8" s="72">
        <v>14476</v>
      </c>
      <c r="BR8" s="72">
        <v>12352</v>
      </c>
      <c r="BS8" s="72">
        <v>10855</v>
      </c>
      <c r="BT8" s="73">
        <v>4801</v>
      </c>
      <c r="BU8" s="73">
        <v>10498</v>
      </c>
      <c r="BV8" s="72">
        <v>37496</v>
      </c>
      <c r="BW8" s="72">
        <v>31888</v>
      </c>
      <c r="BX8" s="72">
        <v>13314</v>
      </c>
      <c r="BY8" s="72">
        <v>28825</v>
      </c>
      <c r="BZ8" s="72">
        <v>26838</v>
      </c>
      <c r="CA8" s="70">
        <v>14290</v>
      </c>
      <c r="CB8" s="71" t="s">
        <v>112</v>
      </c>
      <c r="CC8" s="71" t="s">
        <v>112</v>
      </c>
      <c r="CD8" s="71" t="s">
        <v>112</v>
      </c>
      <c r="CE8" s="71" t="s">
        <v>112</v>
      </c>
      <c r="CF8" s="71" t="s">
        <v>112</v>
      </c>
      <c r="CG8" s="71" t="s">
        <v>112</v>
      </c>
      <c r="CH8" s="71" t="s">
        <v>112</v>
      </c>
      <c r="CI8" s="71" t="s">
        <v>112</v>
      </c>
      <c r="CJ8" s="71" t="s">
        <v>112</v>
      </c>
      <c r="CK8" s="71" t="s">
        <v>112</v>
      </c>
      <c r="CL8" s="68" t="s">
        <v>112</v>
      </c>
      <c r="CM8" s="70">
        <v>100</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280</v>
      </c>
      <c r="DF8" s="71">
        <v>239.6</v>
      </c>
      <c r="DG8" s="71">
        <v>224.1</v>
      </c>
      <c r="DH8" s="71">
        <v>152.5</v>
      </c>
      <c r="DI8" s="71">
        <v>1239.2</v>
      </c>
      <c r="DJ8" s="68">
        <v>425.4</v>
      </c>
      <c r="DK8" s="71">
        <v>88.2</v>
      </c>
      <c r="DL8" s="71">
        <v>85</v>
      </c>
      <c r="DM8" s="71">
        <v>78.7</v>
      </c>
      <c r="DN8" s="71">
        <v>74</v>
      </c>
      <c r="DO8" s="71">
        <v>78</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2021-02-19T07:15:56Z</cp:lastPrinted>
  <dcterms:created xsi:type="dcterms:W3CDTF">2020-12-04T03:35:03Z</dcterms:created>
  <dcterms:modified xsi:type="dcterms:W3CDTF">2021-02-19T07:15:58Z</dcterms:modified>
  <cp:category/>
</cp:coreProperties>
</file>