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4 門真市〇（上水まだ）\"/>
    </mc:Choice>
  </mc:AlternateContent>
  <xr:revisionPtr revIDLastSave="0" documentId="13_ncr:1_{242FEF18-F29B-4BEC-8CF9-777923BFE56E}" xr6:coauthVersionLast="44" xr6:coauthVersionMax="44" xr10:uidLastSave="{00000000-0000-0000-0000-000000000000}"/>
  <workbookProtection workbookAlgorithmName="SHA-512" workbookHashValue="ceOxD9cDKOLu/NK1/y+kfYazWRfhlx7hkCBqawLzRK/0xMegOiLAO0JcDN7XdkEpwtKeQbaGkOy+kkt2XhNGGQ==" workbookSaltValue="uwan+/i4TIrUJQtOM1GoWw==" workbookSpinCount="100000" lockStructure="1"/>
  <bookViews>
    <workbookView xWindow="-110" yWindow="-110" windowWidth="19420" windowHeight="104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BB8" i="4"/>
  <c r="AT8" i="4"/>
  <c r="W8" i="4"/>
  <c r="B6" i="4"/>
</calcChain>
</file>

<file path=xl/sharedStrings.xml><?xml version="1.0" encoding="utf-8"?>
<sst xmlns="http://schemas.openxmlformats.org/spreadsheetml/2006/main" count="278" uniqueCount="117">
  <si>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</si>
  <si>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</si>
  <si>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</si>
  <si>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</si>
  <si>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</si>
  <si>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</si>
  <si>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</si>
  <si>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</si>
  <si>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</si>
  <si>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</si>
  <si>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</si>
  <si>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</si>
  <si>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</si>
  <si>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</si>
  <si>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</si>
  <si>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</si>
  <si>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</si>
  <si>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</si>
  <si>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</si>
  <si>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</si>
  <si>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</si>
  <si>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</si>
  <si>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</si>
  <si>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</si>
  <si>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</si>
  <si>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</si>
  <si>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</si>
  <si>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</si>
  <si>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</si>
  <si>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</si>
  <si>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</si>
  <si>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</si>
  <si>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</si>
  <si>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</si>
  <si>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</si>
  <si>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</si>
  <si>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</si>
  <si>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</si>
  <si>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</si>
  <si>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</si>
  <si>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</si>
  <si>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</si>
  <si>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</si>
  <si>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</si>
  <si>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</si>
  <si>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</si>
  <si>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</si>
  <si>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</si>
  <si>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</si>
  <si>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</si>
  <si>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</si>
  <si>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</si>
  <si>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</si>
  <si>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</si>
  <si>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</si>
  <si>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</si>
  <si>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</si>
  <si>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</si>
  <si>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</si>
  <si>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</si>
  <si>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</si>
  <si>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</si>
  <si>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</si>
  <si>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</si>
  <si>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</si>
  <si>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</si>
  <si>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</si>
  <si>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</si>
  <si>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</si>
  <si>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</si>
  <si>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</si>
  <si>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</si>
  <si>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</si>
  <si>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</si>
  <si>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</si>
  <si>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</si>
  <si>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</si>
  <si>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</si>
  <si>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</si>
  <si>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</si>
  <si>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</si>
  <si>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</si>
  <si>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</si>
  <si>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</si>
  <si>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</si>
  <si>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</si>
  <si>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</si>
  <si>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</si>
  <si>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</si>
  <si>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</si>
  <si>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</si>
  <si>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</si>
  <si>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</si>
  <si>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</si>
  <si>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</si>
  <si>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門真市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</si>
  <si>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</si>
  <si>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</si>
  <si>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</si>
  <si>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</si>
  <si>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</si>
  <si>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</si>
  <si>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</si>
  <si>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</si>
  <si>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</si>
  <si>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</si>
  <si>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</si>
  <si>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</si>
  <si>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</si>
  <si>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</si>
  <si>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</si>
  <si>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</si>
  <si>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</si>
  <si>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</si>
  <si>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有形固定資産減価償却率は、類似団体と比較して高い水準にある。
　門真市では現在、整備後法定耐用年数を超えた資産が少なく、管渠老朽化率については低い水準となっている。しかし、事業開始から52年を経過し、今後は、管渠老朽化率の上昇が見込まれる。老朽化対策としては、ストックマネジメント計画による改築更新の実施が必要である。　　
　また、平成25年度に実施した管内TVカメラ及び潜行目視調査により、緊急度の判定を行った結果、通常の維持管理では対応できないと判断した管渠は調査対象の1.7％にとどまり、耐用年数を迎える管渠については、計画的な長寿命化工事を実施するとともに、腐食の恐れが高い管渠についても定期的に清掃等を行うなど、適正な維持管理を実施している。現時点では、改築更新の必要な管渠はないとの分析である。そのため、令和元年度に改築更新を行っておらず、管渠改善率は計上していない。　　　　　　　　　
</t>
    <rPh sb="87" eb="89">
      <t>ジギョウ</t>
    </rPh>
    <rPh sb="89" eb="91">
      <t>カイシ</t>
    </rPh>
    <rPh sb="95" eb="96">
      <t>ネン</t>
    </rPh>
    <rPh sb="97" eb="99">
      <t>ケイカ</t>
    </rPh>
    <rPh sb="101" eb="103">
      <t>コンゴ</t>
    </rPh>
    <rPh sb="105" eb="107">
      <t>カンキョ</t>
    </rPh>
    <rPh sb="107" eb="110">
      <t>ロウキュウカ</t>
    </rPh>
    <rPh sb="110" eb="111">
      <t>リツ</t>
    </rPh>
    <rPh sb="112" eb="114">
      <t>ジョウショウ</t>
    </rPh>
    <rPh sb="115" eb="117">
      <t>ミコ</t>
    </rPh>
    <rPh sb="121" eb="124">
      <t>ロウキュウカ</t>
    </rPh>
    <rPh sb="124" eb="126">
      <t>タイサク</t>
    </rPh>
    <rPh sb="141" eb="143">
      <t>ケイカク</t>
    </rPh>
    <rPh sb="146" eb="148">
      <t>カイチク</t>
    </rPh>
    <rPh sb="148" eb="150">
      <t>コウシン</t>
    </rPh>
    <rPh sb="151" eb="153">
      <t>ジッシ</t>
    </rPh>
    <rPh sb="154" eb="156">
      <t>ヒツヨウ</t>
    </rPh>
    <rPh sb="167" eb="169">
      <t>ヘイセイ</t>
    </rPh>
    <rPh sb="171" eb="173">
      <t>ネンド</t>
    </rPh>
    <rPh sb="174" eb="176">
      <t>ジッシ</t>
    </rPh>
    <rPh sb="178" eb="180">
      <t>カンナイ</t>
    </rPh>
    <rPh sb="185" eb="186">
      <t>オヨ</t>
    </rPh>
    <rPh sb="187" eb="189">
      <t>センコウ</t>
    </rPh>
    <rPh sb="189" eb="191">
      <t>モクシ</t>
    </rPh>
    <rPh sb="253" eb="254">
      <t>ムカ</t>
    </rPh>
    <rPh sb="312" eb="314">
      <t>テキセイ</t>
    </rPh>
    <rPh sb="315" eb="317">
      <t>イジ</t>
    </rPh>
    <rPh sb="317" eb="319">
      <t>カンリ</t>
    </rPh>
    <rPh sb="320" eb="322">
      <t>ジッシ</t>
    </rPh>
    <rPh sb="327" eb="330">
      <t>ゲンジテン</t>
    </rPh>
    <rPh sb="333" eb="335">
      <t>カイチク</t>
    </rPh>
    <rPh sb="335" eb="337">
      <t>コウシン</t>
    </rPh>
    <rPh sb="338" eb="340">
      <t>ヒツヨウ</t>
    </rPh>
    <rPh sb="341" eb="343">
      <t>カンキョ</t>
    </rPh>
    <rPh sb="348" eb="350">
      <t>ブンセキ</t>
    </rPh>
    <rPh sb="359" eb="361">
      <t>レイワ</t>
    </rPh>
    <rPh sb="361" eb="363">
      <t>ガンネン</t>
    </rPh>
    <rPh sb="363" eb="364">
      <t>ド</t>
    </rPh>
    <rPh sb="365" eb="367">
      <t>カイチク</t>
    </rPh>
    <rPh sb="367" eb="369">
      <t>コウシン</t>
    </rPh>
    <rPh sb="370" eb="371">
      <t>オコナ</t>
    </rPh>
    <rPh sb="377" eb="379">
      <t>カンキョ</t>
    </rPh>
    <rPh sb="379" eb="381">
      <t>カイゼン</t>
    </rPh>
    <rPh sb="381" eb="382">
      <t>リツ</t>
    </rPh>
    <rPh sb="383" eb="385">
      <t>ケイジョウ</t>
    </rPh>
    <phoneticPr fontId="4"/>
  </si>
  <si>
    <t xml:space="preserve">　平成29年度から地方公営企業法を適用したため、平成28年度以前の数値については計上していない。
　①経常収支比率は100％を上回っているものの、類似団体平均値と比較するとやや低い水準である。また、⑤の経費回収率が100％を下回っていることも踏まえて、門真市の下水道使用料水準が低いことがわかる。
　②累積欠損金比率は0％と、累積欠損金は発生していないことがわかる。
　③流動比率は、下水道整備事業への投資費用に対する企業債残高の増加により、翌年度償還額の流動負債が増加していることから、類似団体平均値よりも低い水準である。令和元年度は、建設改良費の減少幅より下水道使用料等自己財源となる収入の減少幅が上回ったため、減少に転じている。
　④企業債残高対事業規模比率は、類似団体平均値と比較しても高い水準であり、使用料収入に対し企業債残高が多く、建設投資のための財源として企業債への依存度が高いことがわかる。
　⑤経費回収率は100％を下回っており、門真市の下水道使用料水準が非常に低く、下水道使用料により汚水処理原価を賄えていないことがわかる。
　⑥汚水処理原価は、令和元年度は、汚水処理費用の増加により高くなっている。
　⑦施設利用率は、公共下水道の処理施設を保有していないため、数値の計上はしていない。
　⑧水洗化率は、類似団体平均値と比較してやや高い水準となっており、公共下水道の整備による収益の確保ができていることがわかる。
</t>
    <rPh sb="77" eb="80">
      <t>ヘイキンチ</t>
    </rPh>
    <rPh sb="192" eb="195">
      <t>ゲスイドウ</t>
    </rPh>
    <rPh sb="195" eb="197">
      <t>セイビ</t>
    </rPh>
    <rPh sb="197" eb="199">
      <t>ジギョウ</t>
    </rPh>
    <rPh sb="201" eb="203">
      <t>トウシ</t>
    </rPh>
    <rPh sb="203" eb="205">
      <t>ヒヨウ</t>
    </rPh>
    <rPh sb="206" eb="207">
      <t>タイ</t>
    </rPh>
    <rPh sb="209" eb="211">
      <t>キギョウ</t>
    </rPh>
    <rPh sb="211" eb="212">
      <t>サイ</t>
    </rPh>
    <rPh sb="212" eb="214">
      <t>ザンダカ</t>
    </rPh>
    <rPh sb="215" eb="217">
      <t>ゾウカ</t>
    </rPh>
    <rPh sb="221" eb="224">
      <t>ヨクネンド</t>
    </rPh>
    <rPh sb="224" eb="226">
      <t>ショウカン</t>
    </rPh>
    <rPh sb="226" eb="227">
      <t>ガク</t>
    </rPh>
    <rPh sb="228" eb="230">
      <t>リュウドウ</t>
    </rPh>
    <rPh sb="230" eb="232">
      <t>フサイ</t>
    </rPh>
    <rPh sb="233" eb="235">
      <t>ゾウカ</t>
    </rPh>
    <rPh sb="244" eb="248">
      <t>ルイジダンタイ</t>
    </rPh>
    <rPh sb="248" eb="251">
      <t>ヘイキンチ</t>
    </rPh>
    <rPh sb="254" eb="255">
      <t>ヒク</t>
    </rPh>
    <rPh sb="256" eb="258">
      <t>スイジュン</t>
    </rPh>
    <rPh sb="262" eb="264">
      <t>レイワ</t>
    </rPh>
    <rPh sb="264" eb="266">
      <t>ガンネン</t>
    </rPh>
    <rPh sb="266" eb="267">
      <t>ド</t>
    </rPh>
    <rPh sb="269" eb="274">
      <t>ケンセツカイリョウヒ</t>
    </rPh>
    <rPh sb="275" eb="277">
      <t>ゲンショウ</t>
    </rPh>
    <rPh sb="277" eb="278">
      <t>ハバ</t>
    </rPh>
    <rPh sb="280" eb="283">
      <t>ゲスイドウ</t>
    </rPh>
    <rPh sb="283" eb="286">
      <t>シヨウリョウ</t>
    </rPh>
    <rPh sb="286" eb="287">
      <t>トウ</t>
    </rPh>
    <rPh sb="287" eb="289">
      <t>ジコ</t>
    </rPh>
    <rPh sb="289" eb="291">
      <t>ザイゲン</t>
    </rPh>
    <rPh sb="294" eb="296">
      <t>シュウニュウ</t>
    </rPh>
    <rPh sb="297" eb="299">
      <t>ゲンショウ</t>
    </rPh>
    <rPh sb="299" eb="300">
      <t>ハバ</t>
    </rPh>
    <rPh sb="301" eb="303">
      <t>ウワマワ</t>
    </rPh>
    <rPh sb="308" eb="310">
      <t>ゲンショウ</t>
    </rPh>
    <rPh sb="311" eb="312">
      <t>テン</t>
    </rPh>
    <rPh sb="338" eb="341">
      <t>ヘイキンチ</t>
    </rPh>
    <rPh sb="406" eb="408">
      <t>ケイヒ</t>
    </rPh>
    <rPh sb="408" eb="410">
      <t>カイシュウ</t>
    </rPh>
    <rPh sb="483" eb="485">
      <t>レイワ</t>
    </rPh>
    <rPh sb="485" eb="487">
      <t>ガンネン</t>
    </rPh>
    <rPh sb="487" eb="488">
      <t>ド</t>
    </rPh>
    <rPh sb="490" eb="492">
      <t>オスイ</t>
    </rPh>
    <rPh sb="492" eb="494">
      <t>ショリ</t>
    </rPh>
    <rPh sb="494" eb="496">
      <t>ヒヨウ</t>
    </rPh>
    <rPh sb="497" eb="499">
      <t>ゾウカ</t>
    </rPh>
    <rPh sb="502" eb="503">
      <t>タカ</t>
    </rPh>
    <rPh sb="566" eb="569">
      <t>ヘイキンチ</t>
    </rPh>
    <phoneticPr fontId="4"/>
  </si>
  <si>
    <t xml:space="preserve">　経営状況は、経費回収率が100％を下回っており、汚水処理に要する経費を下水道使用料で賄えておらず、類似団体と比較しても下水道使用料水準が低いことから、下水道使用料水準の適正化を図る必要がある。
　また、将来にわたり安定的に必要な住民サービスの提供を維持するため、「門真市下水道総合地震対策計画」に基づく防災対策・減災対策及びストックマネジメント計画に基づく計画的な点検・調査及び改築更新を実施することも必要となる。
　そのため令和元年度末において策定した、中長期の経営の基本計画となる「門真市公共下水道事業経営戦略」に基づき、業務の効率化及び料金改定等により、経営基盤の強化を図る。
</t>
    <rPh sb="69" eb="70">
      <t>ヒク</t>
    </rPh>
    <rPh sb="76" eb="79">
      <t>ゲスイドウ</t>
    </rPh>
    <rPh sb="79" eb="82">
      <t>シヨウリョウ</t>
    </rPh>
    <rPh sb="82" eb="84">
      <t>スイジュン</t>
    </rPh>
    <rPh sb="85" eb="88">
      <t>テキセイカ</t>
    </rPh>
    <rPh sb="89" eb="90">
      <t>ハカ</t>
    </rPh>
    <rPh sb="91" eb="93">
      <t>ヒツヨウ</t>
    </rPh>
    <rPh sb="183" eb="185">
      <t>テンケン</t>
    </rPh>
    <rPh sb="186" eb="188">
      <t>チョウサ</t>
    </rPh>
    <rPh sb="188" eb="189">
      <t>オヨ</t>
    </rPh>
    <rPh sb="214" eb="216">
      <t>レイワ</t>
    </rPh>
    <rPh sb="216" eb="218">
      <t>ガンネン</t>
    </rPh>
    <rPh sb="218" eb="219">
      <t>ド</t>
    </rPh>
    <rPh sb="219" eb="220">
      <t>マツ</t>
    </rPh>
    <rPh sb="224" eb="226">
      <t>サクテイ</t>
    </rPh>
    <rPh sb="260" eb="261">
      <t>モト</t>
    </rPh>
    <rPh sb="276" eb="277">
      <t>トウ</t>
    </rPh>
    <rPh sb="281" eb="283">
      <t>ケイエイ</t>
    </rPh>
    <rPh sb="283" eb="285">
      <t>キバン</t>
    </rPh>
    <rPh sb="286" eb="288">
      <t>キョウカ</t>
    </rPh>
    <rPh sb="289" eb="29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</si>
</sst>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70C-4AC2-8CFD-5603582E910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0.16</c:v>
                </c:pt>
                <c:pt idx="4">
                  <c:v>0.16</c:v>
                </c:pt>
              </c:numCache>
            </c:numRef>
          </c:val>
          <c:smooth val="0"/>
          <c:extLst>
            <c:ext xmlns:c16="http://schemas.microsoft.com/office/drawing/2014/chart" uri="{C3380CC4-5D6E-409C-BE32-E72D297353CC}">
              <c16:uniqueId val="{00000001-370C-4AC2-8CFD-5603582E910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B8-4D8F-9D01-6516EFFE07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64.650000000000006</c:v>
                </c:pt>
                <c:pt idx="3">
                  <c:v>62.96</c:v>
                </c:pt>
                <c:pt idx="4">
                  <c:v>62.97</c:v>
                </c:pt>
              </c:numCache>
            </c:numRef>
          </c:val>
          <c:smooth val="0"/>
          <c:extLst>
            <c:ext xmlns:c16="http://schemas.microsoft.com/office/drawing/2014/chart" uri="{C3380CC4-5D6E-409C-BE32-E72D297353CC}">
              <c16:uniqueId val="{00000001-55B8-4D8F-9D01-6516EFFE07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99.44</c:v>
                </c:pt>
                <c:pt idx="3">
                  <c:v>99.54</c:v>
                </c:pt>
                <c:pt idx="4">
                  <c:v>99.55</c:v>
                </c:pt>
              </c:numCache>
            </c:numRef>
          </c:val>
          <c:extLst>
            <c:ext xmlns:c16="http://schemas.microsoft.com/office/drawing/2014/chart" uri="{C3380CC4-5D6E-409C-BE32-E72D297353CC}">
              <c16:uniqueId val="{00000000-3EEF-478C-B304-0CE413AF0B7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97.4</c:v>
                </c:pt>
                <c:pt idx="3">
                  <c:v>96.96</c:v>
                </c:pt>
                <c:pt idx="4">
                  <c:v>96.97</c:v>
                </c:pt>
              </c:numCache>
            </c:numRef>
          </c:val>
          <c:smooth val="0"/>
          <c:extLst>
            <c:ext xmlns:c16="http://schemas.microsoft.com/office/drawing/2014/chart" uri="{C3380CC4-5D6E-409C-BE32-E72D297353CC}">
              <c16:uniqueId val="{00000001-3EEF-478C-B304-0CE413AF0B7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104.98</c:v>
                </c:pt>
                <c:pt idx="3">
                  <c:v>105.77</c:v>
                </c:pt>
                <c:pt idx="4">
                  <c:v>102.23</c:v>
                </c:pt>
              </c:numCache>
            </c:numRef>
          </c:val>
          <c:extLst>
            <c:ext xmlns:c16="http://schemas.microsoft.com/office/drawing/2014/chart" uri="{C3380CC4-5D6E-409C-BE32-E72D297353CC}">
              <c16:uniqueId val="{00000000-B49A-4677-8D08-C3EC90468E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111.25</c:v>
                </c:pt>
                <c:pt idx="3">
                  <c:v>108.87</c:v>
                </c:pt>
                <c:pt idx="4">
                  <c:v>109</c:v>
                </c:pt>
              </c:numCache>
            </c:numRef>
          </c:val>
          <c:smooth val="0"/>
          <c:extLst>
            <c:ext xmlns:c16="http://schemas.microsoft.com/office/drawing/2014/chart" uri="{C3380CC4-5D6E-409C-BE32-E72D297353CC}">
              <c16:uniqueId val="{00000001-B49A-4677-8D08-C3EC90468E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36.409999999999997</c:v>
                </c:pt>
                <c:pt idx="3">
                  <c:v>37.29</c:v>
                </c:pt>
                <c:pt idx="4">
                  <c:v>38.630000000000003</c:v>
                </c:pt>
              </c:numCache>
            </c:numRef>
          </c:val>
          <c:extLst>
            <c:ext xmlns:c16="http://schemas.microsoft.com/office/drawing/2014/chart" uri="{C3380CC4-5D6E-409C-BE32-E72D297353CC}">
              <c16:uniqueId val="{00000000-25B9-457D-A9B5-95F8A9F6FC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28.35</c:v>
                </c:pt>
                <c:pt idx="3">
                  <c:v>25.13</c:v>
                </c:pt>
                <c:pt idx="4">
                  <c:v>24.54</c:v>
                </c:pt>
              </c:numCache>
            </c:numRef>
          </c:val>
          <c:smooth val="0"/>
          <c:extLst>
            <c:ext xmlns:c16="http://schemas.microsoft.com/office/drawing/2014/chart" uri="{C3380CC4-5D6E-409C-BE32-E72D297353CC}">
              <c16:uniqueId val="{00000001-25B9-457D-A9B5-95F8A9F6FC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c:v>0.26</c:v>
                </c:pt>
                <c:pt idx="4">
                  <c:v>2.62</c:v>
                </c:pt>
              </c:numCache>
            </c:numRef>
          </c:val>
          <c:extLst>
            <c:ext xmlns:c16="http://schemas.microsoft.com/office/drawing/2014/chart" uri="{C3380CC4-5D6E-409C-BE32-E72D297353CC}">
              <c16:uniqueId val="{00000000-69F1-4B80-987F-D1C2650509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6.7</c:v>
                </c:pt>
                <c:pt idx="3">
                  <c:v>6.4</c:v>
                </c:pt>
                <c:pt idx="4">
                  <c:v>7.66</c:v>
                </c:pt>
              </c:numCache>
            </c:numRef>
          </c:val>
          <c:smooth val="0"/>
          <c:extLst>
            <c:ext xmlns:c16="http://schemas.microsoft.com/office/drawing/2014/chart" uri="{C3380CC4-5D6E-409C-BE32-E72D297353CC}">
              <c16:uniqueId val="{00000001-69F1-4B80-987F-D1C2650509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FD4-4BCF-BB05-240A889ABD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0.39</c:v>
                </c:pt>
                <c:pt idx="4">
                  <c:v>0.28000000000000003</c:v>
                </c:pt>
              </c:numCache>
            </c:numRef>
          </c:val>
          <c:smooth val="0"/>
          <c:extLst>
            <c:ext xmlns:c16="http://schemas.microsoft.com/office/drawing/2014/chart" uri="{C3380CC4-5D6E-409C-BE32-E72D297353CC}">
              <c16:uniqueId val="{00000001-5FD4-4BCF-BB05-240A889ABD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43.47</c:v>
                </c:pt>
                <c:pt idx="3">
                  <c:v>45.87</c:v>
                </c:pt>
                <c:pt idx="4">
                  <c:v>25.08</c:v>
                </c:pt>
              </c:numCache>
            </c:numRef>
          </c:val>
          <c:extLst>
            <c:ext xmlns:c16="http://schemas.microsoft.com/office/drawing/2014/chart" uri="{C3380CC4-5D6E-409C-BE32-E72D297353CC}">
              <c16:uniqueId val="{00000000-5F9A-49A3-B48E-634276A210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75.02</c:v>
                </c:pt>
                <c:pt idx="3">
                  <c:v>73.55</c:v>
                </c:pt>
                <c:pt idx="4">
                  <c:v>71.19</c:v>
                </c:pt>
              </c:numCache>
            </c:numRef>
          </c:val>
          <c:smooth val="0"/>
          <c:extLst>
            <c:ext xmlns:c16="http://schemas.microsoft.com/office/drawing/2014/chart" uri="{C3380CC4-5D6E-409C-BE32-E72D297353CC}">
              <c16:uniqueId val="{00000001-5F9A-49A3-B48E-634276A210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906.58</c:v>
                </c:pt>
                <c:pt idx="3">
                  <c:v>936.01</c:v>
                </c:pt>
                <c:pt idx="4">
                  <c:v>917.43</c:v>
                </c:pt>
              </c:numCache>
            </c:numRef>
          </c:val>
          <c:extLst>
            <c:ext xmlns:c16="http://schemas.microsoft.com/office/drawing/2014/chart" uri="{C3380CC4-5D6E-409C-BE32-E72D297353CC}">
              <c16:uniqueId val="{00000000-9352-4D4F-85AF-A6F65632441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573.73</c:v>
                </c:pt>
                <c:pt idx="3">
                  <c:v>514.27</c:v>
                </c:pt>
                <c:pt idx="4">
                  <c:v>517.34</c:v>
                </c:pt>
              </c:numCache>
            </c:numRef>
          </c:val>
          <c:smooth val="0"/>
          <c:extLst>
            <c:ext xmlns:c16="http://schemas.microsoft.com/office/drawing/2014/chart" uri="{C3380CC4-5D6E-409C-BE32-E72D297353CC}">
              <c16:uniqueId val="{00000001-9352-4D4F-85AF-A6F65632441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90.85</c:v>
                </c:pt>
                <c:pt idx="3">
                  <c:v>92.66</c:v>
                </c:pt>
                <c:pt idx="4">
                  <c:v>84.53</c:v>
                </c:pt>
              </c:numCache>
            </c:numRef>
          </c:val>
          <c:extLst>
            <c:ext xmlns:c16="http://schemas.microsoft.com/office/drawing/2014/chart" uri="{C3380CC4-5D6E-409C-BE32-E72D297353CC}">
              <c16:uniqueId val="{00000000-AF80-45F9-8B91-7374E76D41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100.74</c:v>
                </c:pt>
                <c:pt idx="3">
                  <c:v>100.34</c:v>
                </c:pt>
                <c:pt idx="4">
                  <c:v>99.89</c:v>
                </c:pt>
              </c:numCache>
            </c:numRef>
          </c:val>
          <c:smooth val="0"/>
          <c:extLst>
            <c:ext xmlns:c16="http://schemas.microsoft.com/office/drawing/2014/chart" uri="{C3380CC4-5D6E-409C-BE32-E72D297353CC}">
              <c16:uniqueId val="{00000001-AF80-45F9-8B91-7374E76D41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114.56</c:v>
                </c:pt>
                <c:pt idx="3">
                  <c:v>111.79</c:v>
                </c:pt>
                <c:pt idx="4">
                  <c:v>121.39</c:v>
                </c:pt>
              </c:numCache>
            </c:numRef>
          </c:val>
          <c:extLst>
            <c:ext xmlns:c16="http://schemas.microsoft.com/office/drawing/2014/chart" uri="{C3380CC4-5D6E-409C-BE32-E72D297353CC}">
              <c16:uniqueId val="{00000000-C209-45F2-82AC-1D3E63C5EB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112.75</c:v>
                </c:pt>
                <c:pt idx="3">
                  <c:v>113.49</c:v>
                </c:pt>
                <c:pt idx="4">
                  <c:v>112.4</c:v>
                </c:pt>
              </c:numCache>
            </c:numRef>
          </c:val>
          <c:smooth val="0"/>
          <c:extLst>
            <c:ext xmlns:c16="http://schemas.microsoft.com/office/drawing/2014/chart" uri="{C3380CC4-5D6E-409C-BE32-E72D297353CC}">
              <c16:uniqueId val="{00000001-C209-45F2-82AC-1D3E63C5EB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大阪府　門真市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自治体職員</v>
      </c>
      <c r="AE8" s="50"/>
      <c r="AF8" s="50"/>
      <c r="AG8" s="50"/>
      <c r="AH8" s="50"/>
      <c r="AI8" s="50"/>
      <c r="AJ8" s="50"/>
      <c r="AK8" s="3"/>
      <c r="AL8" s="51">
        <f>データ!S6</f>
        <v>121575</v>
      </c>
      <c r="AM8" s="51"/>
      <c r="AN8" s="51"/>
      <c r="AO8" s="51"/>
      <c r="AP8" s="51"/>
      <c r="AQ8" s="51"/>
      <c r="AR8" s="51"/>
      <c r="AS8" s="51"/>
      <c r="AT8" s="46">
        <f>データ!T6</f>
        <v>12.3</v>
      </c>
      <c r="AU8" s="46"/>
      <c r="AV8" s="46"/>
      <c r="AW8" s="46"/>
      <c r="AX8" s="46"/>
      <c r="AY8" s="46"/>
      <c r="AZ8" s="46"/>
      <c r="BA8" s="46"/>
      <c r="BB8" s="46">
        <f>データ!U6</f>
        <v>9884.15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38.74</v>
      </c>
      <c r="J10" s="46"/>
      <c r="K10" s="46"/>
      <c r="L10" s="46"/>
      <c r="M10" s="46"/>
      <c r="N10" s="46"/>
      <c r="O10" s="46"/>
      <c r="P10" s="46">
        <f>データ!P6</f>
        <v>95.28</v>
      </c>
      <c r="Q10" s="46"/>
      <c r="R10" s="46"/>
      <c r="S10" s="46"/>
      <c r="T10" s="46"/>
      <c r="U10" s="46"/>
      <c r="V10" s="46"/>
      <c r="W10" s="46">
        <f>データ!Q6</f>
        <v>66.790000000000006</v>
      </c>
      <c r="X10" s="46"/>
      <c r="Y10" s="46"/>
      <c r="Z10" s="46"/>
      <c r="AA10" s="46"/>
      <c r="AB10" s="46"/>
      <c r="AC10" s="46"/>
      <c r="AD10" s="51">
        <f>データ!R6</f>
        <v>1782</v>
      </c>
      <c r="AE10" s="51"/>
      <c r="AF10" s="51"/>
      <c r="AG10" s="51"/>
      <c r="AH10" s="51"/>
      <c r="AI10" s="51"/>
      <c r="AJ10" s="51"/>
      <c r="AK10" s="2"/>
      <c r="AL10" s="51">
        <f>データ!V6</f>
        <v>115596</v>
      </c>
      <c r="AM10" s="51"/>
      <c r="AN10" s="51"/>
      <c r="AO10" s="51"/>
      <c r="AP10" s="51"/>
      <c r="AQ10" s="51"/>
      <c r="AR10" s="51"/>
      <c r="AS10" s="51"/>
      <c r="AT10" s="46">
        <f>データ!W6</f>
        <v>9.9700000000000006</v>
      </c>
      <c r="AU10" s="46"/>
      <c r="AV10" s="46"/>
      <c r="AW10" s="46"/>
      <c r="AX10" s="46"/>
      <c r="AY10" s="46"/>
      <c r="AZ10" s="46"/>
      <c r="BA10" s="46"/>
      <c r="BB10" s="46">
        <f>データ!X6</f>
        <v>11594.38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115</v>
      </c>
      <c r="BM16" s="91"/>
      <c r="BN16" s="91"/>
      <c r="BO16" s="91"/>
      <c r="BP16" s="91"/>
      <c r="BQ16" s="91"/>
      <c r="BR16" s="91"/>
      <c r="BS16" s="91"/>
      <c r="BT16" s="91"/>
      <c r="BU16" s="91"/>
      <c r="BV16" s="91"/>
      <c r="BW16" s="91"/>
      <c r="BX16" s="91"/>
      <c r="BY16" s="91"/>
      <c r="BZ16" s="9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0"/>
      <c r="BM34" s="91"/>
      <c r="BN34" s="91"/>
      <c r="BO34" s="91"/>
      <c r="BP34" s="91"/>
      <c r="BQ34" s="91"/>
      <c r="BR34" s="91"/>
      <c r="BS34" s="91"/>
      <c r="BT34" s="91"/>
      <c r="BU34" s="91"/>
      <c r="BV34" s="91"/>
      <c r="BW34" s="91"/>
      <c r="BX34" s="91"/>
      <c r="BY34" s="91"/>
      <c r="BZ34" s="9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0"/>
      <c r="BM35" s="91"/>
      <c r="BN35" s="91"/>
      <c r="BO35" s="91"/>
      <c r="BP35" s="91"/>
      <c r="BQ35" s="91"/>
      <c r="BR35" s="91"/>
      <c r="BS35" s="91"/>
      <c r="BT35" s="91"/>
      <c r="BU35" s="91"/>
      <c r="BV35" s="91"/>
      <c r="BW35" s="91"/>
      <c r="BX35" s="91"/>
      <c r="BY35" s="91"/>
      <c r="BZ35" s="9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3"/>
      <c r="BM44" s="94"/>
      <c r="BN44" s="94"/>
      <c r="BO44" s="94"/>
      <c r="BP44" s="94"/>
      <c r="BQ44" s="94"/>
      <c r="BR44" s="94"/>
      <c r="BS44" s="94"/>
      <c r="BT44" s="94"/>
      <c r="BU44" s="94"/>
      <c r="BV44" s="94"/>
      <c r="BW44" s="94"/>
      <c r="BX44" s="94"/>
      <c r="BY44" s="94"/>
      <c r="BZ44" s="9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Jpl2qYzhj1Yj5YnaH5mZcCaWfuBK/W5jdfqLDUOFUKPczbJhE0XkLnzCMt/cqK95pWdCqVOI7Nw95WFQNSiHg==" saltValue="NsJYWtaOYx8o7Abk7c3Bo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2019</v>
      </c>
      <c r="C6" s="33">
        <f t="shared" ref="C6:X6" si="3">C7</f>
        <v>272230</v>
      </c>
      <c r="D6" s="33">
        <f t="shared" si="3"/>
        <v>46</v>
      </c>
      <c r="E6" s="33">
        <f t="shared" si="3"/>
        <v>17</v>
      </c>
      <c r="F6" s="33">
        <f t="shared" si="3"/>
        <v>1</v>
      </c>
      <c r="G6" s="33">
        <f t="shared" si="3"/>
        <v>0</v>
      </c>
      <c r="H6" s="33" t="str">
        <f t="shared" si="3"/>
        <v>大阪府　門真市</v>
      </c>
      <c r="I6" s="33" t="str">
        <f t="shared" si="3"/>
        <v>法適用</v>
      </c>
      <c r="J6" s="33" t="str">
        <f t="shared" si="3"/>
        <v>下水道事業</v>
      </c>
      <c r="K6" s="33" t="str">
        <f t="shared" si="3"/>
        <v>公共下水道</v>
      </c>
      <c r="L6" s="33" t="str">
        <f t="shared" si="3"/>
        <v>Aa</v>
      </c>
      <c r="M6" s="33" t="str">
        <f t="shared" si="3"/>
        <v>自治体職員</v>
      </c>
      <c r="N6" s="34" t="str">
        <f t="shared" si="3"/>
        <v>-</v>
      </c>
      <c r="O6" s="34">
        <f t="shared" si="3"/>
        <v>38.74</v>
      </c>
      <c r="P6" s="34">
        <f t="shared" si="3"/>
        <v>95.28</v>
      </c>
      <c r="Q6" s="34">
        <f t="shared" si="3"/>
        <v>66.790000000000006</v>
      </c>
      <c r="R6" s="34">
        <f t="shared" si="3"/>
        <v>1782</v>
      </c>
      <c r="S6" s="34">
        <f t="shared" si="3"/>
        <v>121575</v>
      </c>
      <c r="T6" s="34">
        <f t="shared" si="3"/>
        <v>12.3</v>
      </c>
      <c r="U6" s="34">
        <f t="shared" si="3"/>
        <v>9884.15</v>
      </c>
      <c r="V6" s="34">
        <f t="shared" si="3"/>
        <v>115596</v>
      </c>
      <c r="W6" s="34">
        <f t="shared" si="3"/>
        <v>9.9700000000000006</v>
      </c>
      <c r="X6" s="34">
        <f t="shared" si="3"/>
        <v>11594.38</v>
      </c>
      <c r="Y6" s="35" t="str">
        <f>IF(Y7="",NA(),Y7)</f>
        <v>-</v>
      </c>
      <c r="Z6" s="35" t="str">
        <f t="shared" ref="Z6:AH6" si="4">IF(Z7="",NA(),Z7)</f>
        <v>-</v>
      </c>
      <c r="AA6" s="35">
        <f t="shared" si="4"/>
        <v>104.98</v>
      </c>
      <c r="AB6" s="35">
        <f t="shared" si="4"/>
        <v>105.77</v>
      </c>
      <c r="AC6" s="35">
        <f t="shared" si="4"/>
        <v>102.23</v>
      </c>
      <c r="AD6" s="35" t="str">
        <f t="shared" si="4"/>
        <v>-</v>
      </c>
      <c r="AE6" s="35" t="str">
        <f t="shared" si="4"/>
        <v>-</v>
      </c>
      <c r="AF6" s="35">
        <f t="shared" si="4"/>
        <v>111.25</v>
      </c>
      <c r="AG6" s="35">
        <f t="shared" si="4"/>
        <v>108.87</v>
      </c>
      <c r="AH6" s="35">
        <f t="shared" si="4"/>
        <v>109</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4">
        <f t="shared" si="5"/>
        <v>0</v>
      </c>
      <c r="AR6" s="35">
        <f t="shared" si="5"/>
        <v>0.39</v>
      </c>
      <c r="AS6" s="35">
        <f t="shared" si="5"/>
        <v>0.28000000000000003</v>
      </c>
      <c r="AT6" s="34" t="str">
        <f>IF(AT7="","",IF(AT7="-","【-】","【"&amp;SUBSTITUTE(TEXT(AT7,"#,##0.00"),"-","△")&amp;"】"))</f>
        <v>【3.09】</v>
      </c>
      <c r="AU6" s="35" t="str">
        <f>IF(AU7="",NA(),AU7)</f>
        <v>-</v>
      </c>
      <c r="AV6" s="35" t="str">
        <f t="shared" ref="AV6:BD6" si="6">IF(AV7="",NA(),AV7)</f>
        <v>-</v>
      </c>
      <c r="AW6" s="35">
        <f t="shared" si="6"/>
        <v>43.47</v>
      </c>
      <c r="AX6" s="35">
        <f t="shared" si="6"/>
        <v>45.87</v>
      </c>
      <c r="AY6" s="35">
        <f t="shared" si="6"/>
        <v>25.08</v>
      </c>
      <c r="AZ6" s="35" t="str">
        <f t="shared" si="6"/>
        <v>-</v>
      </c>
      <c r="BA6" s="35" t="str">
        <f t="shared" si="6"/>
        <v>-</v>
      </c>
      <c r="BB6" s="35">
        <f t="shared" si="6"/>
        <v>75.02</v>
      </c>
      <c r="BC6" s="35">
        <f t="shared" si="6"/>
        <v>73.55</v>
      </c>
      <c r="BD6" s="35">
        <f t="shared" si="6"/>
        <v>71.19</v>
      </c>
      <c r="BE6" s="34" t="str">
        <f>IF(BE7="","",IF(BE7="-","【-】","【"&amp;SUBSTITUTE(TEXT(BE7,"#,##0.00"),"-","△")&amp;"】"))</f>
        <v>【69.54】</v>
      </c>
      <c r="BF6" s="35" t="str">
        <f>IF(BF7="",NA(),BF7)</f>
        <v>-</v>
      </c>
      <c r="BG6" s="35" t="str">
        <f t="shared" ref="BG6:BO6" si="7">IF(BG7="",NA(),BG7)</f>
        <v>-</v>
      </c>
      <c r="BH6" s="35">
        <f t="shared" si="7"/>
        <v>906.58</v>
      </c>
      <c r="BI6" s="35">
        <f t="shared" si="7"/>
        <v>936.01</v>
      </c>
      <c r="BJ6" s="35">
        <f t="shared" si="7"/>
        <v>917.43</v>
      </c>
      <c r="BK6" s="35" t="str">
        <f t="shared" si="7"/>
        <v>-</v>
      </c>
      <c r="BL6" s="35" t="str">
        <f t="shared" si="7"/>
        <v>-</v>
      </c>
      <c r="BM6" s="35">
        <f t="shared" si="7"/>
        <v>573.73</v>
      </c>
      <c r="BN6" s="35">
        <f t="shared" si="7"/>
        <v>514.27</v>
      </c>
      <c r="BO6" s="35">
        <f t="shared" si="7"/>
        <v>517.34</v>
      </c>
      <c r="BP6" s="34" t="str">
        <f>IF(BP7="","",IF(BP7="-","【-】","【"&amp;SUBSTITUTE(TEXT(BP7,"#,##0.00"),"-","△")&amp;"】"))</f>
        <v>【682.51】</v>
      </c>
      <c r="BQ6" s="35" t="str">
        <f>IF(BQ7="",NA(),BQ7)</f>
        <v>-</v>
      </c>
      <c r="BR6" s="35" t="str">
        <f t="shared" ref="BR6:BZ6" si="8">IF(BR7="",NA(),BR7)</f>
        <v>-</v>
      </c>
      <c r="BS6" s="35">
        <f t="shared" si="8"/>
        <v>90.85</v>
      </c>
      <c r="BT6" s="35">
        <f t="shared" si="8"/>
        <v>92.66</v>
      </c>
      <c r="BU6" s="35">
        <f t="shared" si="8"/>
        <v>84.53</v>
      </c>
      <c r="BV6" s="35" t="str">
        <f t="shared" si="8"/>
        <v>-</v>
      </c>
      <c r="BW6" s="35" t="str">
        <f t="shared" si="8"/>
        <v>-</v>
      </c>
      <c r="BX6" s="35">
        <f t="shared" si="8"/>
        <v>100.74</v>
      </c>
      <c r="BY6" s="35">
        <f t="shared" si="8"/>
        <v>100.34</v>
      </c>
      <c r="BZ6" s="35">
        <f t="shared" si="8"/>
        <v>99.89</v>
      </c>
      <c r="CA6" s="34" t="str">
        <f>IF(CA7="","",IF(CA7="-","【-】","【"&amp;SUBSTITUTE(TEXT(CA7,"#,##0.00"),"-","△")&amp;"】"))</f>
        <v>【100.34】</v>
      </c>
      <c r="CB6" s="35" t="str">
        <f>IF(CB7="",NA(),CB7)</f>
        <v>-</v>
      </c>
      <c r="CC6" s="35" t="str">
        <f t="shared" ref="CC6:CK6" si="9">IF(CC7="",NA(),CC7)</f>
        <v>-</v>
      </c>
      <c r="CD6" s="35">
        <f t="shared" si="9"/>
        <v>114.56</v>
      </c>
      <c r="CE6" s="35">
        <f t="shared" si="9"/>
        <v>111.79</v>
      </c>
      <c r="CF6" s="35">
        <f t="shared" si="9"/>
        <v>121.39</v>
      </c>
      <c r="CG6" s="35" t="str">
        <f t="shared" si="9"/>
        <v>-</v>
      </c>
      <c r="CH6" s="35" t="str">
        <f t="shared" si="9"/>
        <v>-</v>
      </c>
      <c r="CI6" s="35">
        <f t="shared" si="9"/>
        <v>112.75</v>
      </c>
      <c r="CJ6" s="35">
        <f t="shared" si="9"/>
        <v>113.49</v>
      </c>
      <c r="CK6" s="35">
        <f t="shared" si="9"/>
        <v>112.4</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64.650000000000006</v>
      </c>
      <c r="CU6" s="35">
        <f t="shared" si="10"/>
        <v>62.96</v>
      </c>
      <c r="CV6" s="35">
        <f t="shared" si="10"/>
        <v>62.97</v>
      </c>
      <c r="CW6" s="34" t="str">
        <f>IF(CW7="","",IF(CW7="-","【-】","【"&amp;SUBSTITUTE(TEXT(CW7,"#,##0.00"),"-","△")&amp;"】"))</f>
        <v>【59.64】</v>
      </c>
      <c r="CX6" s="35" t="str">
        <f>IF(CX7="",NA(),CX7)</f>
        <v>-</v>
      </c>
      <c r="CY6" s="35" t="str">
        <f t="shared" ref="CY6:DG6" si="11">IF(CY7="",NA(),CY7)</f>
        <v>-</v>
      </c>
      <c r="CZ6" s="35">
        <f t="shared" si="11"/>
        <v>99.44</v>
      </c>
      <c r="DA6" s="35">
        <f t="shared" si="11"/>
        <v>99.54</v>
      </c>
      <c r="DB6" s="35">
        <f t="shared" si="11"/>
        <v>99.55</v>
      </c>
      <c r="DC6" s="35" t="str">
        <f t="shared" si="11"/>
        <v>-</v>
      </c>
      <c r="DD6" s="35" t="str">
        <f t="shared" si="11"/>
        <v>-</v>
      </c>
      <c r="DE6" s="35">
        <f t="shared" si="11"/>
        <v>97.4</v>
      </c>
      <c r="DF6" s="35">
        <f t="shared" si="11"/>
        <v>96.96</v>
      </c>
      <c r="DG6" s="35">
        <f t="shared" si="11"/>
        <v>96.97</v>
      </c>
      <c r="DH6" s="34" t="str">
        <f>IF(DH7="","",IF(DH7="-","【-】","【"&amp;SUBSTITUTE(TEXT(DH7,"#,##0.00"),"-","△")&amp;"】"))</f>
        <v>【95.35】</v>
      </c>
      <c r="DI6" s="35" t="str">
        <f>IF(DI7="",NA(),DI7)</f>
        <v>-</v>
      </c>
      <c r="DJ6" s="35" t="str">
        <f t="shared" ref="DJ6:DR6" si="12">IF(DJ7="",NA(),DJ7)</f>
        <v>-</v>
      </c>
      <c r="DK6" s="35">
        <f t="shared" si="12"/>
        <v>36.409999999999997</v>
      </c>
      <c r="DL6" s="35">
        <f t="shared" si="12"/>
        <v>37.29</v>
      </c>
      <c r="DM6" s="35">
        <f t="shared" si="12"/>
        <v>38.630000000000003</v>
      </c>
      <c r="DN6" s="35" t="str">
        <f t="shared" si="12"/>
        <v>-</v>
      </c>
      <c r="DO6" s="35" t="str">
        <f t="shared" si="12"/>
        <v>-</v>
      </c>
      <c r="DP6" s="35">
        <f t="shared" si="12"/>
        <v>28.35</v>
      </c>
      <c r="DQ6" s="35">
        <f t="shared" si="12"/>
        <v>25.13</v>
      </c>
      <c r="DR6" s="35">
        <f t="shared" si="12"/>
        <v>24.54</v>
      </c>
      <c r="DS6" s="34" t="str">
        <f>IF(DS7="","",IF(DS7="-","【-】","【"&amp;SUBSTITUTE(TEXT(DS7,"#,##0.00"),"-","△")&amp;"】"))</f>
        <v>【38.57】</v>
      </c>
      <c r="DT6" s="35" t="str">
        <f>IF(DT7="",NA(),DT7)</f>
        <v>-</v>
      </c>
      <c r="DU6" s="35" t="str">
        <f t="shared" ref="DU6:EC6" si="13">IF(DU7="",NA(),DU7)</f>
        <v>-</v>
      </c>
      <c r="DV6" s="34">
        <f t="shared" si="13"/>
        <v>0</v>
      </c>
      <c r="DW6" s="35">
        <f t="shared" si="13"/>
        <v>0.26</v>
      </c>
      <c r="DX6" s="35">
        <f t="shared" si="13"/>
        <v>2.62</v>
      </c>
      <c r="DY6" s="35" t="str">
        <f t="shared" si="13"/>
        <v>-</v>
      </c>
      <c r="DZ6" s="35" t="str">
        <f t="shared" si="13"/>
        <v>-</v>
      </c>
      <c r="EA6" s="35">
        <f t="shared" si="13"/>
        <v>6.7</v>
      </c>
      <c r="EB6" s="35">
        <f t="shared" si="13"/>
        <v>6.4</v>
      </c>
      <c r="EC6" s="35">
        <f t="shared" si="13"/>
        <v>7.66</v>
      </c>
      <c r="ED6" s="34" t="str">
        <f>IF(ED7="","",IF(ED7="-","【-】","【"&amp;SUBSTITUTE(TEXT(ED7,"#,##0.00"),"-","△")&amp;"】"))</f>
        <v>【5.90】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0.16</v>
      </c>
      <c r="EM6" s="35">
        <f t="shared" si="14"/>
        <v>0.16</v>
      </c>
      <c r="EN6" s="35">
        <f t="shared" si="14"/>
        <v>0.16</v>
      </c>
      <c r="EO6" s="34" t="str">
        <f>IF(EO7="","",IF(EO7="-","【-】","【"&amp;SUBSTITUTE(TEXT(EO7,"#,##0.00"),"-","△")&amp;"】"))</f>
        <v>【0.22】</v>
      </c>
    </row>
    <row r="7" spans="1:148" s="36" customFormat="1" x14ac:dyDescent="0.2">
      <c r="A7" s="28"/>
      <c r="B7" s="37">
        <v>2019</v>
      </c>
      <c r="C7" s="37">
        <v>272230</v>
      </c>
      <c r="D7" s="37">
        <v>46</v>
      </c>
      <c r="E7" s="37">
        <v>17</v>
      </c>
      <c r="F7" s="37">
        <v>1</v>
      </c>
      <c r="G7" s="37">
        <v>0</v>
      </c>
      <c r="H7" s="37" t="s">
        <v>95</v>
      </c>
      <c r="I7" s="37" t="s">
        <v>96</v>
      </c>
      <c r="J7" s="37" t="s">
        <v>97</v>
      </c>
      <c r="K7" s="37" t="s">
        <v>98</v>
      </c>
      <c r="L7" s="37" t="s">
        <v>99</v>
      </c>
      <c r="M7" s="37" t="s">
        <v>100</v>
      </c>
      <c r="N7" s="38" t="s">
        <v>101</v>
      </c>
      <c r="O7" s="38">
        <v>38.74</v>
      </c>
      <c r="P7" s="38">
        <v>95.28</v>
      </c>
      <c r="Q7" s="38">
        <v>66.790000000000006</v>
      </c>
      <c r="R7" s="38">
        <v>1782</v>
      </c>
      <c r="S7" s="38">
        <v>121575</v>
      </c>
      <c r="T7" s="38">
        <v>12.3</v>
      </c>
      <c r="U7" s="38">
        <v>9884.15</v>
      </c>
      <c r="V7" s="38">
        <v>115596</v>
      </c>
      <c r="W7" s="38">
        <v>9.9700000000000006</v>
      </c>
      <c r="X7" s="38">
        <v>11594.38</v>
      </c>
      <c r="Y7" s="38" t="s">
        <v>101</v>
      </c>
      <c r="Z7" s="38" t="s">
        <v>101</v>
      </c>
      <c r="AA7" s="38">
        <v>104.98</v>
      </c>
      <c r="AB7" s="38">
        <v>105.77</v>
      </c>
      <c r="AC7" s="38">
        <v>102.23</v>
      </c>
      <c r="AD7" s="38" t="s">
        <v>101</v>
      </c>
      <c r="AE7" s="38" t="s">
        <v>101</v>
      </c>
      <c r="AF7" s="38">
        <v>111.25</v>
      </c>
      <c r="AG7" s="38">
        <v>108.87</v>
      </c>
      <c r="AH7" s="38">
        <v>109</v>
      </c>
      <c r="AI7" s="38">
        <v>108.07</v>
      </c>
      <c r="AJ7" s="38" t="s">
        <v>101</v>
      </c>
      <c r="AK7" s="38" t="s">
        <v>101</v>
      </c>
      <c r="AL7" s="38">
        <v>0</v>
      </c>
      <c r="AM7" s="38">
        <v>0</v>
      </c>
      <c r="AN7" s="38">
        <v>0</v>
      </c>
      <c r="AO7" s="38" t="s">
        <v>101</v>
      </c>
      <c r="AP7" s="38" t="s">
        <v>101</v>
      </c>
      <c r="AQ7" s="38">
        <v>0</v>
      </c>
      <c r="AR7" s="38">
        <v>0.39</v>
      </c>
      <c r="AS7" s="38">
        <v>0.28000000000000003</v>
      </c>
      <c r="AT7" s="38">
        <v>3.09</v>
      </c>
      <c r="AU7" s="38" t="s">
        <v>101</v>
      </c>
      <c r="AV7" s="38" t="s">
        <v>101</v>
      </c>
      <c r="AW7" s="38">
        <v>43.47</v>
      </c>
      <c r="AX7" s="38">
        <v>45.87</v>
      </c>
      <c r="AY7" s="38">
        <v>25.08</v>
      </c>
      <c r="AZ7" s="38" t="s">
        <v>101</v>
      </c>
      <c r="BA7" s="38" t="s">
        <v>101</v>
      </c>
      <c r="BB7" s="38">
        <v>75.02</v>
      </c>
      <c r="BC7" s="38">
        <v>73.55</v>
      </c>
      <c r="BD7" s="38">
        <v>71.19</v>
      </c>
      <c r="BE7" s="38">
        <v>69.540000000000006</v>
      </c>
      <c r="BF7" s="38" t="s">
        <v>101</v>
      </c>
      <c r="BG7" s="38" t="s">
        <v>101</v>
      </c>
      <c r="BH7" s="38">
        <v>906.58</v>
      </c>
      <c r="BI7" s="38">
        <v>936.01</v>
      </c>
      <c r="BJ7" s="38">
        <v>917.43</v>
      </c>
      <c r="BK7" s="38" t="s">
        <v>101</v>
      </c>
      <c r="BL7" s="38" t="s">
        <v>101</v>
      </c>
      <c r="BM7" s="38">
        <v>573.73</v>
      </c>
      <c r="BN7" s="38">
        <v>514.27</v>
      </c>
      <c r="BO7" s="38">
        <v>517.34</v>
      </c>
      <c r="BP7" s="38">
        <v>682.51</v>
      </c>
      <c r="BQ7" s="38" t="s">
        <v>101</v>
      </c>
      <c r="BR7" s="38" t="s">
        <v>101</v>
      </c>
      <c r="BS7" s="38">
        <v>90.85</v>
      </c>
      <c r="BT7" s="38">
        <v>92.66</v>
      </c>
      <c r="BU7" s="38">
        <v>84.53</v>
      </c>
      <c r="BV7" s="38" t="s">
        <v>101</v>
      </c>
      <c r="BW7" s="38" t="s">
        <v>101</v>
      </c>
      <c r="BX7" s="38">
        <v>100.74</v>
      </c>
      <c r="BY7" s="38">
        <v>100.34</v>
      </c>
      <c r="BZ7" s="38">
        <v>99.89</v>
      </c>
      <c r="CA7" s="38">
        <v>100.34</v>
      </c>
      <c r="CB7" s="38" t="s">
        <v>101</v>
      </c>
      <c r="CC7" s="38" t="s">
        <v>101</v>
      </c>
      <c r="CD7" s="38">
        <v>114.56</v>
      </c>
      <c r="CE7" s="38">
        <v>111.79</v>
      </c>
      <c r="CF7" s="38">
        <v>121.39</v>
      </c>
      <c r="CG7" s="38" t="s">
        <v>101</v>
      </c>
      <c r="CH7" s="38" t="s">
        <v>101</v>
      </c>
      <c r="CI7" s="38">
        <v>112.75</v>
      </c>
      <c r="CJ7" s="38">
        <v>113.49</v>
      </c>
      <c r="CK7" s="38">
        <v>112.4</v>
      </c>
      <c r="CL7" s="38">
        <v>136.15</v>
      </c>
      <c r="CM7" s="38" t="s">
        <v>101</v>
      </c>
      <c r="CN7" s="38" t="s">
        <v>101</v>
      </c>
      <c r="CO7" s="38" t="s">
        <v>101</v>
      </c>
      <c r="CP7" s="38" t="s">
        <v>101</v>
      </c>
      <c r="CQ7" s="38" t="s">
        <v>101</v>
      </c>
      <c r="CR7" s="38" t="s">
        <v>101</v>
      </c>
      <c r="CS7" s="38" t="s">
        <v>101</v>
      </c>
      <c r="CT7" s="38">
        <v>64.650000000000006</v>
      </c>
      <c r="CU7" s="38">
        <v>62.96</v>
      </c>
      <c r="CV7" s="38">
        <v>62.97</v>
      </c>
      <c r="CW7" s="38">
        <v>59.64</v>
      </c>
      <c r="CX7" s="38" t="s">
        <v>101</v>
      </c>
      <c r="CY7" s="38" t="s">
        <v>101</v>
      </c>
      <c r="CZ7" s="38">
        <v>99.44</v>
      </c>
      <c r="DA7" s="38">
        <v>99.54</v>
      </c>
      <c r="DB7" s="38">
        <v>99.55</v>
      </c>
      <c r="DC7" s="38" t="s">
        <v>101</v>
      </c>
      <c r="DD7" s="38" t="s">
        <v>101</v>
      </c>
      <c r="DE7" s="38">
        <v>97.4</v>
      </c>
      <c r="DF7" s="38">
        <v>96.96</v>
      </c>
      <c r="DG7" s="38">
        <v>96.97</v>
      </c>
      <c r="DH7" s="38">
        <v>95.35</v>
      </c>
      <c r="DI7" s="38" t="s">
        <v>101</v>
      </c>
      <c r="DJ7" s="38" t="s">
        <v>101</v>
      </c>
      <c r="DK7" s="38">
        <v>36.409999999999997</v>
      </c>
      <c r="DL7" s="38">
        <v>37.29</v>
      </c>
      <c r="DM7" s="38">
        <v>38.630000000000003</v>
      </c>
      <c r="DN7" s="38" t="s">
        <v>101</v>
      </c>
      <c r="DO7" s="38" t="s">
        <v>101</v>
      </c>
      <c r="DP7" s="38">
        <v>28.35</v>
      </c>
      <c r="DQ7" s="38">
        <v>25.13</v>
      </c>
      <c r="DR7" s="38">
        <v>24.54</v>
      </c>
      <c r="DS7" s="38">
        <v>38.57</v>
      </c>
      <c r="DT7" s="38" t="s">
        <v>101</v>
      </c>
      <c r="DU7" s="38" t="s">
        <v>101</v>
      </c>
      <c r="DV7" s="38">
        <v>0</v>
      </c>
      <c r="DW7" s="38">
        <v>0.26</v>
      </c>
      <c r="DX7" s="38">
        <v>2.62</v>
      </c>
      <c r="DY7" s="38" t="s">
        <v>101</v>
      </c>
      <c r="DZ7" s="38" t="s">
        <v>101</v>
      </c>
      <c r="EA7" s="38">
        <v>6.7</v>
      </c>
      <c r="EB7" s="38">
        <v>6.4</v>
      </c>
      <c r="EC7" s="38">
        <v>7.66</v>
      </c>
      <c r="ED7" s="38">
        <v>5.9</v>
      </c>
      <c r="EE7" s="38" t="s">
        <v>101</v>
      </c>
      <c r="EF7" s="38" t="s">
        <v>101</v>
      </c>
      <c r="EG7" s="38">
        <v>0</v>
      </c>
      <c r="EH7" s="38">
        <v>0</v>
      </c>
      <c r="EI7" s="38">
        <v>0</v>
      </c>
      <c r="EJ7" s="38" t="s">
        <v>101</v>
      </c>
      <c r="EK7" s="38" t="s">
        <v>101</v>
      </c>
      <c r="EL7" s="38">
        <v>0.16</v>
      </c>
      <c r="EM7" s="38">
        <v>0.16</v>
      </c>
      <c r="EN7" s="38">
        <v>0.16</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107</v>
      </c>
    </row>
    <row r="12" spans="1:148" x14ac:dyDescent="0.2">
      <c r="B12">
        <v>1</v>
      </c>
      <c r="C12">
        <v>1</v>
      </c>
      <c r="D12">
        <v>1</v>
      </c>
      <c r="E12">
        <v>1</v>
      </c>
      <c r="F12">
        <v>1</v>
      </c>
      <c r="G12" t="s">
        <v>108</v>
      </c>
    </row>
    <row r="13" spans="1:148" x14ac:dyDescent="0.2">
      <c r="B13" t="s">
        <v>109</v>
      </c>
      <c r="C13" t="s">
        <v>110</v>
      </c>
      <c r="D13" t="s">
        <v>111</v>
      </c>
      <c r="E13" t="s">
        <v>109</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竹田　いさむ</cp:lastModifiedBy>
  <cp:lastPrinted>2021-02-17T01:49:01Z</cp:lastPrinted>
  <dcterms:created xsi:type="dcterms:W3CDTF">2020-12-04T02:28:32Z</dcterms:created>
  <dcterms:modified xsi:type="dcterms:W3CDTF">2021-02-17T01:49:11Z</dcterms:modified>
  <cp:category/>
</cp:coreProperties>
</file>