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2 柏原市\"/>
    </mc:Choice>
  </mc:AlternateContent>
  <workbookProtection workbookAlgorithmName="SHA-512" workbookHashValue="VLn/tWy5R1sjCG3+rW3L1hFBb+8rnY/Ht2qxEVmMEFnIy+drVmNZjHWlqXxW0smrzy5/BYU6wrj2usdAAd321A==" workbookSaltValue="YOWyH65SHIHLFxL/QzdHvg=="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<sst xmlns="http://schemas.openxmlformats.org/spreadsheetml/2006/main" count="253" uniqueCount="117">
  <si>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</si>
  <si>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</si>
  <si>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</si>
  <si>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</si>
  <si>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</si>
  <si>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</si>
  <si>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</si>
  <si>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</si>
  <si>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</si>
  <si>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</si>
  <si>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</si>
  <si>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</si>
  <si>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</si>
  <si>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</si>
  <si>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</si>
  <si>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</si>
  <si>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</si>
  <si>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</si>
  <si>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</si>
  <si>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</si>
  <si>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</si>
  <si>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</si>
  <si>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</si>
  <si>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</si>
  <si>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</si>
  <si>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</si>
  <si>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</si>
  <si>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</si>
  <si>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</si>
  <si>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</si>
  <si>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</si>
  <si>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</si>
  <si>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</si>
  <si>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</si>
  <si>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</si>
  <si>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</si>
  <si>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</si>
  <si>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</si>
  <si>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</si>
  <si>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</si>
  <si>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</si>
  <si>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</si>
  <si>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</si>
  <si>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</si>
  <si>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</si>
  <si>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</si>
  <si>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</si>
  <si>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</si>
  <si>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</si>
  <si>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</si>
  <si>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</si>
  <si>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</si>
  <si>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</si>
  <si>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</si>
  <si>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</si>
  <si>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</si>
  <si>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</si>
  <si>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</si>
  <si>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</si>
  <si>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</si>
  <si>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</si>
  <si>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</si>
  <si>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</si>
  <si>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</si>
  <si>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</si>
  <si>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</si>
  <si>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</si>
  <si>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</si>
  <si>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</si>
  <si>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</si>
  <si>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</si>
  <si>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</si>
  <si>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</si>
  <si>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</si>
  <si>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</si>
  <si>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</si>
  <si>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</si>
  <si>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</si>
  <si>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</si>
  <si>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</si>
  <si>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</si>
  <si>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</si>
  <si>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</si>
  <si>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</si>
  <si>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</si>
  <si>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</si>
  <si>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</si>
  <si>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</si>
  <si>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</si>
  <si>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</si>
  <si>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</si>
  <si>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</si>
  <si>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</si>
  <si>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</si>
  <si>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</si>
  <si>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</si>
  <si>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</si>
  <si>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</si>
  <si>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</si>
  <si>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</si>
  <si>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</si>
  <si>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</si>
  <si>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</si>
  <si>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</si>
  <si>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</si>
  <si>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</si>
  <si>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</si>
  <si>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</si>
  <si>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</si>
  <si>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</si>
  <si>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</si>
  <si>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</si>
  <si>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</si>
  <si>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</si>
  <si>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浄化槽事業は、平成25年度より公共下水道事業の計画区域外（主に山間地域）における汚水処理対策として開始し、浄化槽の設置基数は、令和元年度末時点で84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経営戦略を策定し、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69" eb="70">
      <t>ガン</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14" eb="216">
      <t>レイワ</t>
    </rPh>
    <rPh sb="217" eb="219">
      <t>ネンド</t>
    </rPh>
    <rPh sb="220" eb="222">
      <t>ケイエイ</t>
    </rPh>
    <rPh sb="222" eb="224">
      <t>センリャク</t>
    </rPh>
    <rPh sb="225" eb="227">
      <t>サクテイ</t>
    </rPh>
    <rPh sb="229" eb="231">
      <t>コウキョウ</t>
    </rPh>
    <rPh sb="231" eb="234">
      <t>ゲスイドウ</t>
    </rPh>
    <rPh sb="234" eb="236">
      <t>ジギョウ</t>
    </rPh>
    <rPh sb="237" eb="238">
      <t>フク</t>
    </rPh>
    <rPh sb="240" eb="242">
      <t>オスイ</t>
    </rPh>
    <rPh sb="242" eb="244">
      <t>ショリ</t>
    </rPh>
    <rPh sb="244" eb="246">
      <t>タイサク</t>
    </rPh>
    <rPh sb="249" eb="252">
      <t>ソウゴウテキ</t>
    </rPh>
    <rPh sb="253" eb="255">
      <t>ジギョウ</t>
    </rPh>
    <rPh sb="256" eb="257">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</si>
  <si>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平均値と比べ高い数値となっています。
　④企業債残高対事業規模比率につきましては、本事業開始からの経過年数が短く、企業債の償還が令和元年度からであることから、類似団体平均値と比べて高い数値となっています。</t>
    <rPh sb="134" eb="135">
      <t>キン</t>
    </rPh>
    <rPh sb="147" eb="150">
      <t>ヘイキンチ</t>
    </rPh>
    <rPh sb="188" eb="189">
      <t>ホン</t>
    </rPh>
    <rPh sb="189" eb="191">
      <t>ジギョウ</t>
    </rPh>
    <rPh sb="191" eb="193">
      <t>カイシ</t>
    </rPh>
    <rPh sb="196" eb="198">
      <t>ケイカ</t>
    </rPh>
    <rPh sb="198" eb="200">
      <t>ネンスウ</t>
    </rPh>
    <rPh sb="201" eb="202">
      <t>ミジカ</t>
    </rPh>
    <rPh sb="204" eb="206">
      <t>キギョウ</t>
    </rPh>
    <rPh sb="206" eb="207">
      <t>サイ</t>
    </rPh>
    <rPh sb="208" eb="210">
      <t>ショウカン</t>
    </rPh>
    <rPh sb="211" eb="213">
      <t>レイワ</t>
    </rPh>
    <rPh sb="213" eb="215">
      <t>ガンネン</t>
    </rPh>
    <rPh sb="215" eb="216">
      <t>ド</t>
    </rPh>
    <rPh sb="230" eb="233">
      <t>ヘイキンチ</t>
    </rPh>
    <phoneticPr fontId="4"/>
  </si>
  <si>
    <t>　①有形固定資産減価償却率については、事業開始からの経過年数が短いことから、保有資産の減価償却が進んでいないため、類似団体平均値と比較して低い数値となっています。</t>
    <rPh sb="2" eb="4">
      <t>ユウケイ</t>
    </rPh>
    <rPh sb="4" eb="6">
      <t>コテイ</t>
    </rPh>
    <rPh sb="6" eb="8">
      <t>シサン</t>
    </rPh>
    <rPh sb="8" eb="10">
      <t>ゲンカ</t>
    </rPh>
    <rPh sb="10" eb="12">
      <t>ショウキャク</t>
    </rPh>
    <rPh sb="12" eb="13">
      <t>リツ</t>
    </rPh>
    <rPh sb="19" eb="21">
      <t>ジギョウ</t>
    </rPh>
    <rPh sb="21" eb="23">
      <t>カイシ</t>
    </rPh>
    <rPh sb="26" eb="28">
      <t>ケイカ</t>
    </rPh>
    <rPh sb="28" eb="30">
      <t>ネンスウ</t>
    </rPh>
    <rPh sb="31" eb="32">
      <t>ミジカ</t>
    </rPh>
    <rPh sb="38" eb="40">
      <t>ホユウ</t>
    </rPh>
    <rPh sb="40" eb="42">
      <t>シサン</t>
    </rPh>
    <rPh sb="43" eb="45">
      <t>ゲンカ</t>
    </rPh>
    <rPh sb="45" eb="47">
      <t>ショウキャク</t>
    </rPh>
    <rPh sb="48" eb="49">
      <t>スス</t>
    </rPh>
    <rPh sb="57" eb="59">
      <t>ルイジ</t>
    </rPh>
    <rPh sb="59" eb="61">
      <t>ダンタイ</t>
    </rPh>
    <rPh sb="61" eb="64">
      <t>ヘイキンチ</t>
    </rPh>
    <rPh sb="65" eb="67">
      <t>ヒカク</t>
    </rPh>
    <rPh sb="69" eb="70">
      <t>ヒク</t>
    </rPh>
    <rPh sb="71" eb="7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</si>
</sst>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7-482B-93EE-932E5E9B51C4}"/>
            </c:ext>
          </c:extLst>
        </c:ser>
        <c:dLbls>
          <c:showLegendKey val="0"/>
          <c:showVal val="0"/>
          <c:showCatName val="0"/>
          <c:showSerName val="0"/>
          <c:showPercent val="0"/>
          <c:showBubbleSize val="0"/>
        </c:dLbls>
        <c:gapWidth val="150"/>
        <c:axId val="155022760"/>
        <c:axId val="15502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37-482B-93EE-932E5E9B51C4}"/>
            </c:ext>
          </c:extLst>
        </c:ser>
        <c:dLbls>
          <c:showLegendKey val="0"/>
          <c:showVal val="0"/>
          <c:showCatName val="0"/>
          <c:showSerName val="0"/>
          <c:showPercent val="0"/>
          <c:showBubbleSize val="0"/>
        </c:dLbls>
        <c:marker val="1"/>
        <c:smooth val="0"/>
        <c:axId val="155022760"/>
        <c:axId val="155023152"/>
      </c:lineChart>
      <c:dateAx>
        <c:axId val="155022760"/>
        <c:scaling>
          <c:orientation val="minMax"/>
        </c:scaling>
        <c:delete val="1"/>
        <c:axPos val="b"/>
        <c:numFmt formatCode="&quot;H&quot;yy" sourceLinked="1"/>
        <c:majorTickMark val="none"/>
        <c:minorTickMark val="none"/>
        <c:tickLblPos val="none"/>
        <c:crossAx val="155023152"/>
        <c:crosses val="autoZero"/>
        <c:auto val="1"/>
        <c:lblOffset val="100"/>
        <c:baseTimeUnit val="years"/>
      </c:dateAx>
      <c:valAx>
        <c:axId val="1550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38.03</c:v>
                </c:pt>
                <c:pt idx="1">
                  <c:v>42.86</c:v>
                </c:pt>
                <c:pt idx="2">
                  <c:v>45.28</c:v>
                </c:pt>
                <c:pt idx="3">
                  <c:v>42.48</c:v>
                </c:pt>
                <c:pt idx="4">
                  <c:v>42.37</c:v>
                </c:pt>
              </c:numCache>
            </c:numRef>
          </c:val>
          <c:extLst>
            <c:ext xmlns:c16="http://schemas.microsoft.com/office/drawing/2014/chart" uri="{C3380CC4-5D6E-409C-BE32-E72D297353CC}">
              <c16:uniqueId val="{00000000-854F-4962-9BD5-C2E1D8241036}"/>
            </c:ext>
          </c:extLst>
        </c:ser>
        <c:dLbls>
          <c:showLegendKey val="0"/>
          <c:showVal val="0"/>
          <c:showCatName val="0"/>
          <c:showSerName val="0"/>
          <c:showPercent val="0"/>
          <c:showBubbleSize val="0"/>
        </c:dLbls>
        <c:gapWidth val="150"/>
        <c:axId val="360293728"/>
        <c:axId val="36029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854F-4962-9BD5-C2E1D8241036}"/>
            </c:ext>
          </c:extLst>
        </c:ser>
        <c:dLbls>
          <c:showLegendKey val="0"/>
          <c:showVal val="0"/>
          <c:showCatName val="0"/>
          <c:showSerName val="0"/>
          <c:showPercent val="0"/>
          <c:showBubbleSize val="0"/>
        </c:dLbls>
        <c:marker val="1"/>
        <c:smooth val="0"/>
        <c:axId val="360293728"/>
        <c:axId val="360294120"/>
      </c:lineChart>
      <c:dateAx>
        <c:axId val="360293728"/>
        <c:scaling>
          <c:orientation val="minMax"/>
        </c:scaling>
        <c:delete val="1"/>
        <c:axPos val="b"/>
        <c:numFmt formatCode="&quot;H&quot;yy" sourceLinked="1"/>
        <c:majorTickMark val="none"/>
        <c:minorTickMark val="none"/>
        <c:tickLblPos val="none"/>
        <c:crossAx val="360294120"/>
        <c:crosses val="autoZero"/>
        <c:auto val="1"/>
        <c:lblOffset val="100"/>
        <c:baseTimeUnit val="years"/>
      </c:dateAx>
      <c:valAx>
        <c:axId val="36029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20-47DD-B6AE-BE24371E9F61}"/>
            </c:ext>
          </c:extLst>
        </c:ser>
        <c:dLbls>
          <c:showLegendKey val="0"/>
          <c:showVal val="0"/>
          <c:showCatName val="0"/>
          <c:showSerName val="0"/>
          <c:showPercent val="0"/>
          <c:showBubbleSize val="0"/>
        </c:dLbls>
        <c:gapWidth val="150"/>
        <c:axId val="359702792"/>
        <c:axId val="35969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3B20-47DD-B6AE-BE24371E9F61}"/>
            </c:ext>
          </c:extLst>
        </c:ser>
        <c:dLbls>
          <c:showLegendKey val="0"/>
          <c:showVal val="0"/>
          <c:showCatName val="0"/>
          <c:showSerName val="0"/>
          <c:showPercent val="0"/>
          <c:showBubbleSize val="0"/>
        </c:dLbls>
        <c:marker val="1"/>
        <c:smooth val="0"/>
        <c:axId val="359702792"/>
        <c:axId val="359696912"/>
      </c:lineChart>
      <c:dateAx>
        <c:axId val="359702792"/>
        <c:scaling>
          <c:orientation val="minMax"/>
        </c:scaling>
        <c:delete val="1"/>
        <c:axPos val="b"/>
        <c:numFmt formatCode="&quot;H&quot;yy" sourceLinked="1"/>
        <c:majorTickMark val="none"/>
        <c:minorTickMark val="none"/>
        <c:tickLblPos val="none"/>
        <c:crossAx val="359696912"/>
        <c:crosses val="autoZero"/>
        <c:auto val="1"/>
        <c:lblOffset val="100"/>
        <c:baseTimeUnit val="years"/>
      </c:dateAx>
      <c:valAx>
        <c:axId val="35969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44.29</c:v>
                </c:pt>
                <c:pt idx="1">
                  <c:v>61.08</c:v>
                </c:pt>
                <c:pt idx="2">
                  <c:v>57.05</c:v>
                </c:pt>
                <c:pt idx="3">
                  <c:v>70.22</c:v>
                </c:pt>
                <c:pt idx="4">
                  <c:v>70.42</c:v>
                </c:pt>
              </c:numCache>
            </c:numRef>
          </c:val>
          <c:extLst>
            <c:ext xmlns:c16="http://schemas.microsoft.com/office/drawing/2014/chart" uri="{C3380CC4-5D6E-409C-BE32-E72D297353CC}">
              <c16:uniqueId val="{00000000-47A2-4AED-8D22-CE1CA22A21CD}"/>
            </c:ext>
          </c:extLst>
        </c:ser>
        <c:dLbls>
          <c:showLegendKey val="0"/>
          <c:showVal val="0"/>
          <c:showCatName val="0"/>
          <c:showSerName val="0"/>
          <c:showPercent val="0"/>
          <c:showBubbleSize val="0"/>
        </c:dLbls>
        <c:gapWidth val="150"/>
        <c:axId val="359702008"/>
        <c:axId val="3596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47A2-4AED-8D22-CE1CA22A21CD}"/>
            </c:ext>
          </c:extLst>
        </c:ser>
        <c:dLbls>
          <c:showLegendKey val="0"/>
          <c:showVal val="0"/>
          <c:showCatName val="0"/>
          <c:showSerName val="0"/>
          <c:showPercent val="0"/>
          <c:showBubbleSize val="0"/>
        </c:dLbls>
        <c:marker val="1"/>
        <c:smooth val="0"/>
        <c:axId val="359702008"/>
        <c:axId val="359698872"/>
      </c:lineChart>
      <c:dateAx>
        <c:axId val="359702008"/>
        <c:scaling>
          <c:orientation val="minMax"/>
        </c:scaling>
        <c:delete val="1"/>
        <c:axPos val="b"/>
        <c:numFmt formatCode="&quot;H&quot;yy" sourceLinked="1"/>
        <c:majorTickMark val="none"/>
        <c:minorTickMark val="none"/>
        <c:tickLblPos val="none"/>
        <c:crossAx val="359698872"/>
        <c:crosses val="autoZero"/>
        <c:auto val="1"/>
        <c:lblOffset val="100"/>
        <c:baseTimeUnit val="years"/>
      </c:dateAx>
      <c:valAx>
        <c:axId val="3596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0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3.19</c:v>
                </c:pt>
                <c:pt idx="1">
                  <c:v>5.21</c:v>
                </c:pt>
                <c:pt idx="2">
                  <c:v>7.32</c:v>
                </c:pt>
                <c:pt idx="3">
                  <c:v>9.36</c:v>
                </c:pt>
                <c:pt idx="4">
                  <c:v>11.44</c:v>
                </c:pt>
              </c:numCache>
            </c:numRef>
          </c:val>
          <c:extLst>
            <c:ext xmlns:c16="http://schemas.microsoft.com/office/drawing/2014/chart" uri="{C3380CC4-5D6E-409C-BE32-E72D297353CC}">
              <c16:uniqueId val="{00000000-0757-4DE7-820E-72033049A39C}"/>
            </c:ext>
          </c:extLst>
        </c:ser>
        <c:dLbls>
          <c:showLegendKey val="0"/>
          <c:showVal val="0"/>
          <c:showCatName val="0"/>
          <c:showSerName val="0"/>
          <c:showPercent val="0"/>
          <c:showBubbleSize val="0"/>
        </c:dLbls>
        <c:gapWidth val="150"/>
        <c:axId val="359699656"/>
        <c:axId val="3596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0757-4DE7-820E-72033049A39C}"/>
            </c:ext>
          </c:extLst>
        </c:ser>
        <c:dLbls>
          <c:showLegendKey val="0"/>
          <c:showVal val="0"/>
          <c:showCatName val="0"/>
          <c:showSerName val="0"/>
          <c:showPercent val="0"/>
          <c:showBubbleSize val="0"/>
        </c:dLbls>
        <c:marker val="1"/>
        <c:smooth val="0"/>
        <c:axId val="359699656"/>
        <c:axId val="359698480"/>
      </c:lineChart>
      <c:dateAx>
        <c:axId val="359699656"/>
        <c:scaling>
          <c:orientation val="minMax"/>
        </c:scaling>
        <c:delete val="1"/>
        <c:axPos val="b"/>
        <c:numFmt formatCode="&quot;H&quot;yy" sourceLinked="1"/>
        <c:majorTickMark val="none"/>
        <c:minorTickMark val="none"/>
        <c:tickLblPos val="none"/>
        <c:crossAx val="359698480"/>
        <c:crosses val="autoZero"/>
        <c:auto val="1"/>
        <c:lblOffset val="100"/>
        <c:baseTimeUnit val="years"/>
      </c:dateAx>
      <c:valAx>
        <c:axId val="3596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9F-4FCE-BB5B-16B8906BE132}"/>
            </c:ext>
          </c:extLst>
        </c:ser>
        <c:dLbls>
          <c:showLegendKey val="0"/>
          <c:showVal val="0"/>
          <c:showCatName val="0"/>
          <c:showSerName val="0"/>
          <c:showPercent val="0"/>
          <c:showBubbleSize val="0"/>
        </c:dLbls>
        <c:gapWidth val="150"/>
        <c:axId val="359695736"/>
        <c:axId val="3597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9F-4FCE-BB5B-16B8906BE132}"/>
            </c:ext>
          </c:extLst>
        </c:ser>
        <c:dLbls>
          <c:showLegendKey val="0"/>
          <c:showVal val="0"/>
          <c:showCatName val="0"/>
          <c:showSerName val="0"/>
          <c:showPercent val="0"/>
          <c:showBubbleSize val="0"/>
        </c:dLbls>
        <c:marker val="1"/>
        <c:smooth val="0"/>
        <c:axId val="359695736"/>
        <c:axId val="359701616"/>
      </c:lineChart>
      <c:dateAx>
        <c:axId val="359695736"/>
        <c:scaling>
          <c:orientation val="minMax"/>
        </c:scaling>
        <c:delete val="1"/>
        <c:axPos val="b"/>
        <c:numFmt formatCode="&quot;H&quot;yy" sourceLinked="1"/>
        <c:majorTickMark val="none"/>
        <c:minorTickMark val="none"/>
        <c:tickLblPos val="none"/>
        <c:crossAx val="359701616"/>
        <c:crosses val="autoZero"/>
        <c:auto val="1"/>
        <c:lblOffset val="100"/>
        <c:baseTimeUnit val="years"/>
      </c:dateAx>
      <c:valAx>
        <c:axId val="35970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439.12</c:v>
                </c:pt>
                <c:pt idx="1">
                  <c:v>457.04</c:v>
                </c:pt>
                <c:pt idx="2">
                  <c:v>622.45000000000005</c:v>
                </c:pt>
                <c:pt idx="3">
                  <c:v>780.96</c:v>
                </c:pt>
                <c:pt idx="4">
                  <c:v>948.81</c:v>
                </c:pt>
              </c:numCache>
            </c:numRef>
          </c:val>
          <c:extLst>
            <c:ext xmlns:c16="http://schemas.microsoft.com/office/drawing/2014/chart" uri="{C3380CC4-5D6E-409C-BE32-E72D297353CC}">
              <c16:uniqueId val="{00000000-4CE3-47EF-8CC0-D9AA3FEA667C}"/>
            </c:ext>
          </c:extLst>
        </c:ser>
        <c:dLbls>
          <c:showLegendKey val="0"/>
          <c:showVal val="0"/>
          <c:showCatName val="0"/>
          <c:showSerName val="0"/>
          <c:showPercent val="0"/>
          <c:showBubbleSize val="0"/>
        </c:dLbls>
        <c:gapWidth val="150"/>
        <c:axId val="359697304"/>
        <c:axId val="3597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4CE3-47EF-8CC0-D9AA3FEA667C}"/>
            </c:ext>
          </c:extLst>
        </c:ser>
        <c:dLbls>
          <c:showLegendKey val="0"/>
          <c:showVal val="0"/>
          <c:showCatName val="0"/>
          <c:showSerName val="0"/>
          <c:showPercent val="0"/>
          <c:showBubbleSize val="0"/>
        </c:dLbls>
        <c:marker val="1"/>
        <c:smooth val="0"/>
        <c:axId val="359697304"/>
        <c:axId val="359700048"/>
      </c:lineChart>
      <c:dateAx>
        <c:axId val="359697304"/>
        <c:scaling>
          <c:orientation val="minMax"/>
        </c:scaling>
        <c:delete val="1"/>
        <c:axPos val="b"/>
        <c:numFmt formatCode="&quot;H&quot;yy" sourceLinked="1"/>
        <c:majorTickMark val="none"/>
        <c:minorTickMark val="none"/>
        <c:tickLblPos val="none"/>
        <c:crossAx val="359700048"/>
        <c:crosses val="autoZero"/>
        <c:auto val="1"/>
        <c:lblOffset val="100"/>
        <c:baseTimeUnit val="years"/>
      </c:dateAx>
      <c:valAx>
        <c:axId val="3597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103.12</c:v>
                </c:pt>
                <c:pt idx="1">
                  <c:v>106.72</c:v>
                </c:pt>
                <c:pt idx="2">
                  <c:v>116.8</c:v>
                </c:pt>
                <c:pt idx="3">
                  <c:v>114.13</c:v>
                </c:pt>
                <c:pt idx="4">
                  <c:v>123.91</c:v>
                </c:pt>
              </c:numCache>
            </c:numRef>
          </c:val>
          <c:extLst>
            <c:ext xmlns:c16="http://schemas.microsoft.com/office/drawing/2014/chart" uri="{C3380CC4-5D6E-409C-BE32-E72D297353CC}">
              <c16:uniqueId val="{00000000-4B6A-4DB4-BA40-80580ADDB7F9}"/>
            </c:ext>
          </c:extLst>
        </c:ser>
        <c:dLbls>
          <c:showLegendKey val="0"/>
          <c:showVal val="0"/>
          <c:showCatName val="0"/>
          <c:showSerName val="0"/>
          <c:showPercent val="0"/>
          <c:showBubbleSize val="0"/>
        </c:dLbls>
        <c:gapWidth val="150"/>
        <c:axId val="360295296"/>
        <c:axId val="36029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4B6A-4DB4-BA40-80580ADDB7F9}"/>
            </c:ext>
          </c:extLst>
        </c:ser>
        <c:dLbls>
          <c:showLegendKey val="0"/>
          <c:showVal val="0"/>
          <c:showCatName val="0"/>
          <c:showSerName val="0"/>
          <c:showPercent val="0"/>
          <c:showBubbleSize val="0"/>
        </c:dLbls>
        <c:marker val="1"/>
        <c:smooth val="0"/>
        <c:axId val="360295296"/>
        <c:axId val="360294904"/>
      </c:lineChart>
      <c:dateAx>
        <c:axId val="360295296"/>
        <c:scaling>
          <c:orientation val="minMax"/>
        </c:scaling>
        <c:delete val="1"/>
        <c:axPos val="b"/>
        <c:numFmt formatCode="&quot;H&quot;yy" sourceLinked="1"/>
        <c:majorTickMark val="none"/>
        <c:minorTickMark val="none"/>
        <c:tickLblPos val="none"/>
        <c:crossAx val="360294904"/>
        <c:crosses val="autoZero"/>
        <c:auto val="1"/>
        <c:lblOffset val="100"/>
        <c:baseTimeUnit val="years"/>
      </c:dateAx>
      <c:valAx>
        <c:axId val="3602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3493.01</c:v>
                </c:pt>
                <c:pt idx="1">
                  <c:v>2583.6999999999998</c:v>
                </c:pt>
                <c:pt idx="2">
                  <c:v>2639.59</c:v>
                </c:pt>
                <c:pt idx="3">
                  <c:v>2769.4</c:v>
                </c:pt>
                <c:pt idx="4">
                  <c:v>2819.24</c:v>
                </c:pt>
              </c:numCache>
            </c:numRef>
          </c:val>
          <c:extLst>
            <c:ext xmlns:c16="http://schemas.microsoft.com/office/drawing/2014/chart" uri="{C3380CC4-5D6E-409C-BE32-E72D297353CC}">
              <c16:uniqueId val="{00000000-82EB-4C5B-9091-14773BE34969}"/>
            </c:ext>
          </c:extLst>
        </c:ser>
        <c:dLbls>
          <c:showLegendKey val="0"/>
          <c:showVal val="0"/>
          <c:showCatName val="0"/>
          <c:showSerName val="0"/>
          <c:showPercent val="0"/>
          <c:showBubbleSize val="0"/>
        </c:dLbls>
        <c:gapWidth val="150"/>
        <c:axId val="360289808"/>
        <c:axId val="3602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82EB-4C5B-9091-14773BE34969}"/>
            </c:ext>
          </c:extLst>
        </c:ser>
        <c:dLbls>
          <c:showLegendKey val="0"/>
          <c:showVal val="0"/>
          <c:showCatName val="0"/>
          <c:showSerName val="0"/>
          <c:showPercent val="0"/>
          <c:showBubbleSize val="0"/>
        </c:dLbls>
        <c:marker val="1"/>
        <c:smooth val="0"/>
        <c:axId val="360289808"/>
        <c:axId val="360290592"/>
      </c:lineChart>
      <c:dateAx>
        <c:axId val="360289808"/>
        <c:scaling>
          <c:orientation val="minMax"/>
        </c:scaling>
        <c:delete val="1"/>
        <c:axPos val="b"/>
        <c:numFmt formatCode="&quot;H&quot;yy" sourceLinked="1"/>
        <c:majorTickMark val="none"/>
        <c:minorTickMark val="none"/>
        <c:tickLblPos val="none"/>
        <c:crossAx val="360290592"/>
        <c:crosses val="autoZero"/>
        <c:auto val="1"/>
        <c:lblOffset val="100"/>
        <c:baseTimeUnit val="years"/>
      </c:dateAx>
      <c:valAx>
        <c:axId val="3602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23.14</c:v>
                </c:pt>
                <c:pt idx="1">
                  <c:v>31.84</c:v>
                </c:pt>
                <c:pt idx="2">
                  <c:v>30.27</c:v>
                </c:pt>
                <c:pt idx="3">
                  <c:v>35.630000000000003</c:v>
                </c:pt>
                <c:pt idx="4">
                  <c:v>34.33</c:v>
                </c:pt>
              </c:numCache>
            </c:numRef>
          </c:val>
          <c:extLst>
            <c:ext xmlns:c16="http://schemas.microsoft.com/office/drawing/2014/chart" uri="{C3380CC4-5D6E-409C-BE32-E72D297353CC}">
              <c16:uniqueId val="{00000000-F15E-43BC-842B-2B07766CADEA}"/>
            </c:ext>
          </c:extLst>
        </c:ser>
        <c:dLbls>
          <c:showLegendKey val="0"/>
          <c:showVal val="0"/>
          <c:showCatName val="0"/>
          <c:showSerName val="0"/>
          <c:showPercent val="0"/>
          <c:showBubbleSize val="0"/>
        </c:dLbls>
        <c:gapWidth val="150"/>
        <c:axId val="360287848"/>
        <c:axId val="3602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15E-43BC-842B-2B07766CADEA}"/>
            </c:ext>
          </c:extLst>
        </c:ser>
        <c:dLbls>
          <c:showLegendKey val="0"/>
          <c:showVal val="0"/>
          <c:showCatName val="0"/>
          <c:showSerName val="0"/>
          <c:showPercent val="0"/>
          <c:showBubbleSize val="0"/>
        </c:dLbls>
        <c:marker val="1"/>
        <c:smooth val="0"/>
        <c:axId val="360287848"/>
        <c:axId val="360291376"/>
      </c:lineChart>
      <c:dateAx>
        <c:axId val="360287848"/>
        <c:scaling>
          <c:orientation val="minMax"/>
        </c:scaling>
        <c:delete val="1"/>
        <c:axPos val="b"/>
        <c:numFmt formatCode="&quot;H&quot;yy" sourceLinked="1"/>
        <c:majorTickMark val="none"/>
        <c:minorTickMark val="none"/>
        <c:tickLblPos val="none"/>
        <c:crossAx val="360291376"/>
        <c:crosses val="autoZero"/>
        <c:auto val="1"/>
        <c:lblOffset val="100"/>
        <c:baseTimeUnit val="years"/>
      </c:dateAx>
      <c:valAx>
        <c:axId val="3602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443.39</c:v>
                </c:pt>
                <c:pt idx="1">
                  <c:v>324.63</c:v>
                </c:pt>
                <c:pt idx="2">
                  <c:v>337.44</c:v>
                </c:pt>
                <c:pt idx="3">
                  <c:v>284.17</c:v>
                </c:pt>
                <c:pt idx="4">
                  <c:v>291.64</c:v>
                </c:pt>
              </c:numCache>
            </c:numRef>
          </c:val>
          <c:extLst>
            <c:ext xmlns:c16="http://schemas.microsoft.com/office/drawing/2014/chart" uri="{C3380CC4-5D6E-409C-BE32-E72D297353CC}">
              <c16:uniqueId val="{00000000-9791-4B28-B55B-CFB0D6A88F33}"/>
            </c:ext>
          </c:extLst>
        </c:ser>
        <c:dLbls>
          <c:showLegendKey val="0"/>
          <c:showVal val="0"/>
          <c:showCatName val="0"/>
          <c:showSerName val="0"/>
          <c:showPercent val="0"/>
          <c:showBubbleSize val="0"/>
        </c:dLbls>
        <c:gapWidth val="150"/>
        <c:axId val="360290984"/>
        <c:axId val="3602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9791-4B28-B55B-CFB0D6A88F33}"/>
            </c:ext>
          </c:extLst>
        </c:ser>
        <c:dLbls>
          <c:showLegendKey val="0"/>
          <c:showVal val="0"/>
          <c:showCatName val="0"/>
          <c:showSerName val="0"/>
          <c:showPercent val="0"/>
          <c:showBubbleSize val="0"/>
        </c:dLbls>
        <c:marker val="1"/>
        <c:smooth val="0"/>
        <c:axId val="360290984"/>
        <c:axId val="360288632"/>
      </c:lineChart>
      <c:dateAx>
        <c:axId val="360290984"/>
        <c:scaling>
          <c:orientation val="minMax"/>
        </c:scaling>
        <c:delete val="1"/>
        <c:axPos val="b"/>
        <c:numFmt formatCode="&quot;H&quot;yy" sourceLinked="1"/>
        <c:majorTickMark val="none"/>
        <c:minorTickMark val="none"/>
        <c:tickLblPos val="none"/>
        <c:crossAx val="360288632"/>
        <c:crosses val="autoZero"/>
        <c:auto val="1"/>
        <c:lblOffset val="100"/>
        <c:baseTimeUnit val="years"/>
      </c:dateAx>
      <c:valAx>
        <c:axId val="3602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柏原市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68874</v>
      </c>
      <c r="AM8" s="69"/>
      <c r="AN8" s="69"/>
      <c r="AO8" s="69"/>
      <c r="AP8" s="69"/>
      <c r="AQ8" s="69"/>
      <c r="AR8" s="69"/>
      <c r="AS8" s="69"/>
      <c r="AT8" s="68">
        <f>データ!T6</f>
        <v>25.33</v>
      </c>
      <c r="AU8" s="68"/>
      <c r="AV8" s="68"/>
      <c r="AW8" s="68"/>
      <c r="AX8" s="68"/>
      <c r="AY8" s="68"/>
      <c r="AZ8" s="68"/>
      <c r="BA8" s="68"/>
      <c r="BB8" s="68">
        <f>データ!U6</f>
        <v>2719.07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64.13</v>
      </c>
      <c r="J10" s="68"/>
      <c r="K10" s="68"/>
      <c r="L10" s="68"/>
      <c r="M10" s="68"/>
      <c r="N10" s="68"/>
      <c r="O10" s="68"/>
      <c r="P10" s="68">
        <f>データ!P6</f>
        <v>0.38</v>
      </c>
      <c r="Q10" s="68"/>
      <c r="R10" s="68"/>
      <c r="S10" s="68"/>
      <c r="T10" s="68"/>
      <c r="U10" s="68"/>
      <c r="V10" s="68"/>
      <c r="W10" s="68">
        <f>データ!Q6</f>
        <v>100</v>
      </c>
      <c r="X10" s="68"/>
      <c r="Y10" s="68"/>
      <c r="Z10" s="68"/>
      <c r="AA10" s="68"/>
      <c r="AB10" s="68"/>
      <c r="AC10" s="68"/>
      <c r="AD10" s="69">
        <f>データ!R6</f>
        <v>2046</v>
      </c>
      <c r="AE10" s="69"/>
      <c r="AF10" s="69"/>
      <c r="AG10" s="69"/>
      <c r="AH10" s="69"/>
      <c r="AI10" s="69"/>
      <c r="AJ10" s="69"/>
      <c r="AK10" s="2"/>
      <c r="AL10" s="69">
        <f>データ!V6</f>
        <v>258</v>
      </c>
      <c r="AM10" s="69"/>
      <c r="AN10" s="69"/>
      <c r="AO10" s="69"/>
      <c r="AP10" s="69"/>
      <c r="AQ10" s="69"/>
      <c r="AR10" s="69"/>
      <c r="AS10" s="69"/>
      <c r="AT10" s="68">
        <f>データ!W6</f>
        <v>3.98</v>
      </c>
      <c r="AU10" s="68"/>
      <c r="AV10" s="68"/>
      <c r="AW10" s="68"/>
      <c r="AX10" s="68"/>
      <c r="AY10" s="68"/>
      <c r="AZ10" s="68"/>
      <c r="BA10" s="68"/>
      <c r="BB10" s="68">
        <f>データ!X6</f>
        <v>64.819999999999993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BTKy856tvTN83G7Kgf4/QVMpXl9l2LBxP5JZlAxEllcCk6j/U5a/j4AgLPC0NfdUjLJ9PntogZaIlMSkoGjhcA==" saltValue="znwW2ID9cWxBcGcMXsa3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64.13</v>
      </c>
      <c r="P6" s="34">
        <f t="shared" si="3"/>
        <v>0.38</v>
      </c>
      <c r="Q6" s="34">
        <f t="shared" si="3"/>
        <v>100</v>
      </c>
      <c r="R6" s="34">
        <f t="shared" si="3"/>
        <v>2046</v>
      </c>
      <c r="S6" s="34">
        <f t="shared" si="3"/>
        <v>68874</v>
      </c>
      <c r="T6" s="34">
        <f t="shared" si="3"/>
        <v>25.33</v>
      </c>
      <c r="U6" s="34">
        <f t="shared" si="3"/>
        <v>2719.07</v>
      </c>
      <c r="V6" s="34">
        <f t="shared" si="3"/>
        <v>258</v>
      </c>
      <c r="W6" s="34">
        <f t="shared" si="3"/>
        <v>3.98</v>
      </c>
      <c r="X6" s="34">
        <f t="shared" si="3"/>
        <v>64.819999999999993</v>
      </c>
      <c r="Y6" s="35">
        <f>IF(Y7="",NA(),Y7)</f>
        <v>44.29</v>
      </c>
      <c r="Z6" s="35">
        <f t="shared" ref="Z6:AH6" si="4">IF(Z7="",NA(),Z7)</f>
        <v>61.08</v>
      </c>
      <c r="AA6" s="35">
        <f t="shared" si="4"/>
        <v>57.05</v>
      </c>
      <c r="AB6" s="35">
        <f t="shared" si="4"/>
        <v>70.22</v>
      </c>
      <c r="AC6" s="35">
        <f t="shared" si="4"/>
        <v>70.42</v>
      </c>
      <c r="AD6" s="35">
        <f t="shared" si="4"/>
        <v>89.69</v>
      </c>
      <c r="AE6" s="35">
        <f t="shared" si="4"/>
        <v>85.72</v>
      </c>
      <c r="AF6" s="35">
        <f t="shared" si="4"/>
        <v>93.44</v>
      </c>
      <c r="AG6" s="35">
        <f t="shared" si="4"/>
        <v>90.02</v>
      </c>
      <c r="AH6" s="35">
        <f t="shared" si="4"/>
        <v>93.76</v>
      </c>
      <c r="AI6" s="34" t="str">
        <f>IF(AI7="","",IF(AI7="-","【-】","【"&amp;SUBSTITUTE(TEXT(AI7,"#,##0.00"),"-","△")&amp;"】"))</f>
        <v>【95.06】</v>
      </c>
      <c r="AJ6" s="35">
        <f>IF(AJ7="",NA(),AJ7)</f>
        <v>439.12</v>
      </c>
      <c r="AK6" s="35">
        <f t="shared" ref="AK6:AS6" si="5">IF(AK7="",NA(),AK7)</f>
        <v>457.04</v>
      </c>
      <c r="AL6" s="35">
        <f t="shared" si="5"/>
        <v>622.45000000000005</v>
      </c>
      <c r="AM6" s="35">
        <f t="shared" si="5"/>
        <v>780.96</v>
      </c>
      <c r="AN6" s="35">
        <f t="shared" si="5"/>
        <v>948.81</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103.12</v>
      </c>
      <c r="AV6" s="35">
        <f t="shared" ref="AV6:BD6" si="6">IF(AV7="",NA(),AV7)</f>
        <v>106.72</v>
      </c>
      <c r="AW6" s="35">
        <f t="shared" si="6"/>
        <v>116.8</v>
      </c>
      <c r="AX6" s="35">
        <f t="shared" si="6"/>
        <v>114.13</v>
      </c>
      <c r="AY6" s="35">
        <f t="shared" si="6"/>
        <v>123.91</v>
      </c>
      <c r="AZ6" s="35">
        <f t="shared" si="6"/>
        <v>221.76</v>
      </c>
      <c r="BA6" s="35">
        <f t="shared" si="6"/>
        <v>180.07</v>
      </c>
      <c r="BB6" s="35">
        <f t="shared" si="6"/>
        <v>172.39</v>
      </c>
      <c r="BC6" s="35">
        <f t="shared" si="6"/>
        <v>113.42</v>
      </c>
      <c r="BD6" s="35">
        <f t="shared" si="6"/>
        <v>117.39</v>
      </c>
      <c r="BE6" s="34" t="str">
        <f>IF(BE7="","",IF(BE7="-","【-】","【"&amp;SUBSTITUTE(TEXT(BE7,"#,##0.00"),"-","△")&amp;"】"))</f>
        <v>【103.18】</v>
      </c>
      <c r="BF6" s="35">
        <f>IF(BF7="",NA(),BF7)</f>
        <v>3493.01</v>
      </c>
      <c r="BG6" s="35">
        <f t="shared" ref="BG6:BO6" si="7">IF(BG7="",NA(),BG7)</f>
        <v>2583.6999999999998</v>
      </c>
      <c r="BH6" s="35">
        <f t="shared" si="7"/>
        <v>2639.59</v>
      </c>
      <c r="BI6" s="35">
        <f t="shared" si="7"/>
        <v>2769.4</v>
      </c>
      <c r="BJ6" s="35">
        <f t="shared" si="7"/>
        <v>2819.24</v>
      </c>
      <c r="BK6" s="35">
        <f t="shared" si="7"/>
        <v>392.19</v>
      </c>
      <c r="BL6" s="35">
        <f t="shared" si="7"/>
        <v>413.5</v>
      </c>
      <c r="BM6" s="35">
        <f t="shared" si="7"/>
        <v>407.42</v>
      </c>
      <c r="BN6" s="35">
        <f t="shared" si="7"/>
        <v>386.46</v>
      </c>
      <c r="BO6" s="35">
        <f t="shared" si="7"/>
        <v>421.25</v>
      </c>
      <c r="BP6" s="34" t="str">
        <f>IF(BP7="","",IF(BP7="-","【-】","【"&amp;SUBSTITUTE(TEXT(BP7,"#,##0.00"),"-","△")&amp;"】"))</f>
        <v>【307.23】</v>
      </c>
      <c r="BQ6" s="35">
        <f>IF(BQ7="",NA(),BQ7)</f>
        <v>23.14</v>
      </c>
      <c r="BR6" s="35">
        <f t="shared" ref="BR6:BZ6" si="8">IF(BR7="",NA(),BR7)</f>
        <v>31.84</v>
      </c>
      <c r="BS6" s="35">
        <f t="shared" si="8"/>
        <v>30.27</v>
      </c>
      <c r="BT6" s="35">
        <f t="shared" si="8"/>
        <v>35.630000000000003</v>
      </c>
      <c r="BU6" s="35">
        <f t="shared" si="8"/>
        <v>34.33</v>
      </c>
      <c r="BV6" s="35">
        <f t="shared" si="8"/>
        <v>57.03</v>
      </c>
      <c r="BW6" s="35">
        <f t="shared" si="8"/>
        <v>55.84</v>
      </c>
      <c r="BX6" s="35">
        <f t="shared" si="8"/>
        <v>57.08</v>
      </c>
      <c r="BY6" s="35">
        <f t="shared" si="8"/>
        <v>55.85</v>
      </c>
      <c r="BZ6" s="35">
        <f t="shared" si="8"/>
        <v>53.23</v>
      </c>
      <c r="CA6" s="34" t="str">
        <f>IF(CA7="","",IF(CA7="-","【-】","【"&amp;SUBSTITUTE(TEXT(CA7,"#,##0.00"),"-","△")&amp;"】"))</f>
        <v>【59.98】</v>
      </c>
      <c r="CB6" s="35">
        <f>IF(CB7="",NA(),CB7)</f>
        <v>443.39</v>
      </c>
      <c r="CC6" s="35">
        <f t="shared" ref="CC6:CK6" si="9">IF(CC7="",NA(),CC7)</f>
        <v>324.63</v>
      </c>
      <c r="CD6" s="35">
        <f t="shared" si="9"/>
        <v>337.44</v>
      </c>
      <c r="CE6" s="35">
        <f t="shared" si="9"/>
        <v>284.17</v>
      </c>
      <c r="CF6" s="35">
        <f t="shared" si="9"/>
        <v>291.64</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38.03</v>
      </c>
      <c r="CN6" s="35">
        <f t="shared" ref="CN6:CV6" si="10">IF(CN7="",NA(),CN7)</f>
        <v>42.86</v>
      </c>
      <c r="CO6" s="35">
        <f t="shared" si="10"/>
        <v>45.28</v>
      </c>
      <c r="CP6" s="35">
        <f t="shared" si="10"/>
        <v>42.48</v>
      </c>
      <c r="CQ6" s="35">
        <f t="shared" si="10"/>
        <v>42.37</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3.19</v>
      </c>
      <c r="DJ6" s="35">
        <f t="shared" ref="DJ6:DR6" si="12">IF(DJ7="",NA(),DJ7)</f>
        <v>5.21</v>
      </c>
      <c r="DK6" s="35">
        <f t="shared" si="12"/>
        <v>7.32</v>
      </c>
      <c r="DL6" s="35">
        <f t="shared" si="12"/>
        <v>9.36</v>
      </c>
      <c r="DM6" s="35">
        <f t="shared" si="12"/>
        <v>11.44</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272213</v>
      </c>
      <c r="D7" s="37">
        <v>46</v>
      </c>
      <c r="E7" s="37">
        <v>18</v>
      </c>
      <c r="F7" s="37">
        <v>0</v>
      </c>
      <c r="G7" s="37">
        <v>0</v>
      </c>
      <c r="H7" s="37" t="s">
        <v>96</v>
      </c>
      <c r="I7" s="37" t="s">
        <v>97</v>
      </c>
      <c r="J7" s="37" t="s">
        <v>98</v>
      </c>
      <c r="K7" s="37" t="s">
        <v>99</v>
      </c>
      <c r="L7" s="37" t="s">
        <v>100</v>
      </c>
      <c r="M7" s="37" t="s">
        <v>101</v>
      </c>
      <c r="N7" s="38" t="s">
        <v>102</v>
      </c>
      <c r="O7" s="38">
        <v>64.13</v>
      </c>
      <c r="P7" s="38">
        <v>0.38</v>
      </c>
      <c r="Q7" s="38">
        <v>100</v>
      </c>
      <c r="R7" s="38">
        <v>2046</v>
      </c>
      <c r="S7" s="38">
        <v>68874</v>
      </c>
      <c r="T7" s="38">
        <v>25.33</v>
      </c>
      <c r="U7" s="38">
        <v>2719.07</v>
      </c>
      <c r="V7" s="38">
        <v>258</v>
      </c>
      <c r="W7" s="38">
        <v>3.98</v>
      </c>
      <c r="X7" s="38">
        <v>64.819999999999993</v>
      </c>
      <c r="Y7" s="38">
        <v>44.29</v>
      </c>
      <c r="Z7" s="38">
        <v>61.08</v>
      </c>
      <c r="AA7" s="38">
        <v>57.05</v>
      </c>
      <c r="AB7" s="38">
        <v>70.22</v>
      </c>
      <c r="AC7" s="38">
        <v>70.42</v>
      </c>
      <c r="AD7" s="38">
        <v>89.69</v>
      </c>
      <c r="AE7" s="38">
        <v>85.72</v>
      </c>
      <c r="AF7" s="38">
        <v>93.44</v>
      </c>
      <c r="AG7" s="38">
        <v>90.02</v>
      </c>
      <c r="AH7" s="38">
        <v>93.76</v>
      </c>
      <c r="AI7" s="38">
        <v>95.06</v>
      </c>
      <c r="AJ7" s="38">
        <v>439.12</v>
      </c>
      <c r="AK7" s="38">
        <v>457.04</v>
      </c>
      <c r="AL7" s="38">
        <v>622.45000000000005</v>
      </c>
      <c r="AM7" s="38">
        <v>780.96</v>
      </c>
      <c r="AN7" s="38">
        <v>948.81</v>
      </c>
      <c r="AO7" s="38">
        <v>124.89</v>
      </c>
      <c r="AP7" s="38">
        <v>129.72999999999999</v>
      </c>
      <c r="AQ7" s="38">
        <v>123.58</v>
      </c>
      <c r="AR7" s="38">
        <v>221.28</v>
      </c>
      <c r="AS7" s="38">
        <v>173.09</v>
      </c>
      <c r="AT7" s="38">
        <v>144.21</v>
      </c>
      <c r="AU7" s="38">
        <v>103.12</v>
      </c>
      <c r="AV7" s="38">
        <v>106.72</v>
      </c>
      <c r="AW7" s="38">
        <v>116.8</v>
      </c>
      <c r="AX7" s="38">
        <v>114.13</v>
      </c>
      <c r="AY7" s="38">
        <v>123.91</v>
      </c>
      <c r="AZ7" s="38">
        <v>221.76</v>
      </c>
      <c r="BA7" s="38">
        <v>180.07</v>
      </c>
      <c r="BB7" s="38">
        <v>172.39</v>
      </c>
      <c r="BC7" s="38">
        <v>113.42</v>
      </c>
      <c r="BD7" s="38">
        <v>117.39</v>
      </c>
      <c r="BE7" s="38">
        <v>103.18</v>
      </c>
      <c r="BF7" s="38">
        <v>3493.01</v>
      </c>
      <c r="BG7" s="38">
        <v>2583.6999999999998</v>
      </c>
      <c r="BH7" s="38">
        <v>2639.59</v>
      </c>
      <c r="BI7" s="38">
        <v>2769.4</v>
      </c>
      <c r="BJ7" s="38">
        <v>2819.24</v>
      </c>
      <c r="BK7" s="38">
        <v>392.19</v>
      </c>
      <c r="BL7" s="38">
        <v>413.5</v>
      </c>
      <c r="BM7" s="38">
        <v>407.42</v>
      </c>
      <c r="BN7" s="38">
        <v>386.46</v>
      </c>
      <c r="BO7" s="38">
        <v>421.25</v>
      </c>
      <c r="BP7" s="38">
        <v>307.23</v>
      </c>
      <c r="BQ7" s="38">
        <v>23.14</v>
      </c>
      <c r="BR7" s="38">
        <v>31.84</v>
      </c>
      <c r="BS7" s="38">
        <v>30.27</v>
      </c>
      <c r="BT7" s="38">
        <v>35.630000000000003</v>
      </c>
      <c r="BU7" s="38">
        <v>34.33</v>
      </c>
      <c r="BV7" s="38">
        <v>57.03</v>
      </c>
      <c r="BW7" s="38">
        <v>55.84</v>
      </c>
      <c r="BX7" s="38">
        <v>57.08</v>
      </c>
      <c r="BY7" s="38">
        <v>55.85</v>
      </c>
      <c r="BZ7" s="38">
        <v>53.23</v>
      </c>
      <c r="CA7" s="38">
        <v>59.98</v>
      </c>
      <c r="CB7" s="38">
        <v>443.39</v>
      </c>
      <c r="CC7" s="38">
        <v>324.63</v>
      </c>
      <c r="CD7" s="38">
        <v>337.44</v>
      </c>
      <c r="CE7" s="38">
        <v>284.17</v>
      </c>
      <c r="CF7" s="38">
        <v>291.64</v>
      </c>
      <c r="CG7" s="38">
        <v>283.73</v>
      </c>
      <c r="CH7" s="38">
        <v>287.57</v>
      </c>
      <c r="CI7" s="38">
        <v>286.86</v>
      </c>
      <c r="CJ7" s="38">
        <v>287.91000000000003</v>
      </c>
      <c r="CK7" s="38">
        <v>283.3</v>
      </c>
      <c r="CL7" s="38">
        <v>272.98</v>
      </c>
      <c r="CM7" s="38">
        <v>38.03</v>
      </c>
      <c r="CN7" s="38">
        <v>42.86</v>
      </c>
      <c r="CO7" s="38">
        <v>45.28</v>
      </c>
      <c r="CP7" s="38">
        <v>42.48</v>
      </c>
      <c r="CQ7" s="38">
        <v>42.37</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3.19</v>
      </c>
      <c r="DJ7" s="38">
        <v>5.21</v>
      </c>
      <c r="DK7" s="38">
        <v>7.32</v>
      </c>
      <c r="DL7" s="38">
        <v>9.36</v>
      </c>
      <c r="DM7" s="38">
        <v>11.44</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2021-02-17T02:35:04Z</cp:lastPrinted>
  <dcterms:modified xsi:type="dcterms:W3CDTF">2021-02-17T02:35:05Z</dcterms:modified>
</cp:coreProperties>
</file>