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13 八尾市●\"/>
    </mc:Choice>
  </mc:AlternateContent>
  <workbookProtection workbookAlgorithmName="SHA-512" workbookHashValue="q7jNaF9xwRN9v0cwPZT+00vKfmd4q0SDNZowCtm3+lcwcj2F0iyXg12wl9CjnUYnNh8Z7WvcIFDUqfoOlApUUA==" workbookSaltValue="c7R1XHM2RGko1nhkZbWsVA=="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<sst xmlns="http://schemas.openxmlformats.org/spreadsheetml/2006/main" count="228" uniqueCount="114">
  <si>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</si>
  <si>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</si>
  <si>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</si>
  <si>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</si>
  <si>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</si>
  <si>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</si>
  <si>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</si>
  <si>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</si>
  <si>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</si>
  <si>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</si>
  <si>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</si>
  <si>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</si>
  <si>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</si>
  <si>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</si>
  <si>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</si>
  <si>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</si>
  <si>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</si>
  <si>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</si>
  <si>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</si>
  <si>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</si>
  <si>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</si>
  <si>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</si>
  <si>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</si>
  <si>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</si>
  <si>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</si>
  <si>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</si>
  <si>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</si>
  <si>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</si>
  <si>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</si>
  <si>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</si>
  <si>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</si>
  <si>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</si>
  <si>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</si>
  <si>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</si>
  <si>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</si>
  <si>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</si>
  <si>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</si>
  <si>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</si>
  <si>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</si>
  <si>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</si>
  <si>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</si>
  <si>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</si>
  <si>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</si>
  <si>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</si>
  <si>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</si>
  <si>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</si>
  <si>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</si>
  <si>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</si>
  <si>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</si>
  <si>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</si>
  <si>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</si>
  <si>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</si>
  <si>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</si>
  <si>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</si>
  <si>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</si>
  <si>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</si>
  <si>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</si>
  <si>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</si>
  <si>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</si>
  <si>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</si>
  <si>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</si>
  <si>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</si>
  <si>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</si>
  <si>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</si>
  <si>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</si>
  <si>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</si>
  <si>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</si>
  <si>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</si>
  <si>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</si>
  <si>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</si>
  <si>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</si>
  <si>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</si>
  <si>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</si>
  <si>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</si>
  <si>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</si>
  <si>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</si>
  <si>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</si>
  <si>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</si>
  <si>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</si>
  <si>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</si>
  <si>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</si>
  <si>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</si>
  <si>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</si>
  <si>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</si>
  <si>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</si>
  <si>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</si>
  <si>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</si>
  <si>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</si>
  <si>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</si>
  <si>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</si>
  <si>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</si>
  <si>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</si>
  <si>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</si>
  <si>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</si>
  <si>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</si>
  <si>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</si>
  <si>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</si>
  <si>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</si>
  <si>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</si>
  <si>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</si>
  <si>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</si>
  <si>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</si>
  <si>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</si>
  <si>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</si>
  <si>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</si>
  <si>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</si>
  <si>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</si>
  <si>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</si>
  <si>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</si>
  <si>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</si>
  <si>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</si>
  <si>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管路及び主要施設の更新を順次進めているため、全体としては固定資産の老朽化が目立って進んでいる状況にはない。
②管路経年化率
　類似団体平均値や全国平均よりも高いペースで更新を進めているが、昭和50年代に布設した管路が多く、管路経年化率を平均値より下げるまでには至っていない。
③管路更新率
　老朽管の更新を積極的に進めており、類似団体平均値及び全国平均よりも高い更新率となっている。</t>
    <rPh sb="14" eb="16">
      <t>カンロ</t>
    </rPh>
    <rPh sb="16" eb="17">
      <t>オヨ</t>
    </rPh>
    <rPh sb="18" eb="20">
      <t>シュヨウ</t>
    </rPh>
    <rPh sb="20" eb="22">
      <t>シセツ</t>
    </rPh>
    <rPh sb="23" eb="25">
      <t>コウシン</t>
    </rPh>
    <rPh sb="26" eb="28">
      <t>ジュンジ</t>
    </rPh>
    <rPh sb="28" eb="29">
      <t>スス</t>
    </rPh>
    <rPh sb="36" eb="38">
      <t>ゼンタイ</t>
    </rPh>
    <rPh sb="42" eb="44">
      <t>コテイ</t>
    </rPh>
    <rPh sb="44" eb="46">
      <t>シサン</t>
    </rPh>
    <rPh sb="47" eb="50">
      <t>ロウキュウカ</t>
    </rPh>
    <rPh sb="51" eb="53">
      <t>メダ</t>
    </rPh>
    <rPh sb="55" eb="56">
      <t>スス</t>
    </rPh>
    <rPh sb="60" eb="62">
      <t>ジョウキョウ</t>
    </rPh>
    <rPh sb="81" eb="84">
      <t>ヘイキンチ</t>
    </rPh>
    <rPh sb="85" eb="87">
      <t>ゼンコク</t>
    </rPh>
    <rPh sb="92" eb="93">
      <t>タカ</t>
    </rPh>
    <rPh sb="98" eb="100">
      <t>コウシン</t>
    </rPh>
    <rPh sb="101" eb="102">
      <t>スス</t>
    </rPh>
    <rPh sb="108" eb="110">
      <t>ショウワ</t>
    </rPh>
    <rPh sb="112" eb="114">
      <t>ネンダイ</t>
    </rPh>
    <rPh sb="115" eb="117">
      <t>フセツ</t>
    </rPh>
    <rPh sb="119" eb="121">
      <t>カンロ</t>
    </rPh>
    <rPh sb="122" eb="123">
      <t>オオ</t>
    </rPh>
    <rPh sb="125" eb="127">
      <t>カンロ</t>
    </rPh>
    <rPh sb="127" eb="130">
      <t>ケイネンカ</t>
    </rPh>
    <rPh sb="130" eb="131">
      <t>リツ</t>
    </rPh>
    <rPh sb="132" eb="135">
      <t>ヘイキンチ</t>
    </rPh>
    <rPh sb="137" eb="138">
      <t>サ</t>
    </rPh>
    <rPh sb="144" eb="145">
      <t>イタ</t>
    </rPh>
    <rPh sb="153" eb="155">
      <t>カンロ</t>
    </rPh>
    <rPh sb="155" eb="157">
      <t>コウシン</t>
    </rPh>
    <rPh sb="157" eb="158">
      <t>リツ</t>
    </rPh>
    <rPh sb="160" eb="162">
      <t>ロウキュウ</t>
    </rPh>
    <rPh sb="162" eb="163">
      <t>カン</t>
    </rPh>
    <rPh sb="164" eb="166">
      <t>コウシン</t>
    </rPh>
    <rPh sb="167" eb="170">
      <t>セッキョクテキ</t>
    </rPh>
    <rPh sb="171" eb="172">
      <t>スス</t>
    </rPh>
    <rPh sb="181" eb="184">
      <t>ヘイキンチ</t>
    </rPh>
    <rPh sb="184" eb="185">
      <t>オヨ</t>
    </rPh>
    <rPh sb="186" eb="188">
      <t>ゼンコク</t>
    </rPh>
    <phoneticPr fontId="4"/>
  </si>
  <si>
    <t>　経営の効率性については、黒字経営を維持しており、営業成績は概ね良好である。ただし、今後の見込みとして、給水人口の減少に伴う給水収益の減少、また供給単価も減少等の課題があるため、収益及び費用面共に対策を検討する必要がある。こういった状況を踏まえ、令和2年度は新たに水道事業ビジョン及び経営戦略を策定した。料金改定や施設の更新等、あらゆるシミュレーションを立てたうえで今後も健全な運営について検討していく。
　施設の効率性について、更新時には水需要予測に基づき、十分に検討した上で適正な施設規模としていく必要性がある。
　老朽化の状況については、水道庁舎や配水施設の更新等で有形固定資産減価償却率は減少しているが、管路については類似団体平均値及び全国平均に比べると老朽化が進行している。しかし管路更新率は類似団体及び全国の平均より高い水準となっており、積極的に老朽管の更新に取り組んでいる。今後も世代間の公平性を保つため、企業債や出資金を活用し、計画的に更新を進める。</t>
    <rPh sb="30" eb="31">
      <t>オオム</t>
    </rPh>
    <rPh sb="42" eb="44">
      <t>コンゴ</t>
    </rPh>
    <rPh sb="45" eb="47">
      <t>ミコ</t>
    </rPh>
    <rPh sb="52" eb="54">
      <t>キュウスイ</t>
    </rPh>
    <rPh sb="54" eb="56">
      <t>ジンコウ</t>
    </rPh>
    <rPh sb="57" eb="59">
      <t>ゲンショウ</t>
    </rPh>
    <rPh sb="60" eb="61">
      <t>トモナ</t>
    </rPh>
    <rPh sb="74" eb="76">
      <t>タンカ</t>
    </rPh>
    <rPh sb="79" eb="80">
      <t>トウ</t>
    </rPh>
    <rPh sb="81" eb="83">
      <t>カダイ</t>
    </rPh>
    <rPh sb="93" eb="96">
      <t>ヒヨウメン</t>
    </rPh>
    <rPh sb="96" eb="97">
      <t>トモ</t>
    </rPh>
    <rPh sb="98" eb="100">
      <t>タイサク</t>
    </rPh>
    <rPh sb="101" eb="103">
      <t>ケントウ</t>
    </rPh>
    <rPh sb="105" eb="107">
      <t>ヒツヨウ</t>
    </rPh>
    <rPh sb="116" eb="118">
      <t>ジョウキョウ</t>
    </rPh>
    <rPh sb="119" eb="120">
      <t>フ</t>
    </rPh>
    <rPh sb="123" eb="125">
      <t>レイワ</t>
    </rPh>
    <rPh sb="126" eb="128">
      <t>ネンド</t>
    </rPh>
    <rPh sb="129" eb="130">
      <t>アラ</t>
    </rPh>
    <rPh sb="132" eb="134">
      <t>スイドウ</t>
    </rPh>
    <rPh sb="134" eb="136">
      <t>ジギョウ</t>
    </rPh>
    <rPh sb="140" eb="141">
      <t>オヨ</t>
    </rPh>
    <rPh sb="142" eb="144">
      <t>ケイエイ</t>
    </rPh>
    <rPh sb="144" eb="146">
      <t>センリャク</t>
    </rPh>
    <rPh sb="147" eb="149">
      <t>サクテイ</t>
    </rPh>
    <rPh sb="152" eb="154">
      <t>リョウキン</t>
    </rPh>
    <rPh sb="154" eb="156">
      <t>カイテイ</t>
    </rPh>
    <rPh sb="157" eb="159">
      <t>シセツ</t>
    </rPh>
    <rPh sb="160" eb="162">
      <t>コウシン</t>
    </rPh>
    <rPh sb="162" eb="163">
      <t>トウ</t>
    </rPh>
    <rPh sb="177" eb="178">
      <t>タ</t>
    </rPh>
    <rPh sb="183" eb="185">
      <t>コンゴ</t>
    </rPh>
    <rPh sb="186" eb="188">
      <t>ケンゼン</t>
    </rPh>
    <rPh sb="189" eb="191">
      <t>ウンエイ</t>
    </rPh>
    <rPh sb="195" eb="197">
      <t>ケントウ</t>
    </rPh>
    <rPh sb="215" eb="217">
      <t>コウシン</t>
    </rPh>
    <rPh sb="220" eb="221">
      <t>ミズ</t>
    </rPh>
    <rPh sb="221" eb="223">
      <t>ジュヨウ</t>
    </rPh>
    <rPh sb="226" eb="227">
      <t>モト</t>
    </rPh>
    <rPh sb="233" eb="235">
      <t>ケントウ</t>
    </rPh>
    <rPh sb="237" eb="238">
      <t>ウエ</t>
    </rPh>
    <rPh sb="239" eb="241">
      <t>テキセイ</t>
    </rPh>
    <rPh sb="251" eb="254">
      <t>ヒツヨウセイ</t>
    </rPh>
    <rPh sb="260" eb="263">
      <t>ロウキュウカ</t>
    </rPh>
    <rPh sb="264" eb="266">
      <t>ジョウキョウ</t>
    </rPh>
    <rPh sb="279" eb="281">
      <t>シセツ</t>
    </rPh>
    <rPh sb="282" eb="284">
      <t>コウシン</t>
    </rPh>
    <rPh sb="284" eb="285">
      <t>トウ</t>
    </rPh>
    <rPh sb="286" eb="292">
      <t>ユウケイコテイシサン</t>
    </rPh>
    <rPh sb="292" eb="296">
      <t>ゲンカショウキャク</t>
    </rPh>
    <rPh sb="296" eb="297">
      <t>リツ</t>
    </rPh>
    <rPh sb="298" eb="300">
      <t>ゲンショウ</t>
    </rPh>
    <rPh sb="306" eb="308">
      <t>カンロ</t>
    </rPh>
    <rPh sb="313" eb="315">
      <t>ルイジ</t>
    </rPh>
    <rPh sb="315" eb="317">
      <t>ダンタイ</t>
    </rPh>
    <rPh sb="317" eb="320">
      <t>ヘイキンチ</t>
    </rPh>
    <rPh sb="320" eb="321">
      <t>オヨ</t>
    </rPh>
    <rPh sb="322" eb="324">
      <t>ゼンコク</t>
    </rPh>
    <rPh sb="324" eb="326">
      <t>ヘイキン</t>
    </rPh>
    <rPh sb="327" eb="328">
      <t>クラ</t>
    </rPh>
    <rPh sb="335" eb="337">
      <t>シンコウ</t>
    </rPh>
    <rPh sb="345" eb="347">
      <t>カンロ</t>
    </rPh>
    <rPh sb="347" eb="349">
      <t>コウシン</t>
    </rPh>
    <rPh sb="349" eb="350">
      <t>リツ</t>
    </rPh>
    <rPh sb="351" eb="353">
      <t>ルイジ</t>
    </rPh>
    <rPh sb="353" eb="355">
      <t>ダンタイ</t>
    </rPh>
    <rPh sb="355" eb="356">
      <t>オヨ</t>
    </rPh>
    <rPh sb="357" eb="359">
      <t>ゼンコク</t>
    </rPh>
    <rPh sb="360" eb="362">
      <t>ヘイキン</t>
    </rPh>
    <rPh sb="364" eb="365">
      <t>タカ</t>
    </rPh>
    <rPh sb="366" eb="368">
      <t>スイジュン</t>
    </rPh>
    <rPh sb="375" eb="378">
      <t>セッキョクテキ</t>
    </rPh>
    <rPh sb="379" eb="381">
      <t>ロウキュウ</t>
    </rPh>
    <rPh sb="381" eb="382">
      <t>カン</t>
    </rPh>
    <rPh sb="383" eb="385">
      <t>コウシン</t>
    </rPh>
    <rPh sb="386" eb="387">
      <t>ト</t>
    </rPh>
    <rPh sb="388" eb="389">
      <t>ク</t>
    </rPh>
    <rPh sb="394" eb="396">
      <t>コンゴ</t>
    </rPh>
    <rPh sb="397" eb="400">
      <t>セダイカン</t>
    </rPh>
    <rPh sb="401" eb="404">
      <t>コウヘイセイ</t>
    </rPh>
    <rPh sb="405" eb="406">
      <t>タモ</t>
    </rPh>
    <rPh sb="410" eb="412">
      <t>キギョウ</t>
    </rPh>
    <rPh sb="412" eb="413">
      <t>サイ</t>
    </rPh>
    <rPh sb="414" eb="417">
      <t>シュッシキン</t>
    </rPh>
    <rPh sb="418" eb="420">
      <t>カツヨウ</t>
    </rPh>
    <rPh sb="422" eb="425">
      <t>ケイカクテキ</t>
    </rPh>
    <rPh sb="426" eb="428">
      <t>コウシン</t>
    </rPh>
    <rPh sb="429" eb="430">
      <t>スス</t>
    </rPh>
    <phoneticPr fontId="4"/>
  </si>
  <si>
    <t>①経常収支比率
　概ね健全な水準にあると言えるが、減少傾向にあり類似団体平均値を下回っている。これは主に有収水量の減に伴う給水収益の減による。
③流動比率
　数値は200％を超えており、当座の支払能力には問題ないものと考えられる。しかし、類似団体平均値と比較すると近年下回っている。
④企業債残高対給水収益比率
　本市では企業債借入額が減少傾向であったため、前年度から減少しており、類似団体平均値及び全国平均と比較しても下回っている。
⑤料金回収率
　現在は、給水に必要な経費を料金で賄うことができていると言えるが、給水量は減少傾向にあることから低下している。類似団体平均値と比較すると下回っているが、全国平均並みの数値である。
⑥給水原価
　類似団体平均値と同様に緩やかな増加傾向である。これは料金回収率と同様に給水量の減少に伴うところが大きいと考えられる。
⑦施設利用率
　給水人口が減少傾向であるため、近年さらに減少傾向が進んでいる。
⑧有収率
　類似団体平均値及び全国平均と比較し、高い水準を維持している。</t>
    <rPh sb="9" eb="10">
      <t>オオム</t>
    </rPh>
    <rPh sb="25" eb="27">
      <t>ゲンショウ</t>
    </rPh>
    <rPh sb="27" eb="29">
      <t>ケイコウ</t>
    </rPh>
    <rPh sb="32" eb="34">
      <t>ルイジ</t>
    </rPh>
    <rPh sb="34" eb="36">
      <t>ダンタイ</t>
    </rPh>
    <rPh sb="36" eb="39">
      <t>ヘイキンチ</t>
    </rPh>
    <rPh sb="50" eb="51">
      <t>オモ</t>
    </rPh>
    <rPh sb="52" eb="56">
      <t>ユウシュウスイリョウ</t>
    </rPh>
    <rPh sb="57" eb="58">
      <t>ゲン</t>
    </rPh>
    <rPh sb="59" eb="60">
      <t>トモナ</t>
    </rPh>
    <rPh sb="61" eb="63">
      <t>キュウスイ</t>
    </rPh>
    <rPh sb="63" eb="65">
      <t>シュウエキ</t>
    </rPh>
    <rPh sb="66" eb="67">
      <t>ゲン</t>
    </rPh>
    <rPh sb="73" eb="75">
      <t>リュウドウ</t>
    </rPh>
    <rPh sb="75" eb="77">
      <t>ヒリツ</t>
    </rPh>
    <rPh sb="79" eb="81">
      <t>スウチ</t>
    </rPh>
    <rPh sb="123" eb="126">
      <t>ヘイキンチ</t>
    </rPh>
    <rPh sb="127" eb="129">
      <t>ヒカク</t>
    </rPh>
    <rPh sb="143" eb="145">
      <t>キギョウ</t>
    </rPh>
    <rPh sb="145" eb="146">
      <t>サイ</t>
    </rPh>
    <rPh sb="146" eb="148">
      <t>ザンダカ</t>
    </rPh>
    <rPh sb="148" eb="149">
      <t>タイ</t>
    </rPh>
    <rPh sb="149" eb="151">
      <t>キュウスイ</t>
    </rPh>
    <rPh sb="151" eb="153">
      <t>シュウエキ</t>
    </rPh>
    <rPh sb="153" eb="155">
      <t>ヒリツ</t>
    </rPh>
    <rPh sb="157" eb="159">
      <t>ホンシ</t>
    </rPh>
    <rPh sb="161" eb="163">
      <t>キギョウ</t>
    </rPh>
    <rPh sb="163" eb="164">
      <t>サイ</t>
    </rPh>
    <rPh sb="164" eb="166">
      <t>カリイレ</t>
    </rPh>
    <rPh sb="166" eb="167">
      <t>ガク</t>
    </rPh>
    <rPh sb="168" eb="170">
      <t>ゲンショウ</t>
    </rPh>
    <rPh sb="170" eb="172">
      <t>ケイコウ</t>
    </rPh>
    <rPh sb="179" eb="182">
      <t>ゼンネンド</t>
    </rPh>
    <rPh sb="184" eb="186">
      <t>ゲンショウ</t>
    </rPh>
    <rPh sb="191" eb="193">
      <t>ルイジ</t>
    </rPh>
    <rPh sb="193" eb="195">
      <t>ダンタイ</t>
    </rPh>
    <rPh sb="195" eb="198">
      <t>ヘイキンチ</t>
    </rPh>
    <rPh sb="198" eb="199">
      <t>オヨ</t>
    </rPh>
    <rPh sb="200" eb="202">
      <t>ゼンコク</t>
    </rPh>
    <rPh sb="205" eb="207">
      <t>ヒカク</t>
    </rPh>
    <rPh sb="210" eb="212">
      <t>シタマワ</t>
    </rPh>
    <rPh sb="219" eb="221">
      <t>リョウキン</t>
    </rPh>
    <rPh sb="221" eb="223">
      <t>カイシュウ</t>
    </rPh>
    <rPh sb="223" eb="224">
      <t>リツ</t>
    </rPh>
    <rPh sb="230" eb="232">
      <t>キュウスイ</t>
    </rPh>
    <rPh sb="273" eb="275">
      <t>テイカ</t>
    </rPh>
    <rPh sb="280" eb="282">
      <t>ルイジ</t>
    </rPh>
    <rPh sb="282" eb="284">
      <t>ダンタイ</t>
    </rPh>
    <rPh sb="284" eb="286">
      <t>ヘイキン</t>
    </rPh>
    <rPh sb="286" eb="287">
      <t>チ</t>
    </rPh>
    <rPh sb="288" eb="290">
      <t>ヒカク</t>
    </rPh>
    <rPh sb="293" eb="295">
      <t>シタマワ</t>
    </rPh>
    <rPh sb="301" eb="303">
      <t>ゼンコク</t>
    </rPh>
    <rPh sb="303" eb="305">
      <t>ヘイキン</t>
    </rPh>
    <rPh sb="305" eb="306">
      <t>ナ</t>
    </rPh>
    <rPh sb="308" eb="310">
      <t>スウチ</t>
    </rPh>
    <rPh sb="316" eb="320">
      <t>キュウスイゲンカ</t>
    </rPh>
    <rPh sb="328" eb="329">
      <t>チ</t>
    </rPh>
    <rPh sb="330" eb="332">
      <t>ドウヨウ</t>
    </rPh>
    <rPh sb="337" eb="339">
      <t>ゾウカ</t>
    </rPh>
    <rPh sb="348" eb="350">
      <t>リョウキン</t>
    </rPh>
    <rPh sb="350" eb="352">
      <t>カイシュウ</t>
    </rPh>
    <rPh sb="352" eb="353">
      <t>リツ</t>
    </rPh>
    <rPh sb="354" eb="356">
      <t>ドウヨウ</t>
    </rPh>
    <rPh sb="357" eb="359">
      <t>キュウスイ</t>
    </rPh>
    <rPh sb="359" eb="360">
      <t>リョウ</t>
    </rPh>
    <rPh sb="361" eb="363">
      <t>ゲンショウ</t>
    </rPh>
    <rPh sb="364" eb="365">
      <t>トモナ</t>
    </rPh>
    <rPh sb="370" eb="371">
      <t>オオ</t>
    </rPh>
    <rPh sb="374" eb="375">
      <t>カンガ</t>
    </rPh>
    <rPh sb="382" eb="384">
      <t>シセツ</t>
    </rPh>
    <rPh sb="384" eb="386">
      <t>リヨウ</t>
    </rPh>
    <rPh sb="386" eb="387">
      <t>リツ</t>
    </rPh>
    <rPh sb="404" eb="406">
      <t>キンネン</t>
    </rPh>
    <rPh sb="409" eb="411">
      <t>ゲンショウ</t>
    </rPh>
    <rPh sb="411" eb="413">
      <t>ケイコウ</t>
    </rPh>
    <rPh sb="414" eb="415">
      <t>スス</t>
    </rPh>
    <rPh sb="422" eb="425">
      <t>ユウシュウリツ</t>
    </rPh>
    <rPh sb="427" eb="429">
      <t>ルイジ</t>
    </rPh>
    <rPh sb="429" eb="431">
      <t>ダンタイ</t>
    </rPh>
    <rPh sb="431" eb="434">
      <t>ヘイキンチ</t>
    </rPh>
    <rPh sb="434" eb="435">
      <t>オヨ</t>
    </rPh>
    <rPh sb="436" eb="438">
      <t>ゼンコク</t>
    </rPh>
    <rPh sb="438" eb="440">
      <t>ヘイキン</t>
    </rPh>
    <rPh sb="441" eb="443">
      <t>ヒカク</t>
    </rPh>
    <rPh sb="445" eb="446">
      <t>タカ</t>
    </rPh>
    <rPh sb="447" eb="449">
      <t>スイジュン</t>
    </rPh>
    <rPh sb="450" eb="45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</si>
</sst>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1.62</c:v>
                </c:pt>
                <c:pt idx="1">
                  <c:v>0.83</c:v>
                </c:pt>
                <c:pt idx="2">
                  <c:v>1.07</c:v>
                </c:pt>
                <c:pt idx="3">
                  <c:v>1.26</c:v>
                </c:pt>
                <c:pt idx="4">
                  <c:v>1.1399999999999999</c:v>
                </c:pt>
              </c:numCache>
            </c:numRef>
          </c:val>
          <c:extLst>
            <c:ext xmlns:c16="http://schemas.microsoft.com/office/drawing/2014/chart" uri="{C3380CC4-5D6E-409C-BE32-E72D297353CC}">
              <c16:uniqueId val="{00000000-EACE-4A2E-B0BC-7C9BC05386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EACE-4A2E-B0BC-7C9BC05386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57.45</c:v>
                </c:pt>
                <c:pt idx="1">
                  <c:v>57.43</c:v>
                </c:pt>
                <c:pt idx="2">
                  <c:v>57.43</c:v>
                </c:pt>
                <c:pt idx="3">
                  <c:v>56.23</c:v>
                </c:pt>
                <c:pt idx="4">
                  <c:v>55.24</c:v>
                </c:pt>
              </c:numCache>
            </c:numRef>
          </c:val>
          <c:extLst>
            <c:ext xmlns:c16="http://schemas.microsoft.com/office/drawing/2014/chart" uri="{C3380CC4-5D6E-409C-BE32-E72D297353CC}">
              <c16:uniqueId val="{00000000-8E8A-4E0B-90ED-C5F84670D8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8E8A-4E0B-90ED-C5F84670D8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93.46</c:v>
                </c:pt>
                <c:pt idx="1">
                  <c:v>93.98</c:v>
                </c:pt>
                <c:pt idx="2">
                  <c:v>93.24</c:v>
                </c:pt>
                <c:pt idx="3">
                  <c:v>94.12</c:v>
                </c:pt>
                <c:pt idx="4">
                  <c:v>94.46</c:v>
                </c:pt>
              </c:numCache>
            </c:numRef>
          </c:val>
          <c:extLst>
            <c:ext xmlns:c16="http://schemas.microsoft.com/office/drawing/2014/chart" uri="{C3380CC4-5D6E-409C-BE32-E72D297353CC}">
              <c16:uniqueId val="{00000000-AD8E-45A3-8A15-1E4C976D7B9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AD8E-45A3-8A15-1E4C976D7B9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113.12</c:v>
                </c:pt>
                <c:pt idx="1">
                  <c:v>113.5</c:v>
                </c:pt>
                <c:pt idx="2">
                  <c:v>113.77</c:v>
                </c:pt>
                <c:pt idx="3">
                  <c:v>111.84</c:v>
                </c:pt>
                <c:pt idx="4">
                  <c:v>111.01</c:v>
                </c:pt>
              </c:numCache>
            </c:numRef>
          </c:val>
          <c:extLst>
            <c:ext xmlns:c16="http://schemas.microsoft.com/office/drawing/2014/chart" uri="{C3380CC4-5D6E-409C-BE32-E72D297353CC}">
              <c16:uniqueId val="{00000000-9547-4864-A57F-A7A5FB277E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9547-4864-A57F-A7A5FB277E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47.45</c:v>
                </c:pt>
                <c:pt idx="1">
                  <c:v>45.87</c:v>
                </c:pt>
                <c:pt idx="2">
                  <c:v>46.97</c:v>
                </c:pt>
                <c:pt idx="3">
                  <c:v>45.39</c:v>
                </c:pt>
                <c:pt idx="4">
                  <c:v>44.05</c:v>
                </c:pt>
              </c:numCache>
            </c:numRef>
          </c:val>
          <c:extLst>
            <c:ext xmlns:c16="http://schemas.microsoft.com/office/drawing/2014/chart" uri="{C3380CC4-5D6E-409C-BE32-E72D297353CC}">
              <c16:uniqueId val="{00000000-C46E-4352-96BF-D2A0CB84CF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C46E-4352-96BF-D2A0CB84CF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27.49</c:v>
                </c:pt>
                <c:pt idx="1">
                  <c:v>34.549999999999997</c:v>
                </c:pt>
                <c:pt idx="2">
                  <c:v>26.17</c:v>
                </c:pt>
                <c:pt idx="3">
                  <c:v>27.52</c:v>
                </c:pt>
                <c:pt idx="4">
                  <c:v>28.55</c:v>
                </c:pt>
              </c:numCache>
            </c:numRef>
          </c:val>
          <c:extLst>
            <c:ext xmlns:c16="http://schemas.microsoft.com/office/drawing/2014/chart" uri="{C3380CC4-5D6E-409C-BE32-E72D297353CC}">
              <c16:uniqueId val="{00000000-C131-4A7D-B80F-6EEAF3742A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C131-4A7D-B80F-6EEAF3742A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63-40C4-B0DB-D75AAE6657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6D63-40C4-B0DB-D75AAE6657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287.60000000000002</c:v>
                </c:pt>
                <c:pt idx="1">
                  <c:v>324.33999999999997</c:v>
                </c:pt>
                <c:pt idx="2">
                  <c:v>251.96</c:v>
                </c:pt>
                <c:pt idx="3">
                  <c:v>248.71</c:v>
                </c:pt>
                <c:pt idx="4">
                  <c:v>270.89</c:v>
                </c:pt>
              </c:numCache>
            </c:numRef>
          </c:val>
          <c:extLst>
            <c:ext xmlns:c16="http://schemas.microsoft.com/office/drawing/2014/chart" uri="{C3380CC4-5D6E-409C-BE32-E72D297353CC}">
              <c16:uniqueId val="{00000000-8B3B-46BE-94EA-08D6F30FA4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8B3B-46BE-94EA-08D6F30FA4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239.1</c:v>
                </c:pt>
                <c:pt idx="1">
                  <c:v>248.59</c:v>
                </c:pt>
                <c:pt idx="2">
                  <c:v>252.89</c:v>
                </c:pt>
                <c:pt idx="3">
                  <c:v>271.68</c:v>
                </c:pt>
                <c:pt idx="4">
                  <c:v>265.73</c:v>
                </c:pt>
              </c:numCache>
            </c:numRef>
          </c:val>
          <c:extLst>
            <c:ext xmlns:c16="http://schemas.microsoft.com/office/drawing/2014/chart" uri="{C3380CC4-5D6E-409C-BE32-E72D297353CC}">
              <c16:uniqueId val="{00000000-9027-4123-ACC4-045D1E8EEE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9027-4123-ACC4-045D1E8EEE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107.35</c:v>
                </c:pt>
                <c:pt idx="1">
                  <c:v>107.55</c:v>
                </c:pt>
                <c:pt idx="2">
                  <c:v>107.11</c:v>
                </c:pt>
                <c:pt idx="3">
                  <c:v>105.62</c:v>
                </c:pt>
                <c:pt idx="4">
                  <c:v>104.4</c:v>
                </c:pt>
              </c:numCache>
            </c:numRef>
          </c:val>
          <c:extLst>
            <c:ext xmlns:c16="http://schemas.microsoft.com/office/drawing/2014/chart" uri="{C3380CC4-5D6E-409C-BE32-E72D297353CC}">
              <c16:uniqueId val="{00000000-748E-4C7E-BF0A-F645BD90EB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748E-4C7E-BF0A-F645BD90EB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160.33000000000001</c:v>
                </c:pt>
                <c:pt idx="1">
                  <c:v>159.88</c:v>
                </c:pt>
                <c:pt idx="2">
                  <c:v>160.25</c:v>
                </c:pt>
                <c:pt idx="3">
                  <c:v>161.76</c:v>
                </c:pt>
                <c:pt idx="4">
                  <c:v>162.30000000000001</c:v>
                </c:pt>
              </c:numCache>
            </c:numRef>
          </c:val>
          <c:extLst>
            <c:ext xmlns:c16="http://schemas.microsoft.com/office/drawing/2014/chart" uri="{C3380CC4-5D6E-409C-BE32-E72D297353CC}">
              <c16:uniqueId val="{00000000-ABBF-4C07-B8C4-E9171DC018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ABBF-4C07-B8C4-E9171DC018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八尾市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266349</v>
      </c>
      <c r="AM8" s="61"/>
      <c r="AN8" s="61"/>
      <c r="AO8" s="61"/>
      <c r="AP8" s="61"/>
      <c r="AQ8" s="61"/>
      <c r="AR8" s="61"/>
      <c r="AS8" s="61"/>
      <c r="AT8" s="52">
        <f>データ!$S$6</f>
        <v>41.72</v>
      </c>
      <c r="AU8" s="53"/>
      <c r="AV8" s="53"/>
      <c r="AW8" s="53"/>
      <c r="AX8" s="53"/>
      <c r="AY8" s="53"/>
      <c r="AZ8" s="53"/>
      <c r="BA8" s="53"/>
      <c r="BB8" s="54">
        <f>データ!$T$6</f>
        <v>6384.2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56.68</v>
      </c>
      <c r="J10" s="53"/>
      <c r="K10" s="53"/>
      <c r="L10" s="53"/>
      <c r="M10" s="53"/>
      <c r="N10" s="53"/>
      <c r="O10" s="64"/>
      <c r="P10" s="54">
        <f>データ!$P$6</f>
        <v>99.98</v>
      </c>
      <c r="Q10" s="54"/>
      <c r="R10" s="54"/>
      <c r="S10" s="54"/>
      <c r="T10" s="54"/>
      <c r="U10" s="54"/>
      <c r="V10" s="54"/>
      <c r="W10" s="61">
        <f>データ!$Q$6</f>
        <v>2772</v>
      </c>
      <c r="X10" s="61"/>
      <c r="Y10" s="61"/>
      <c r="Z10" s="61"/>
      <c r="AA10" s="61"/>
      <c r="AB10" s="61"/>
      <c r="AC10" s="61"/>
      <c r="AD10" s="2"/>
      <c r="AE10" s="2"/>
      <c r="AF10" s="2"/>
      <c r="AG10" s="2"/>
      <c r="AH10" s="4"/>
      <c r="AI10" s="4"/>
      <c r="AJ10" s="4"/>
      <c r="AK10" s="4"/>
      <c r="AL10" s="61">
        <f>データ!$U$6</f>
        <v>266398</v>
      </c>
      <c r="AM10" s="61"/>
      <c r="AN10" s="61"/>
      <c r="AO10" s="61"/>
      <c r="AP10" s="61"/>
      <c r="AQ10" s="61"/>
      <c r="AR10" s="61"/>
      <c r="AS10" s="61"/>
      <c r="AT10" s="52">
        <f>データ!$V$6</f>
        <v>35.82</v>
      </c>
      <c r="AU10" s="53"/>
      <c r="AV10" s="53"/>
      <c r="AW10" s="53"/>
      <c r="AX10" s="53"/>
      <c r="AY10" s="53"/>
      <c r="AZ10" s="53"/>
      <c r="BA10" s="53"/>
      <c r="BB10" s="54">
        <f>データ!$W$6</f>
        <v>7437.13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sySIxLGlZx8bNF3RcUMdWEQ1Gn7gaRanzk030VQgxFw52NTCPPR915HvyWlpRhfwJDyHx2Su+I4QEwZyvBGyw==" saltValue="PGFin4yaSvLkCGFG/P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272124</v>
      </c>
      <c r="D6" s="34">
        <f t="shared" si="3"/>
        <v>46</v>
      </c>
      <c r="E6" s="34">
        <f t="shared" si="3"/>
        <v>1</v>
      </c>
      <c r="F6" s="34">
        <f t="shared" si="3"/>
        <v>0</v>
      </c>
      <c r="G6" s="34">
        <f t="shared" si="3"/>
        <v>1</v>
      </c>
      <c r="H6" s="34" t="str">
        <f t="shared" si="3"/>
        <v>大阪府　八尾市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56.68</v>
      </c>
      <c r="P6" s="35">
        <f t="shared" si="3"/>
        <v>99.98</v>
      </c>
      <c r="Q6" s="35">
        <f t="shared" si="3"/>
        <v>2772</v>
      </c>
      <c r="R6" s="35">
        <f t="shared" si="3"/>
        <v>266349</v>
      </c>
      <c r="S6" s="35">
        <f t="shared" si="3"/>
        <v>41.72</v>
      </c>
      <c r="T6" s="35">
        <f t="shared" si="3"/>
        <v>6384.2</v>
      </c>
      <c r="U6" s="35">
        <f t="shared" si="3"/>
        <v>266398</v>
      </c>
      <c r="V6" s="35">
        <f t="shared" si="3"/>
        <v>35.82</v>
      </c>
      <c r="W6" s="35">
        <f t="shared" si="3"/>
        <v>7437.13</v>
      </c>
      <c r="X6" s="36">
        <f>IF(X7="",NA(),X7)</f>
        <v>113.12</v>
      </c>
      <c r="Y6" s="36">
        <f t="shared" ref="Y6:AG6" si="4">IF(Y7="",NA(),Y7)</f>
        <v>113.5</v>
      </c>
      <c r="Z6" s="36">
        <f t="shared" si="4"/>
        <v>113.77</v>
      </c>
      <c r="AA6" s="36">
        <f t="shared" si="4"/>
        <v>111.84</v>
      </c>
      <c r="AB6" s="36">
        <f t="shared" si="4"/>
        <v>111.01</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287.60000000000002</v>
      </c>
      <c r="AU6" s="36">
        <f t="shared" ref="AU6:BC6" si="6">IF(AU7="",NA(),AU7)</f>
        <v>324.33999999999997</v>
      </c>
      <c r="AV6" s="36">
        <f t="shared" si="6"/>
        <v>251.96</v>
      </c>
      <c r="AW6" s="36">
        <f t="shared" si="6"/>
        <v>248.71</v>
      </c>
      <c r="AX6" s="36">
        <f t="shared" si="6"/>
        <v>270.89</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239.1</v>
      </c>
      <c r="BF6" s="36">
        <f t="shared" ref="BF6:BN6" si="7">IF(BF7="",NA(),BF7)</f>
        <v>248.59</v>
      </c>
      <c r="BG6" s="36">
        <f t="shared" si="7"/>
        <v>252.89</v>
      </c>
      <c r="BH6" s="36">
        <f t="shared" si="7"/>
        <v>271.68</v>
      </c>
      <c r="BI6" s="36">
        <f t="shared" si="7"/>
        <v>265.73</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107.35</v>
      </c>
      <c r="BQ6" s="36">
        <f t="shared" ref="BQ6:BY6" si="8">IF(BQ7="",NA(),BQ7)</f>
        <v>107.55</v>
      </c>
      <c r="BR6" s="36">
        <f t="shared" si="8"/>
        <v>107.11</v>
      </c>
      <c r="BS6" s="36">
        <f t="shared" si="8"/>
        <v>105.62</v>
      </c>
      <c r="BT6" s="36">
        <f t="shared" si="8"/>
        <v>104.4</v>
      </c>
      <c r="BU6" s="36">
        <f t="shared" si="8"/>
        <v>106.4</v>
      </c>
      <c r="BV6" s="36">
        <f t="shared" si="8"/>
        <v>107.61</v>
      </c>
      <c r="BW6" s="36">
        <f t="shared" si="8"/>
        <v>106.02</v>
      </c>
      <c r="BX6" s="36">
        <f t="shared" si="8"/>
        <v>104.84</v>
      </c>
      <c r="BY6" s="36">
        <f t="shared" si="8"/>
        <v>106.11</v>
      </c>
      <c r="BZ6" s="35" t="str">
        <f>IF(BZ7="","",IF(BZ7="-","【-】","【"&amp;SUBSTITUTE(TEXT(BZ7,"#,##0.00"),"-","△")&amp;"】"))</f>
        <v>【103.24】</v>
      </c>
      <c r="CA6" s="36">
        <f>IF(CA7="",NA(),CA7)</f>
        <v>160.33000000000001</v>
      </c>
      <c r="CB6" s="36">
        <f t="shared" ref="CB6:CJ6" si="9">IF(CB7="",NA(),CB7)</f>
        <v>159.88</v>
      </c>
      <c r="CC6" s="36">
        <f t="shared" si="9"/>
        <v>160.25</v>
      </c>
      <c r="CD6" s="36">
        <f t="shared" si="9"/>
        <v>161.76</v>
      </c>
      <c r="CE6" s="36">
        <f t="shared" si="9"/>
        <v>162.30000000000001</v>
      </c>
      <c r="CF6" s="36">
        <f t="shared" si="9"/>
        <v>156.29</v>
      </c>
      <c r="CG6" s="36">
        <f t="shared" si="9"/>
        <v>155.69</v>
      </c>
      <c r="CH6" s="36">
        <f t="shared" si="9"/>
        <v>158.6</v>
      </c>
      <c r="CI6" s="36">
        <f t="shared" si="9"/>
        <v>161.82</v>
      </c>
      <c r="CJ6" s="36">
        <f t="shared" si="9"/>
        <v>161.03</v>
      </c>
      <c r="CK6" s="35" t="str">
        <f>IF(CK7="","",IF(CK7="-","【-】","【"&amp;SUBSTITUTE(TEXT(CK7,"#,##0.00"),"-","△")&amp;"】"))</f>
        <v>【168.38】</v>
      </c>
      <c r="CL6" s="36">
        <f>IF(CL7="",NA(),CL7)</f>
        <v>57.45</v>
      </c>
      <c r="CM6" s="36">
        <f t="shared" ref="CM6:CU6" si="10">IF(CM7="",NA(),CM7)</f>
        <v>57.43</v>
      </c>
      <c r="CN6" s="36">
        <f t="shared" si="10"/>
        <v>57.43</v>
      </c>
      <c r="CO6" s="36">
        <f t="shared" si="10"/>
        <v>56.23</v>
      </c>
      <c r="CP6" s="36">
        <f t="shared" si="10"/>
        <v>55.24</v>
      </c>
      <c r="CQ6" s="36">
        <f t="shared" si="10"/>
        <v>62.34</v>
      </c>
      <c r="CR6" s="36">
        <f t="shared" si="10"/>
        <v>62.46</v>
      </c>
      <c r="CS6" s="36">
        <f t="shared" si="10"/>
        <v>62.88</v>
      </c>
      <c r="CT6" s="36">
        <f t="shared" si="10"/>
        <v>62.32</v>
      </c>
      <c r="CU6" s="36">
        <f t="shared" si="10"/>
        <v>61.71</v>
      </c>
      <c r="CV6" s="35" t="str">
        <f>IF(CV7="","",IF(CV7="-","【-】","【"&amp;SUBSTITUTE(TEXT(CV7,"#,##0.00"),"-","△")&amp;"】"))</f>
        <v>【60.00】</v>
      </c>
      <c r="CW6" s="36">
        <f>IF(CW7="",NA(),CW7)</f>
        <v>93.46</v>
      </c>
      <c r="CX6" s="36">
        <f t="shared" ref="CX6:DF6" si="11">IF(CX7="",NA(),CX7)</f>
        <v>93.98</v>
      </c>
      <c r="CY6" s="36">
        <f t="shared" si="11"/>
        <v>93.24</v>
      </c>
      <c r="CZ6" s="36">
        <f t="shared" si="11"/>
        <v>94.12</v>
      </c>
      <c r="DA6" s="36">
        <f t="shared" si="11"/>
        <v>94.46</v>
      </c>
      <c r="DB6" s="36">
        <f t="shared" si="11"/>
        <v>90.15</v>
      </c>
      <c r="DC6" s="36">
        <f t="shared" si="11"/>
        <v>90.62</v>
      </c>
      <c r="DD6" s="36">
        <f t="shared" si="11"/>
        <v>90.13</v>
      </c>
      <c r="DE6" s="36">
        <f t="shared" si="11"/>
        <v>90.19</v>
      </c>
      <c r="DF6" s="36">
        <f t="shared" si="11"/>
        <v>90.03</v>
      </c>
      <c r="DG6" s="35" t="str">
        <f>IF(DG7="","",IF(DG7="-","【-】","【"&amp;SUBSTITUTE(TEXT(DG7,"#,##0.00"),"-","△")&amp;"】"))</f>
        <v>【89.80】</v>
      </c>
      <c r="DH6" s="36">
        <f>IF(DH7="",NA(),DH7)</f>
        <v>47.45</v>
      </c>
      <c r="DI6" s="36">
        <f t="shared" ref="DI6:DQ6" si="12">IF(DI7="",NA(),DI7)</f>
        <v>45.87</v>
      </c>
      <c r="DJ6" s="36">
        <f t="shared" si="12"/>
        <v>46.97</v>
      </c>
      <c r="DK6" s="36">
        <f t="shared" si="12"/>
        <v>45.39</v>
      </c>
      <c r="DL6" s="36">
        <f t="shared" si="12"/>
        <v>44.05</v>
      </c>
      <c r="DM6" s="36">
        <f t="shared" si="12"/>
        <v>47.37</v>
      </c>
      <c r="DN6" s="36">
        <f t="shared" si="12"/>
        <v>48.01</v>
      </c>
      <c r="DO6" s="36">
        <f t="shared" si="12"/>
        <v>48.01</v>
      </c>
      <c r="DP6" s="36">
        <f t="shared" si="12"/>
        <v>48.86</v>
      </c>
      <c r="DQ6" s="36">
        <f t="shared" si="12"/>
        <v>49.6</v>
      </c>
      <c r="DR6" s="35" t="str">
        <f>IF(DR7="","",IF(DR7="-","【-】","【"&amp;SUBSTITUTE(TEXT(DR7,"#,##0.00"),"-","△")&amp;"】"))</f>
        <v>【49.59】</v>
      </c>
      <c r="DS6" s="36">
        <f>IF(DS7="",NA(),DS7)</f>
        <v>27.49</v>
      </c>
      <c r="DT6" s="36">
        <f t="shared" ref="DT6:EB6" si="13">IF(DT7="",NA(),DT7)</f>
        <v>34.549999999999997</v>
      </c>
      <c r="DU6" s="36">
        <f t="shared" si="13"/>
        <v>26.17</v>
      </c>
      <c r="DV6" s="36">
        <f t="shared" si="13"/>
        <v>27.52</v>
      </c>
      <c r="DW6" s="36">
        <f t="shared" si="13"/>
        <v>28.55</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1.62</v>
      </c>
      <c r="EE6" s="36">
        <f t="shared" ref="EE6:EM6" si="14">IF(EE7="",NA(),EE7)</f>
        <v>0.83</v>
      </c>
      <c r="EF6" s="36">
        <f t="shared" si="14"/>
        <v>1.07</v>
      </c>
      <c r="EG6" s="36">
        <f t="shared" si="14"/>
        <v>1.26</v>
      </c>
      <c r="EH6" s="36">
        <f t="shared" si="14"/>
        <v>1.1399999999999999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272124</v>
      </c>
      <c r="D7" s="38">
        <v>46</v>
      </c>
      <c r="E7" s="38">
        <v>1</v>
      </c>
      <c r="F7" s="38">
        <v>0</v>
      </c>
      <c r="G7" s="38">
        <v>1</v>
      </c>
      <c r="H7" s="38" t="s">
        <v>93</v>
      </c>
      <c r="I7" s="38" t="s">
        <v>94</v>
      </c>
      <c r="J7" s="38" t="s">
        <v>95</v>
      </c>
      <c r="K7" s="38" t="s">
        <v>96</v>
      </c>
      <c r="L7" s="38" t="s">
        <v>97</v>
      </c>
      <c r="M7" s="38" t="s">
        <v>98</v>
      </c>
      <c r="N7" s="39" t="s">
        <v>99</v>
      </c>
      <c r="O7" s="39">
        <v>56.68</v>
      </c>
      <c r="P7" s="39">
        <v>99.98</v>
      </c>
      <c r="Q7" s="39">
        <v>2772</v>
      </c>
      <c r="R7" s="39">
        <v>266349</v>
      </c>
      <c r="S7" s="39">
        <v>41.72</v>
      </c>
      <c r="T7" s="39">
        <v>6384.2</v>
      </c>
      <c r="U7" s="39">
        <v>266398</v>
      </c>
      <c r="V7" s="39">
        <v>35.82</v>
      </c>
      <c r="W7" s="39">
        <v>7437.13</v>
      </c>
      <c r="X7" s="39">
        <v>113.12</v>
      </c>
      <c r="Y7" s="39">
        <v>113.5</v>
      </c>
      <c r="Z7" s="39">
        <v>113.77</v>
      </c>
      <c r="AA7" s="39">
        <v>111.84</v>
      </c>
      <c r="AB7" s="39">
        <v>111.01</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287.60000000000002</v>
      </c>
      <c r="AU7" s="39">
        <v>324.33999999999997</v>
      </c>
      <c r="AV7" s="39">
        <v>251.96</v>
      </c>
      <c r="AW7" s="39">
        <v>248.71</v>
      </c>
      <c r="AX7" s="39">
        <v>270.89</v>
      </c>
      <c r="AY7" s="39">
        <v>299.44</v>
      </c>
      <c r="AZ7" s="39">
        <v>311.99</v>
      </c>
      <c r="BA7" s="39">
        <v>307.83</v>
      </c>
      <c r="BB7" s="39">
        <v>318.89</v>
      </c>
      <c r="BC7" s="39">
        <v>309.10000000000002</v>
      </c>
      <c r="BD7" s="39">
        <v>264.97000000000003</v>
      </c>
      <c r="BE7" s="39">
        <v>239.1</v>
      </c>
      <c r="BF7" s="39">
        <v>248.59</v>
      </c>
      <c r="BG7" s="39">
        <v>252.89</v>
      </c>
      <c r="BH7" s="39">
        <v>271.68</v>
      </c>
      <c r="BI7" s="39">
        <v>265.73</v>
      </c>
      <c r="BJ7" s="39">
        <v>298.08999999999997</v>
      </c>
      <c r="BK7" s="39">
        <v>291.77999999999997</v>
      </c>
      <c r="BL7" s="39">
        <v>295.44</v>
      </c>
      <c r="BM7" s="39">
        <v>290.07</v>
      </c>
      <c r="BN7" s="39">
        <v>290.42</v>
      </c>
      <c r="BO7" s="39">
        <v>266.61</v>
      </c>
      <c r="BP7" s="39">
        <v>107.35</v>
      </c>
      <c r="BQ7" s="39">
        <v>107.55</v>
      </c>
      <c r="BR7" s="39">
        <v>107.11</v>
      </c>
      <c r="BS7" s="39">
        <v>105.62</v>
      </c>
      <c r="BT7" s="39">
        <v>104.4</v>
      </c>
      <c r="BU7" s="39">
        <v>106.4</v>
      </c>
      <c r="BV7" s="39">
        <v>107.61</v>
      </c>
      <c r="BW7" s="39">
        <v>106.02</v>
      </c>
      <c r="BX7" s="39">
        <v>104.84</v>
      </c>
      <c r="BY7" s="39">
        <v>106.11</v>
      </c>
      <c r="BZ7" s="39">
        <v>103.24</v>
      </c>
      <c r="CA7" s="39">
        <v>160.33000000000001</v>
      </c>
      <c r="CB7" s="39">
        <v>159.88</v>
      </c>
      <c r="CC7" s="39">
        <v>160.25</v>
      </c>
      <c r="CD7" s="39">
        <v>161.76</v>
      </c>
      <c r="CE7" s="39">
        <v>162.30000000000001</v>
      </c>
      <c r="CF7" s="39">
        <v>156.29</v>
      </c>
      <c r="CG7" s="39">
        <v>155.69</v>
      </c>
      <c r="CH7" s="39">
        <v>158.6</v>
      </c>
      <c r="CI7" s="39">
        <v>161.82</v>
      </c>
      <c r="CJ7" s="39">
        <v>161.03</v>
      </c>
      <c r="CK7" s="39">
        <v>168.38</v>
      </c>
      <c r="CL7" s="39">
        <v>57.45</v>
      </c>
      <c r="CM7" s="39">
        <v>57.43</v>
      </c>
      <c r="CN7" s="39">
        <v>57.43</v>
      </c>
      <c r="CO7" s="39">
        <v>56.23</v>
      </c>
      <c r="CP7" s="39">
        <v>55.24</v>
      </c>
      <c r="CQ7" s="39">
        <v>62.34</v>
      </c>
      <c r="CR7" s="39">
        <v>62.46</v>
      </c>
      <c r="CS7" s="39">
        <v>62.88</v>
      </c>
      <c r="CT7" s="39">
        <v>62.32</v>
      </c>
      <c r="CU7" s="39">
        <v>61.71</v>
      </c>
      <c r="CV7" s="39">
        <v>60</v>
      </c>
      <c r="CW7" s="39">
        <v>93.46</v>
      </c>
      <c r="CX7" s="39">
        <v>93.98</v>
      </c>
      <c r="CY7" s="39">
        <v>93.24</v>
      </c>
      <c r="CZ7" s="39">
        <v>94.12</v>
      </c>
      <c r="DA7" s="39">
        <v>94.46</v>
      </c>
      <c r="DB7" s="39">
        <v>90.15</v>
      </c>
      <c r="DC7" s="39">
        <v>90.62</v>
      </c>
      <c r="DD7" s="39">
        <v>90.13</v>
      </c>
      <c r="DE7" s="39">
        <v>90.19</v>
      </c>
      <c r="DF7" s="39">
        <v>90.03</v>
      </c>
      <c r="DG7" s="39">
        <v>89.8</v>
      </c>
      <c r="DH7" s="39">
        <v>47.45</v>
      </c>
      <c r="DI7" s="39">
        <v>45.87</v>
      </c>
      <c r="DJ7" s="39">
        <v>46.97</v>
      </c>
      <c r="DK7" s="39">
        <v>45.39</v>
      </c>
      <c r="DL7" s="39">
        <v>44.05</v>
      </c>
      <c r="DM7" s="39">
        <v>47.37</v>
      </c>
      <c r="DN7" s="39">
        <v>48.01</v>
      </c>
      <c r="DO7" s="39">
        <v>48.01</v>
      </c>
      <c r="DP7" s="39">
        <v>48.86</v>
      </c>
      <c r="DQ7" s="39">
        <v>49.6</v>
      </c>
      <c r="DR7" s="39">
        <v>49.59</v>
      </c>
      <c r="DS7" s="39">
        <v>27.49</v>
      </c>
      <c r="DT7" s="39">
        <v>34.549999999999997</v>
      </c>
      <c r="DU7" s="39">
        <v>26.17</v>
      </c>
      <c r="DV7" s="39">
        <v>27.52</v>
      </c>
      <c r="DW7" s="39">
        <v>28.55</v>
      </c>
      <c r="DX7" s="39">
        <v>14.27</v>
      </c>
      <c r="DY7" s="39">
        <v>16.170000000000002</v>
      </c>
      <c r="DZ7" s="39">
        <v>16.600000000000001</v>
      </c>
      <c r="EA7" s="39">
        <v>18.510000000000002</v>
      </c>
      <c r="EB7" s="39">
        <v>20.49</v>
      </c>
      <c r="EC7" s="39">
        <v>19.440000000000001</v>
      </c>
      <c r="ED7" s="39">
        <v>1.62</v>
      </c>
      <c r="EE7" s="39">
        <v>0.83</v>
      </c>
      <c r="EF7" s="39">
        <v>1.07</v>
      </c>
      <c r="EG7" s="39">
        <v>1.26</v>
      </c>
      <c r="EH7" s="39">
        <v>1.1399999999999999</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2021-02-09T01:20:27Z</cp:lastPrinted>
  <dcterms:modified xsi:type="dcterms:W3CDTF">2021-02-12T06:02:58Z</dcterms:modified>
</cp:coreProperties>
</file>