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11 枚方市〇\"/>
    </mc:Choice>
  </mc:AlternateContent>
  <workbookProtection workbookAlgorithmName="SHA-512" workbookHashValue="xjLqIWMzDcDJ2R8cAWBBwc4SCiMVoz9i8F5i3pcAdFX3TQcUOlQS4vSeJHc3JqFWAW2n4rNkup/KBTswTkMqbQ==" workbookSaltValue="5dLaxWZdnEKQxAec7JQWiA==" workbookSpinCount="100000" lockStructure="1"/>
  <bookViews>
    <workbookView xWindow="-105" yWindow="-105" windowWidth="19425" windowHeight="1042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<sst xmlns="http://schemas.openxmlformats.org/spreadsheetml/2006/main" count="236" uniqueCount="116">
  <si>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</si>
  <si>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</si>
  <si>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</si>
  <si>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</si>
  <si>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</si>
  <si>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</si>
  <si>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</si>
  <si>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</si>
  <si>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</si>
  <si>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</si>
  <si>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</si>
  <si>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</si>
  <si>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</si>
  <si>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</si>
  <si>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</si>
  <si>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</si>
  <si>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</si>
  <si>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</si>
  <si>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</si>
  <si>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</si>
  <si>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</si>
  <si>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</si>
  <si>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</si>
  <si>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</si>
  <si>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</si>
  <si>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</si>
  <si>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</si>
  <si>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</si>
  <si>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</si>
  <si>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</si>
  <si>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</si>
  <si>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</si>
  <si>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</si>
  <si>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</si>
  <si>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</si>
  <si>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</si>
  <si>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</si>
  <si>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</si>
  <si>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</si>
  <si>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</si>
  <si>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</si>
  <si>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</si>
  <si>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</si>
  <si>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</si>
  <si>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</si>
  <si>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</si>
  <si>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</si>
  <si>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</si>
  <si>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</si>
  <si>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</si>
  <si>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</si>
  <si>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</si>
  <si>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</si>
  <si>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</si>
  <si>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</si>
  <si>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</si>
  <si>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</si>
  <si>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</si>
  <si>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</si>
  <si>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</si>
  <si>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</si>
  <si>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</si>
  <si>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</si>
  <si>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</si>
  <si>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</si>
  <si>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</si>
  <si>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</si>
  <si>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</si>
  <si>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</si>
  <si>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</si>
  <si>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</si>
  <si>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</si>
  <si>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</si>
  <si>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</si>
  <si>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</si>
  <si>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</si>
  <si>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</si>
  <si>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</si>
  <si>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</si>
  <si>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</si>
  <si>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</si>
  <si>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</si>
  <si>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</si>
  <si>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</si>
  <si>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</si>
  <si>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</si>
  <si>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</si>
  <si>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</si>
  <si>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</si>
  <si>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</si>
  <si>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</si>
  <si>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</si>
  <si>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</si>
  <si>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</si>
  <si>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</si>
  <si>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</si>
  <si>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</si>
  <si>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</si>
  <si>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</si>
  <si>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</si>
  <si>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</si>
  <si>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</si>
  <si>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</si>
  <si>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</si>
  <si>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</si>
  <si>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</si>
  <si>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</si>
  <si>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</si>
  <si>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</si>
  <si>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</si>
  <si>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</si>
  <si>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</si>
  <si>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</si>
  <si>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では、昭和30年代の大規模開発に伴い、下水道整備をスタートし、昭和60年度以降、人口普及率の向上を最優先課題として、汚水管渠をはじめ雨水管渠や排水ポンプ場など、多くの施設を建設しました。平成に入ってから本格的に整備を進めたことにより、経営面では企業債の償還が大きな負担となっています。
　住居系地域については、平成30年度に事業概成を迎えましたが、それ以降は、老朽化が進む管渠等について本格的な維持管理が必要となるため、「下水道長寿命化計画」やストックマネジメントの考え方に基づく更新・改築事業に取り組みます。また、新たに令和2年度に「（仮称）枚方市下水道整備基本計画」を策定し、平成30年度に策定した「経営戦略」と整合性を図りながら、経営基盤の強化を図っていきます。</t>
    <rPh sb="1" eb="3">
      <t>ホンシ</t>
    </rPh>
    <rPh sb="22" eb="25">
      <t>ゲスイドウ</t>
    </rPh>
    <phoneticPr fontId="4"/>
  </si>
  <si>
    <t>　本市の公共下水道事業は、平成に入ってから本格的に整備を進めたことで、企業債残高が大きくなり、元利償還金を使用料収入で賄うことができないため、一般会計から多額の繰入金を受けて事業運営を行っている状況です。一方で、平成25年10月に使用料を10%増額改定したことや汚水処理に要する経費の算定方法が変更となった影響等により、経費回収率は、平成28年度以降は改善しているように見えていますが、公費負担不足分を考慮すると、依然として100%を下回っている状況です。
　施設利用率については、処理施設を保有していないためグラフには表れません。
　水洗化率は、一般住居地域を整備してきたことから、水洗便所設置済人口は緩やかに増加しており、97%前後で推移しています。令和元年度については、処理区域内人口が減少したため、水洗化率が大きく上昇しています。</t>
    <rPh sb="167" eb="169">
      <t>ヘイセイ</t>
    </rPh>
    <rPh sb="171" eb="173">
      <t>ネンド</t>
    </rPh>
    <rPh sb="173" eb="175">
      <t>イコウ</t>
    </rPh>
    <rPh sb="327" eb="329">
      <t>レイワ</t>
    </rPh>
    <rPh sb="329" eb="331">
      <t>ガンネン</t>
    </rPh>
    <rPh sb="331" eb="332">
      <t>ド</t>
    </rPh>
    <rPh sb="346" eb="348">
      <t>ゲンショウ</t>
    </rPh>
    <rPh sb="353" eb="356">
      <t>スイセンカ</t>
    </rPh>
    <rPh sb="356" eb="357">
      <t>リツ</t>
    </rPh>
    <rPh sb="358" eb="359">
      <t>オオ</t>
    </rPh>
    <rPh sb="361" eb="363">
      <t>ジョウショウ</t>
    </rPh>
    <phoneticPr fontId="4"/>
  </si>
  <si>
    <t>　枚方市の下水道は、昭和30年代から民間の大規模開発に伴い、整備を進めてまいりました。
　平成30年度に、下水道台帳のシステム化や下水道ストックマネジメント計画の策定時に管路延長を精査したことにより、管路延長が増加したため、管渠老朽化率と管渠改善率が低下しています。管渠老朽化率は類似団体平均値を下回っているものの、管渠改善率も同様に下回っており、老朽化が進んでいる状況です。そのため、管渠やポンプ場などの下水道施設については、点検・調査、修繕・改築コストが増加しており、適切なストックの維持管理を図る必要があります。令和元年度からストックマネジメント計画に基づき、下水道管路の点検調査を実施しています。</t>
    <rPh sb="259" eb="261">
      <t>レイワ</t>
    </rPh>
    <rPh sb="261" eb="263">
      <t>ガンネン</t>
    </rPh>
    <rPh sb="263" eb="264">
      <t>ド</t>
    </rPh>
    <rPh sb="276" eb="278">
      <t>ケイカク</t>
    </rPh>
    <rPh sb="279" eb="280">
      <t>モト</t>
    </rPh>
    <rPh sb="283" eb="286">
      <t>ゲスイドウ</t>
    </rPh>
    <rPh sb="286" eb="288">
      <t>カンロ</t>
    </rPh>
    <rPh sb="289" eb="291">
      <t>テンケン</t>
    </rPh>
    <rPh sb="291" eb="293">
      <t>チョウサ</t>
    </rPh>
    <rPh sb="294" eb="29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</si>
</sst>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0.11</c:v>
                </c:pt>
                <c:pt idx="1">
                  <c:v>0.04</c:v>
                </c:pt>
                <c:pt idx="2">
                  <c:v>0.12</c:v>
                </c:pt>
                <c:pt idx="3">
                  <c:v>0.02</c:v>
                </c:pt>
                <c:pt idx="4">
                  <c:v>0.03</c:v>
                </c:pt>
              </c:numCache>
            </c:numRef>
          </c:val>
          <c:extLst>
            <c:ext xmlns:c16="http://schemas.microsoft.com/office/drawing/2014/chart" uri="{C3380CC4-5D6E-409C-BE32-E72D297353CC}">
              <c16:uniqueId val="{00000000-15D7-4659-A3BD-E85CA9C4DD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0.16</c:v>
                </c:pt>
                <c:pt idx="2">
                  <c:v>0.16</c:v>
                </c:pt>
                <c:pt idx="3">
                  <c:v>0.16</c:v>
                </c:pt>
                <c:pt idx="4">
                  <c:v>0.16</c:v>
                </c:pt>
              </c:numCache>
            </c:numRef>
          </c:val>
          <c:smooth val="0"/>
          <c:extLst>
            <c:ext xmlns:c16="http://schemas.microsoft.com/office/drawing/2014/chart" uri="{C3380CC4-5D6E-409C-BE32-E72D297353CC}">
              <c16:uniqueId val="{00000001-15D7-4659-A3BD-E85CA9C4DD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B6-406C-9D5B-DD71115DB9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64.66</c:v>
                </c:pt>
                <c:pt idx="2">
                  <c:v>64.650000000000006</c:v>
                </c:pt>
                <c:pt idx="3">
                  <c:v>62.96</c:v>
                </c:pt>
                <c:pt idx="4">
                  <c:v>62.97</c:v>
                </c:pt>
              </c:numCache>
            </c:numRef>
          </c:val>
          <c:smooth val="0"/>
          <c:extLst>
            <c:ext xmlns:c16="http://schemas.microsoft.com/office/drawing/2014/chart" uri="{C3380CC4-5D6E-409C-BE32-E72D297353CC}">
              <c16:uniqueId val="{00000001-48B6-406C-9D5B-DD71115DB9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96.97</c:v>
                </c:pt>
                <c:pt idx="1">
                  <c:v>96.96</c:v>
                </c:pt>
                <c:pt idx="2">
                  <c:v>97.03</c:v>
                </c:pt>
                <c:pt idx="3">
                  <c:v>96.98</c:v>
                </c:pt>
                <c:pt idx="4">
                  <c:v>97.26</c:v>
                </c:pt>
              </c:numCache>
            </c:numRef>
          </c:val>
          <c:extLst>
            <c:ext xmlns:c16="http://schemas.microsoft.com/office/drawing/2014/chart" uri="{C3380CC4-5D6E-409C-BE32-E72D297353CC}">
              <c16:uniqueId val="{00000000-E13B-4B13-B437-57BF2D6C4F0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96.89</c:v>
                </c:pt>
                <c:pt idx="1">
                  <c:v>97.08</c:v>
                </c:pt>
                <c:pt idx="2">
                  <c:v>97.4</c:v>
                </c:pt>
                <c:pt idx="3">
                  <c:v>96.96</c:v>
                </c:pt>
                <c:pt idx="4">
                  <c:v>96.97</c:v>
                </c:pt>
              </c:numCache>
            </c:numRef>
          </c:val>
          <c:smooth val="0"/>
          <c:extLst>
            <c:ext xmlns:c16="http://schemas.microsoft.com/office/drawing/2014/chart" uri="{C3380CC4-5D6E-409C-BE32-E72D297353CC}">
              <c16:uniqueId val="{00000001-E13B-4B13-B437-57BF2D6C4F0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125.2</c:v>
                </c:pt>
                <c:pt idx="1">
                  <c:v>119.43</c:v>
                </c:pt>
                <c:pt idx="2">
                  <c:v>116.06</c:v>
                </c:pt>
                <c:pt idx="3">
                  <c:v>119.46</c:v>
                </c:pt>
                <c:pt idx="4">
                  <c:v>115.24</c:v>
                </c:pt>
              </c:numCache>
            </c:numRef>
          </c:val>
          <c:extLst>
            <c:ext xmlns:c16="http://schemas.microsoft.com/office/drawing/2014/chart" uri="{C3380CC4-5D6E-409C-BE32-E72D297353CC}">
              <c16:uniqueId val="{00000000-B6ED-4F41-9A4C-B8BE3444F5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110.25</c:v>
                </c:pt>
                <c:pt idx="1">
                  <c:v>109.82</c:v>
                </c:pt>
                <c:pt idx="2">
                  <c:v>111.25</c:v>
                </c:pt>
                <c:pt idx="3">
                  <c:v>108.87</c:v>
                </c:pt>
                <c:pt idx="4">
                  <c:v>109</c:v>
                </c:pt>
              </c:numCache>
            </c:numRef>
          </c:val>
          <c:smooth val="0"/>
          <c:extLst>
            <c:ext xmlns:c16="http://schemas.microsoft.com/office/drawing/2014/chart" uri="{C3380CC4-5D6E-409C-BE32-E72D297353CC}">
              <c16:uniqueId val="{00000001-B6ED-4F41-9A4C-B8BE3444F5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12.69</c:v>
                </c:pt>
                <c:pt idx="1">
                  <c:v>15.03</c:v>
                </c:pt>
                <c:pt idx="2">
                  <c:v>17.23</c:v>
                </c:pt>
                <c:pt idx="3">
                  <c:v>19.670000000000002</c:v>
                </c:pt>
                <c:pt idx="4">
                  <c:v>21.1</c:v>
                </c:pt>
              </c:numCache>
            </c:numRef>
          </c:val>
          <c:extLst>
            <c:ext xmlns:c16="http://schemas.microsoft.com/office/drawing/2014/chart" uri="{C3380CC4-5D6E-409C-BE32-E72D297353CC}">
              <c16:uniqueId val="{00000000-9BB1-400E-A44D-913DEEF05C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c:v>
                </c:pt>
                <c:pt idx="1">
                  <c:v>25.28</c:v>
                </c:pt>
                <c:pt idx="2">
                  <c:v>28.35</c:v>
                </c:pt>
                <c:pt idx="3">
                  <c:v>25.13</c:v>
                </c:pt>
                <c:pt idx="4">
                  <c:v>24.54</c:v>
                </c:pt>
              </c:numCache>
            </c:numRef>
          </c:val>
          <c:smooth val="0"/>
          <c:extLst>
            <c:ext xmlns:c16="http://schemas.microsoft.com/office/drawing/2014/chart" uri="{C3380CC4-5D6E-409C-BE32-E72D297353CC}">
              <c16:uniqueId val="{00000001-9BB1-400E-A44D-913DEEF05C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2.71</c:v>
                </c:pt>
                <c:pt idx="1">
                  <c:v>2.67</c:v>
                </c:pt>
                <c:pt idx="2">
                  <c:v>2.65</c:v>
                </c:pt>
                <c:pt idx="3">
                  <c:v>1.89</c:v>
                </c:pt>
                <c:pt idx="4">
                  <c:v>2.2000000000000002</c:v>
                </c:pt>
              </c:numCache>
            </c:numRef>
          </c:val>
          <c:extLst>
            <c:ext xmlns:c16="http://schemas.microsoft.com/office/drawing/2014/chart" uri="{C3380CC4-5D6E-409C-BE32-E72D297353CC}">
              <c16:uniqueId val="{00000000-2947-4041-9185-1189B3A6DD7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3.39</c:v>
                </c:pt>
                <c:pt idx="1">
                  <c:v>4.08</c:v>
                </c:pt>
                <c:pt idx="2">
                  <c:v>6.7</c:v>
                </c:pt>
                <c:pt idx="3">
                  <c:v>6.4</c:v>
                </c:pt>
                <c:pt idx="4">
                  <c:v>7.66</c:v>
                </c:pt>
              </c:numCache>
            </c:numRef>
          </c:val>
          <c:smooth val="0"/>
          <c:extLst>
            <c:ext xmlns:c16="http://schemas.microsoft.com/office/drawing/2014/chart" uri="{C3380CC4-5D6E-409C-BE32-E72D297353CC}">
              <c16:uniqueId val="{00000001-2947-4041-9185-1189B3A6DD7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A1-416D-B660-13BEB90E82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c:v>
                </c:pt>
                <c:pt idx="1">
                  <c:v>0.45</c:v>
                </c:pt>
                <c:pt idx="2" formatCode="#,##0.00;&quot;△&quot;#,##0.00">
                  <c:v>0</c:v>
                </c:pt>
                <c:pt idx="3">
                  <c:v>0.39</c:v>
                </c:pt>
                <c:pt idx="4">
                  <c:v>0.28000000000000003</c:v>
                </c:pt>
              </c:numCache>
            </c:numRef>
          </c:val>
          <c:smooth val="0"/>
          <c:extLst>
            <c:ext xmlns:c16="http://schemas.microsoft.com/office/drawing/2014/chart" uri="{C3380CC4-5D6E-409C-BE32-E72D297353CC}">
              <c16:uniqueId val="{00000001-5FA1-416D-B660-13BEB90E82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34.659999999999997</c:v>
                </c:pt>
                <c:pt idx="1">
                  <c:v>29.65</c:v>
                </c:pt>
                <c:pt idx="2">
                  <c:v>45.73</c:v>
                </c:pt>
                <c:pt idx="3">
                  <c:v>45.45</c:v>
                </c:pt>
                <c:pt idx="4">
                  <c:v>51.46</c:v>
                </c:pt>
              </c:numCache>
            </c:numRef>
          </c:val>
          <c:extLst>
            <c:ext xmlns:c16="http://schemas.microsoft.com/office/drawing/2014/chart" uri="{C3380CC4-5D6E-409C-BE32-E72D297353CC}">
              <c16:uniqueId val="{00000000-66E1-4649-A036-BBC7DC802D2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65.17</c:v>
                </c:pt>
                <c:pt idx="1">
                  <c:v>67.7</c:v>
                </c:pt>
                <c:pt idx="2">
                  <c:v>75.02</c:v>
                </c:pt>
                <c:pt idx="3">
                  <c:v>73.55</c:v>
                </c:pt>
                <c:pt idx="4">
                  <c:v>71.19</c:v>
                </c:pt>
              </c:numCache>
            </c:numRef>
          </c:val>
          <c:smooth val="0"/>
          <c:extLst>
            <c:ext xmlns:c16="http://schemas.microsoft.com/office/drawing/2014/chart" uri="{C3380CC4-5D6E-409C-BE32-E72D297353CC}">
              <c16:uniqueId val="{00000001-66E1-4649-A036-BBC7DC802D2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991.23</c:v>
                </c:pt>
                <c:pt idx="1">
                  <c:v>907.59</c:v>
                </c:pt>
                <c:pt idx="2">
                  <c:v>832.6</c:v>
                </c:pt>
                <c:pt idx="3">
                  <c:v>759.03</c:v>
                </c:pt>
                <c:pt idx="4">
                  <c:v>716.3</c:v>
                </c:pt>
              </c:numCache>
            </c:numRef>
          </c:val>
          <c:extLst>
            <c:ext xmlns:c16="http://schemas.microsoft.com/office/drawing/2014/chart" uri="{C3380CC4-5D6E-409C-BE32-E72D297353CC}">
              <c16:uniqueId val="{00000000-6784-4B2D-B25F-3B37502DD5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642.57000000000005</c:v>
                </c:pt>
                <c:pt idx="1">
                  <c:v>599.92999999999995</c:v>
                </c:pt>
                <c:pt idx="2">
                  <c:v>573.73</c:v>
                </c:pt>
                <c:pt idx="3">
                  <c:v>514.27</c:v>
                </c:pt>
                <c:pt idx="4">
                  <c:v>517.34</c:v>
                </c:pt>
              </c:numCache>
            </c:numRef>
          </c:val>
          <c:smooth val="0"/>
          <c:extLst>
            <c:ext xmlns:c16="http://schemas.microsoft.com/office/drawing/2014/chart" uri="{C3380CC4-5D6E-409C-BE32-E72D297353CC}">
              <c16:uniqueId val="{00000001-6784-4B2D-B25F-3B37502DD5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82.33</c:v>
                </c:pt>
                <c:pt idx="1">
                  <c:v>99.83</c:v>
                </c:pt>
                <c:pt idx="2">
                  <c:v>100</c:v>
                </c:pt>
                <c:pt idx="3">
                  <c:v>100</c:v>
                </c:pt>
                <c:pt idx="4">
                  <c:v>100</c:v>
                </c:pt>
              </c:numCache>
            </c:numRef>
          </c:val>
          <c:extLst>
            <c:ext xmlns:c16="http://schemas.microsoft.com/office/drawing/2014/chart" uri="{C3380CC4-5D6E-409C-BE32-E72D297353CC}">
              <c16:uniqueId val="{00000000-7D94-4A37-8C4D-316C7A9BD3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c:v>
                </c:pt>
                <c:pt idx="1">
                  <c:v>95.76</c:v>
                </c:pt>
                <c:pt idx="2">
                  <c:v>100.74</c:v>
                </c:pt>
                <c:pt idx="3">
                  <c:v>100.34</c:v>
                </c:pt>
                <c:pt idx="4">
                  <c:v>99.89</c:v>
                </c:pt>
              </c:numCache>
            </c:numRef>
          </c:val>
          <c:smooth val="0"/>
          <c:extLst>
            <c:ext xmlns:c16="http://schemas.microsoft.com/office/drawing/2014/chart" uri="{C3380CC4-5D6E-409C-BE32-E72D297353CC}">
              <c16:uniqueId val="{00000001-7D94-4A37-8C4D-316C7A9BD3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181.76</c:v>
                </c:pt>
                <c:pt idx="1">
                  <c:v>150</c:v>
                </c:pt>
                <c:pt idx="2">
                  <c:v>150.74</c:v>
                </c:pt>
                <c:pt idx="3">
                  <c:v>151.57</c:v>
                </c:pt>
                <c:pt idx="4">
                  <c:v>150.91</c:v>
                </c:pt>
              </c:numCache>
            </c:numRef>
          </c:val>
          <c:extLst>
            <c:ext xmlns:c16="http://schemas.microsoft.com/office/drawing/2014/chart" uri="{C3380CC4-5D6E-409C-BE32-E72D297353CC}">
              <c16:uniqueId val="{00000000-C894-4A0A-9F2B-7F6CD68521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120.18</c:v>
                </c:pt>
                <c:pt idx="1">
                  <c:v>119</c:v>
                </c:pt>
                <c:pt idx="2">
                  <c:v>112.75</c:v>
                </c:pt>
                <c:pt idx="3">
                  <c:v>113.49</c:v>
                </c:pt>
                <c:pt idx="4">
                  <c:v>112.4</c:v>
                </c:pt>
              </c:numCache>
            </c:numRef>
          </c:val>
          <c:smooth val="0"/>
          <c:extLst>
            <c:ext xmlns:c16="http://schemas.microsoft.com/office/drawing/2014/chart" uri="{C3380CC4-5D6E-409C-BE32-E72D297353CC}">
              <c16:uniqueId val="{00000001-C894-4A0A-9F2B-7F6CD68521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枚方市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自治体職員</v>
      </c>
      <c r="AE8" s="73"/>
      <c r="AF8" s="73"/>
      <c r="AG8" s="73"/>
      <c r="AH8" s="73"/>
      <c r="AI8" s="73"/>
      <c r="AJ8" s="73"/>
      <c r="AK8" s="3"/>
      <c r="AL8" s="69">
        <f>データ!S6</f>
        <v>401074</v>
      </c>
      <c r="AM8" s="69"/>
      <c r="AN8" s="69"/>
      <c r="AO8" s="69"/>
      <c r="AP8" s="69"/>
      <c r="AQ8" s="69"/>
      <c r="AR8" s="69"/>
      <c r="AS8" s="69"/>
      <c r="AT8" s="68">
        <f>データ!T6</f>
        <v>65.12</v>
      </c>
      <c r="AU8" s="68"/>
      <c r="AV8" s="68"/>
      <c r="AW8" s="68"/>
      <c r="AX8" s="68"/>
      <c r="AY8" s="68"/>
      <c r="AZ8" s="68"/>
      <c r="BA8" s="68"/>
      <c r="BB8" s="68">
        <f>データ!U6</f>
        <v>6159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69.430000000000007</v>
      </c>
      <c r="J10" s="68"/>
      <c r="K10" s="68"/>
      <c r="L10" s="68"/>
      <c r="M10" s="68"/>
      <c r="N10" s="68"/>
      <c r="O10" s="68"/>
      <c r="P10" s="68">
        <f>データ!P6</f>
        <v>96.71</v>
      </c>
      <c r="Q10" s="68"/>
      <c r="R10" s="68"/>
      <c r="S10" s="68"/>
      <c r="T10" s="68"/>
      <c r="U10" s="68"/>
      <c r="V10" s="68"/>
      <c r="W10" s="68">
        <f>データ!Q6</f>
        <v>87.15</v>
      </c>
      <c r="X10" s="68"/>
      <c r="Y10" s="68"/>
      <c r="Z10" s="68"/>
      <c r="AA10" s="68"/>
      <c r="AB10" s="68"/>
      <c r="AC10" s="68"/>
      <c r="AD10" s="69">
        <f>データ!R6</f>
        <v>2618</v>
      </c>
      <c r="AE10" s="69"/>
      <c r="AF10" s="69"/>
      <c r="AG10" s="69"/>
      <c r="AH10" s="69"/>
      <c r="AI10" s="69"/>
      <c r="AJ10" s="69"/>
      <c r="AK10" s="2"/>
      <c r="AL10" s="69">
        <f>データ!V6</f>
        <v>386793</v>
      </c>
      <c r="AM10" s="69"/>
      <c r="AN10" s="69"/>
      <c r="AO10" s="69"/>
      <c r="AP10" s="69"/>
      <c r="AQ10" s="69"/>
      <c r="AR10" s="69"/>
      <c r="AS10" s="69"/>
      <c r="AT10" s="68">
        <f>データ!W6</f>
        <v>34.42</v>
      </c>
      <c r="AU10" s="68"/>
      <c r="AV10" s="68"/>
      <c r="AW10" s="68"/>
      <c r="AX10" s="68"/>
      <c r="AY10" s="68"/>
      <c r="AZ10" s="68"/>
      <c r="BA10" s="68"/>
      <c r="BB10" s="68">
        <f>データ!X6</f>
        <v>11237.45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3yEeDNP4EaD9C4ibqcLwLNn9/2VAfeR8b+vsvfzGsOC2GlgxswcPEhuGGxYDG5EjlL1eUrRmAebBzzmVv+I4mg==" saltValue="gJBc5SUste8B8QKlgxIH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272108</v>
      </c>
      <c r="D6" s="33">
        <f t="shared" si="3"/>
        <v>46</v>
      </c>
      <c r="E6" s="33">
        <f t="shared" si="3"/>
        <v>17</v>
      </c>
      <c r="F6" s="33">
        <f t="shared" si="3"/>
        <v>1</v>
      </c>
      <c r="G6" s="33">
        <f t="shared" si="3"/>
        <v>0</v>
      </c>
      <c r="H6" s="33" t="str">
        <f t="shared" si="3"/>
        <v>大阪府　枚方市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69.430000000000007</v>
      </c>
      <c r="P6" s="34">
        <f t="shared" si="3"/>
        <v>96.71</v>
      </c>
      <c r="Q6" s="34">
        <f t="shared" si="3"/>
        <v>87.15</v>
      </c>
      <c r="R6" s="34">
        <f t="shared" si="3"/>
        <v>2618</v>
      </c>
      <c r="S6" s="34">
        <f t="shared" si="3"/>
        <v>401074</v>
      </c>
      <c r="T6" s="34">
        <f t="shared" si="3"/>
        <v>65.12</v>
      </c>
      <c r="U6" s="34">
        <f t="shared" si="3"/>
        <v>6159</v>
      </c>
      <c r="V6" s="34">
        <f t="shared" si="3"/>
        <v>386793</v>
      </c>
      <c r="W6" s="34">
        <f t="shared" si="3"/>
        <v>34.42</v>
      </c>
      <c r="X6" s="34">
        <f t="shared" si="3"/>
        <v>11237.45</v>
      </c>
      <c r="Y6" s="35">
        <f>IF(Y7="",NA(),Y7)</f>
        <v>125.2</v>
      </c>
      <c r="Z6" s="35">
        <f t="shared" ref="Z6:AH6" si="4">IF(Z7="",NA(),Z7)</f>
        <v>119.43</v>
      </c>
      <c r="AA6" s="35">
        <f t="shared" si="4"/>
        <v>116.06</v>
      </c>
      <c r="AB6" s="35">
        <f t="shared" si="4"/>
        <v>119.46</v>
      </c>
      <c r="AC6" s="35">
        <f t="shared" si="4"/>
        <v>115.24</v>
      </c>
      <c r="AD6" s="35">
        <f t="shared" si="4"/>
        <v>110.25</v>
      </c>
      <c r="AE6" s="35">
        <f t="shared" si="4"/>
        <v>109.82</v>
      </c>
      <c r="AF6" s="35">
        <f t="shared" si="4"/>
        <v>111.25</v>
      </c>
      <c r="AG6" s="35">
        <f t="shared" si="4"/>
        <v>108.87</v>
      </c>
      <c r="AH6" s="35">
        <f t="shared" si="4"/>
        <v>109</v>
      </c>
      <c r="AI6" s="34" t="str">
        <f>IF(AI7="","",IF(AI7="-","【-】","【"&amp;SUBSTITUTE(TEXT(AI7,"#,##0.00"),"-","△")&amp;"】"))</f>
        <v>【108.07】</v>
      </c>
      <c r="AJ6" s="34">
        <f>IF(AJ7="",NA(),AJ7)</f>
        <v>0</v>
      </c>
      <c r="AK6" s="34">
        <f t="shared" ref="AK6:AS6" si="5">IF(AK7="",NA(),AK7)</f>
        <v>0</v>
      </c>
      <c r="AL6" s="34">
        <f t="shared" si="5"/>
        <v>0</v>
      </c>
      <c r="AM6" s="34">
        <f t="shared" si="5"/>
        <v>0</v>
      </c>
      <c r="AN6" s="34">
        <f t="shared" si="5"/>
        <v>0</v>
      </c>
      <c r="AO6" s="35">
        <f t="shared" si="5"/>
        <v>0.6</v>
      </c>
      <c r="AP6" s="35">
        <f t="shared" si="5"/>
        <v>0.45</v>
      </c>
      <c r="AQ6" s="34">
        <f t="shared" si="5"/>
        <v>0</v>
      </c>
      <c r="AR6" s="35">
        <f t="shared" si="5"/>
        <v>0.39</v>
      </c>
      <c r="AS6" s="35">
        <f t="shared" si="5"/>
        <v>0.28000000000000003</v>
      </c>
      <c r="AT6" s="34" t="str">
        <f>IF(AT7="","",IF(AT7="-","【-】","【"&amp;SUBSTITUTE(TEXT(AT7,"#,##0.00"),"-","△")&amp;"】"))</f>
        <v>【3.09】</v>
      </c>
      <c r="AU6" s="35">
        <f>IF(AU7="",NA(),AU7)</f>
        <v>34.659999999999997</v>
      </c>
      <c r="AV6" s="35">
        <f t="shared" ref="AV6:BD6" si="6">IF(AV7="",NA(),AV7)</f>
        <v>29.65</v>
      </c>
      <c r="AW6" s="35">
        <f t="shared" si="6"/>
        <v>45.73</v>
      </c>
      <c r="AX6" s="35">
        <f t="shared" si="6"/>
        <v>45.45</v>
      </c>
      <c r="AY6" s="35">
        <f t="shared" si="6"/>
        <v>51.46</v>
      </c>
      <c r="AZ6" s="35">
        <f t="shared" si="6"/>
        <v>65.17</v>
      </c>
      <c r="BA6" s="35">
        <f t="shared" si="6"/>
        <v>67.7</v>
      </c>
      <c r="BB6" s="35">
        <f t="shared" si="6"/>
        <v>75.02</v>
      </c>
      <c r="BC6" s="35">
        <f t="shared" si="6"/>
        <v>73.55</v>
      </c>
      <c r="BD6" s="35">
        <f t="shared" si="6"/>
        <v>71.19</v>
      </c>
      <c r="BE6" s="34" t="str">
        <f>IF(BE7="","",IF(BE7="-","【-】","【"&amp;SUBSTITUTE(TEXT(BE7,"#,##0.00"),"-","△")&amp;"】"))</f>
        <v>【69.54】</v>
      </c>
      <c r="BF6" s="35">
        <f>IF(BF7="",NA(),BF7)</f>
        <v>991.23</v>
      </c>
      <c r="BG6" s="35">
        <f t="shared" ref="BG6:BO6" si="7">IF(BG7="",NA(),BG7)</f>
        <v>907.59</v>
      </c>
      <c r="BH6" s="35">
        <f t="shared" si="7"/>
        <v>832.6</v>
      </c>
      <c r="BI6" s="35">
        <f t="shared" si="7"/>
        <v>759.03</v>
      </c>
      <c r="BJ6" s="35">
        <f t="shared" si="7"/>
        <v>716.3</v>
      </c>
      <c r="BK6" s="35">
        <f t="shared" si="7"/>
        <v>642.57000000000005</v>
      </c>
      <c r="BL6" s="35">
        <f t="shared" si="7"/>
        <v>599.92999999999995</v>
      </c>
      <c r="BM6" s="35">
        <f t="shared" si="7"/>
        <v>573.73</v>
      </c>
      <c r="BN6" s="35">
        <f t="shared" si="7"/>
        <v>514.27</v>
      </c>
      <c r="BO6" s="35">
        <f t="shared" si="7"/>
        <v>517.34</v>
      </c>
      <c r="BP6" s="34" t="str">
        <f>IF(BP7="","",IF(BP7="-","【-】","【"&amp;SUBSTITUTE(TEXT(BP7,"#,##0.00"),"-","△")&amp;"】"))</f>
        <v>【682.51】</v>
      </c>
      <c r="BQ6" s="35">
        <f>IF(BQ7="",NA(),BQ7)</f>
        <v>82.33</v>
      </c>
      <c r="BR6" s="35">
        <f t="shared" ref="BR6:BZ6" si="8">IF(BR7="",NA(),BR7)</f>
        <v>99.83</v>
      </c>
      <c r="BS6" s="35">
        <f t="shared" si="8"/>
        <v>100</v>
      </c>
      <c r="BT6" s="35">
        <f t="shared" si="8"/>
        <v>100</v>
      </c>
      <c r="BU6" s="35">
        <f t="shared" si="8"/>
        <v>100</v>
      </c>
      <c r="BV6" s="35">
        <f t="shared" si="8"/>
        <v>94.3</v>
      </c>
      <c r="BW6" s="35">
        <f t="shared" si="8"/>
        <v>95.76</v>
      </c>
      <c r="BX6" s="35">
        <f t="shared" si="8"/>
        <v>100.74</v>
      </c>
      <c r="BY6" s="35">
        <f t="shared" si="8"/>
        <v>100.34</v>
      </c>
      <c r="BZ6" s="35">
        <f t="shared" si="8"/>
        <v>99.89</v>
      </c>
      <c r="CA6" s="34" t="str">
        <f>IF(CA7="","",IF(CA7="-","【-】","【"&amp;SUBSTITUTE(TEXT(CA7,"#,##0.00"),"-","△")&amp;"】"))</f>
        <v>【100.34】</v>
      </c>
      <c r="CB6" s="35">
        <f>IF(CB7="",NA(),CB7)</f>
        <v>181.76</v>
      </c>
      <c r="CC6" s="35">
        <f t="shared" ref="CC6:CK6" si="9">IF(CC7="",NA(),CC7)</f>
        <v>150</v>
      </c>
      <c r="CD6" s="35">
        <f t="shared" si="9"/>
        <v>150.74</v>
      </c>
      <c r="CE6" s="35">
        <f t="shared" si="9"/>
        <v>151.57</v>
      </c>
      <c r="CF6" s="35">
        <f t="shared" si="9"/>
        <v>150.91</v>
      </c>
      <c r="CG6" s="35">
        <f t="shared" si="9"/>
        <v>120.18</v>
      </c>
      <c r="CH6" s="35">
        <f t="shared" si="9"/>
        <v>119</v>
      </c>
      <c r="CI6" s="35">
        <f t="shared" si="9"/>
        <v>112.75</v>
      </c>
      <c r="CJ6" s="35">
        <f t="shared" si="9"/>
        <v>113.49</v>
      </c>
      <c r="CK6" s="35">
        <f t="shared" si="9"/>
        <v>112.4</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64.81</v>
      </c>
      <c r="CS6" s="35">
        <f t="shared" si="10"/>
        <v>64.66</v>
      </c>
      <c r="CT6" s="35">
        <f t="shared" si="10"/>
        <v>64.650000000000006</v>
      </c>
      <c r="CU6" s="35">
        <f t="shared" si="10"/>
        <v>62.96</v>
      </c>
      <c r="CV6" s="35">
        <f t="shared" si="10"/>
        <v>62.97</v>
      </c>
      <c r="CW6" s="34" t="str">
        <f>IF(CW7="","",IF(CW7="-","【-】","【"&amp;SUBSTITUTE(TEXT(CW7,"#,##0.00"),"-","△")&amp;"】"))</f>
        <v>【59.64】</v>
      </c>
      <c r="CX6" s="35">
        <f>IF(CX7="",NA(),CX7)</f>
        <v>96.97</v>
      </c>
      <c r="CY6" s="35">
        <f t="shared" ref="CY6:DG6" si="11">IF(CY7="",NA(),CY7)</f>
        <v>96.96</v>
      </c>
      <c r="CZ6" s="35">
        <f t="shared" si="11"/>
        <v>97.03</v>
      </c>
      <c r="DA6" s="35">
        <f t="shared" si="11"/>
        <v>96.98</v>
      </c>
      <c r="DB6" s="35">
        <f t="shared" si="11"/>
        <v>97.26</v>
      </c>
      <c r="DC6" s="35">
        <f t="shared" si="11"/>
        <v>96.89</v>
      </c>
      <c r="DD6" s="35">
        <f t="shared" si="11"/>
        <v>97.08</v>
      </c>
      <c r="DE6" s="35">
        <f t="shared" si="11"/>
        <v>97.4</v>
      </c>
      <c r="DF6" s="35">
        <f t="shared" si="11"/>
        <v>96.96</v>
      </c>
      <c r="DG6" s="35">
        <f t="shared" si="11"/>
        <v>96.97</v>
      </c>
      <c r="DH6" s="34" t="str">
        <f>IF(DH7="","",IF(DH7="-","【-】","【"&amp;SUBSTITUTE(TEXT(DH7,"#,##0.00"),"-","△")&amp;"】"))</f>
        <v>【95.35】</v>
      </c>
      <c r="DI6" s="35">
        <f>IF(DI7="",NA(),DI7)</f>
        <v>12.69</v>
      </c>
      <c r="DJ6" s="35">
        <f t="shared" ref="DJ6:DR6" si="12">IF(DJ7="",NA(),DJ7)</f>
        <v>15.03</v>
      </c>
      <c r="DK6" s="35">
        <f t="shared" si="12"/>
        <v>17.23</v>
      </c>
      <c r="DL6" s="35">
        <f t="shared" si="12"/>
        <v>19.670000000000002</v>
      </c>
      <c r="DM6" s="35">
        <f t="shared" si="12"/>
        <v>21.1</v>
      </c>
      <c r="DN6" s="35">
        <f t="shared" si="12"/>
        <v>25.8</v>
      </c>
      <c r="DO6" s="35">
        <f t="shared" si="12"/>
        <v>25.28</v>
      </c>
      <c r="DP6" s="35">
        <f t="shared" si="12"/>
        <v>28.35</v>
      </c>
      <c r="DQ6" s="35">
        <f t="shared" si="12"/>
        <v>25.13</v>
      </c>
      <c r="DR6" s="35">
        <f t="shared" si="12"/>
        <v>24.54</v>
      </c>
      <c r="DS6" s="34" t="str">
        <f>IF(DS7="","",IF(DS7="-","【-】","【"&amp;SUBSTITUTE(TEXT(DS7,"#,##0.00"),"-","△")&amp;"】"))</f>
        <v>【38.57】</v>
      </c>
      <c r="DT6" s="35">
        <f>IF(DT7="",NA(),DT7)</f>
        <v>2.71</v>
      </c>
      <c r="DU6" s="35">
        <f t="shared" ref="DU6:EC6" si="13">IF(DU7="",NA(),DU7)</f>
        <v>2.67</v>
      </c>
      <c r="DV6" s="35">
        <f t="shared" si="13"/>
        <v>2.65</v>
      </c>
      <c r="DW6" s="35">
        <f t="shared" si="13"/>
        <v>1.89</v>
      </c>
      <c r="DX6" s="35">
        <f t="shared" si="13"/>
        <v>2.2000000000000002</v>
      </c>
      <c r="DY6" s="35">
        <f t="shared" si="13"/>
        <v>3.39</v>
      </c>
      <c r="DZ6" s="35">
        <f t="shared" si="13"/>
        <v>4.08</v>
      </c>
      <c r="EA6" s="35">
        <f t="shared" si="13"/>
        <v>6.7</v>
      </c>
      <c r="EB6" s="35">
        <f t="shared" si="13"/>
        <v>6.4</v>
      </c>
      <c r="EC6" s="35">
        <f t="shared" si="13"/>
        <v>7.66</v>
      </c>
      <c r="ED6" s="34" t="str">
        <f>IF(ED7="","",IF(ED7="-","【-】","【"&amp;SUBSTITUTE(TEXT(ED7,"#,##0.00"),"-","△")&amp;"】"))</f>
        <v>【5.90】</v>
      </c>
      <c r="EE6" s="35">
        <f>IF(EE7="",NA(),EE7)</f>
        <v>0.11</v>
      </c>
      <c r="EF6" s="35">
        <f t="shared" ref="EF6:EN6" si="14">IF(EF7="",NA(),EF7)</f>
        <v>0.04</v>
      </c>
      <c r="EG6" s="35">
        <f t="shared" si="14"/>
        <v>0.12</v>
      </c>
      <c r="EH6" s="35">
        <f t="shared" si="14"/>
        <v>0.02</v>
      </c>
      <c r="EI6" s="35">
        <f t="shared" si="14"/>
        <v>0.03</v>
      </c>
      <c r="EJ6" s="35">
        <f t="shared" si="14"/>
        <v>0.13</v>
      </c>
      <c r="EK6" s="35">
        <f t="shared" si="14"/>
        <v>0.16</v>
      </c>
      <c r="EL6" s="35">
        <f t="shared" si="14"/>
        <v>0.16</v>
      </c>
      <c r="EM6" s="35">
        <f t="shared" si="14"/>
        <v>0.16</v>
      </c>
      <c r="EN6" s="35">
        <f t="shared" si="14"/>
        <v>0.16</v>
      </c>
      <c r="EO6" s="34" t="str">
        <f>IF(EO7="","",IF(EO7="-","【-】","【"&amp;SUBSTITUTE(TEXT(EO7,"#,##0.00"),"-","△")&amp;"】"))</f>
        <v>【0.22】</v>
      </c>
    </row>
    <row r="7" spans="1:148" s="36" customFormat="1" x14ac:dyDescent="0.15">
      <c r="A7" s="28"/>
      <c r="B7" s="37">
        <v>2019</v>
      </c>
      <c r="C7" s="37">
        <v>272108</v>
      </c>
      <c r="D7" s="37">
        <v>46</v>
      </c>
      <c r="E7" s="37">
        <v>17</v>
      </c>
      <c r="F7" s="37">
        <v>1</v>
      </c>
      <c r="G7" s="37">
        <v>0</v>
      </c>
      <c r="H7" s="37" t="s">
        <v>95</v>
      </c>
      <c r="I7" s="37" t="s">
        <v>96</v>
      </c>
      <c r="J7" s="37" t="s">
        <v>97</v>
      </c>
      <c r="K7" s="37" t="s">
        <v>98</v>
      </c>
      <c r="L7" s="37" t="s">
        <v>99</v>
      </c>
      <c r="M7" s="37" t="s">
        <v>100</v>
      </c>
      <c r="N7" s="38" t="s">
        <v>101</v>
      </c>
      <c r="O7" s="38">
        <v>69.430000000000007</v>
      </c>
      <c r="P7" s="38">
        <v>96.71</v>
      </c>
      <c r="Q7" s="38">
        <v>87.15</v>
      </c>
      <c r="R7" s="38">
        <v>2618</v>
      </c>
      <c r="S7" s="38">
        <v>401074</v>
      </c>
      <c r="T7" s="38">
        <v>65.12</v>
      </c>
      <c r="U7" s="38">
        <v>6159</v>
      </c>
      <c r="V7" s="38">
        <v>386793</v>
      </c>
      <c r="W7" s="38">
        <v>34.42</v>
      </c>
      <c r="X7" s="38">
        <v>11237.45</v>
      </c>
      <c r="Y7" s="38">
        <v>125.2</v>
      </c>
      <c r="Z7" s="38">
        <v>119.43</v>
      </c>
      <c r="AA7" s="38">
        <v>116.06</v>
      </c>
      <c r="AB7" s="38">
        <v>119.46</v>
      </c>
      <c r="AC7" s="38">
        <v>115.24</v>
      </c>
      <c r="AD7" s="38">
        <v>110.25</v>
      </c>
      <c r="AE7" s="38">
        <v>109.82</v>
      </c>
      <c r="AF7" s="38">
        <v>111.25</v>
      </c>
      <c r="AG7" s="38">
        <v>108.87</v>
      </c>
      <c r="AH7" s="38">
        <v>109</v>
      </c>
      <c r="AI7" s="38">
        <v>108.07</v>
      </c>
      <c r="AJ7" s="38">
        <v>0</v>
      </c>
      <c r="AK7" s="38">
        <v>0</v>
      </c>
      <c r="AL7" s="38">
        <v>0</v>
      </c>
      <c r="AM7" s="38">
        <v>0</v>
      </c>
      <c r="AN7" s="38">
        <v>0</v>
      </c>
      <c r="AO7" s="38">
        <v>0.6</v>
      </c>
      <c r="AP7" s="38">
        <v>0.45</v>
      </c>
      <c r="AQ7" s="38">
        <v>0</v>
      </c>
      <c r="AR7" s="38">
        <v>0.39</v>
      </c>
      <c r="AS7" s="38">
        <v>0.28000000000000003</v>
      </c>
      <c r="AT7" s="38">
        <v>3.09</v>
      </c>
      <c r="AU7" s="38">
        <v>34.659999999999997</v>
      </c>
      <c r="AV7" s="38">
        <v>29.65</v>
      </c>
      <c r="AW7" s="38">
        <v>45.73</v>
      </c>
      <c r="AX7" s="38">
        <v>45.45</v>
      </c>
      <c r="AY7" s="38">
        <v>51.46</v>
      </c>
      <c r="AZ7" s="38">
        <v>65.17</v>
      </c>
      <c r="BA7" s="38">
        <v>67.7</v>
      </c>
      <c r="BB7" s="38">
        <v>75.02</v>
      </c>
      <c r="BC7" s="38">
        <v>73.55</v>
      </c>
      <c r="BD7" s="38">
        <v>71.19</v>
      </c>
      <c r="BE7" s="38">
        <v>69.540000000000006</v>
      </c>
      <c r="BF7" s="38">
        <v>991.23</v>
      </c>
      <c r="BG7" s="38">
        <v>907.59</v>
      </c>
      <c r="BH7" s="38">
        <v>832.6</v>
      </c>
      <c r="BI7" s="38">
        <v>759.03</v>
      </c>
      <c r="BJ7" s="38">
        <v>716.3</v>
      </c>
      <c r="BK7" s="38">
        <v>642.57000000000005</v>
      </c>
      <c r="BL7" s="38">
        <v>599.92999999999995</v>
      </c>
      <c r="BM7" s="38">
        <v>573.73</v>
      </c>
      <c r="BN7" s="38">
        <v>514.27</v>
      </c>
      <c r="BO7" s="38">
        <v>517.34</v>
      </c>
      <c r="BP7" s="38">
        <v>682.51</v>
      </c>
      <c r="BQ7" s="38">
        <v>82.33</v>
      </c>
      <c r="BR7" s="38">
        <v>99.83</v>
      </c>
      <c r="BS7" s="38">
        <v>100</v>
      </c>
      <c r="BT7" s="38">
        <v>100</v>
      </c>
      <c r="BU7" s="38">
        <v>100</v>
      </c>
      <c r="BV7" s="38">
        <v>94.3</v>
      </c>
      <c r="BW7" s="38">
        <v>95.76</v>
      </c>
      <c r="BX7" s="38">
        <v>100.74</v>
      </c>
      <c r="BY7" s="38">
        <v>100.34</v>
      </c>
      <c r="BZ7" s="38">
        <v>99.89</v>
      </c>
      <c r="CA7" s="38">
        <v>100.34</v>
      </c>
      <c r="CB7" s="38">
        <v>181.76</v>
      </c>
      <c r="CC7" s="38">
        <v>150</v>
      </c>
      <c r="CD7" s="38">
        <v>150.74</v>
      </c>
      <c r="CE7" s="38">
        <v>151.57</v>
      </c>
      <c r="CF7" s="38">
        <v>150.91</v>
      </c>
      <c r="CG7" s="38">
        <v>120.18</v>
      </c>
      <c r="CH7" s="38">
        <v>119</v>
      </c>
      <c r="CI7" s="38">
        <v>112.75</v>
      </c>
      <c r="CJ7" s="38">
        <v>113.49</v>
      </c>
      <c r="CK7" s="38">
        <v>112.4</v>
      </c>
      <c r="CL7" s="38">
        <v>136.15</v>
      </c>
      <c r="CM7" s="38" t="s">
        <v>101</v>
      </c>
      <c r="CN7" s="38" t="s">
        <v>101</v>
      </c>
      <c r="CO7" s="38" t="s">
        <v>101</v>
      </c>
      <c r="CP7" s="38" t="s">
        <v>101</v>
      </c>
      <c r="CQ7" s="38" t="s">
        <v>101</v>
      </c>
      <c r="CR7" s="38">
        <v>64.81</v>
      </c>
      <c r="CS7" s="38">
        <v>64.66</v>
      </c>
      <c r="CT7" s="38">
        <v>64.650000000000006</v>
      </c>
      <c r="CU7" s="38">
        <v>62.96</v>
      </c>
      <c r="CV7" s="38">
        <v>62.97</v>
      </c>
      <c r="CW7" s="38">
        <v>59.64</v>
      </c>
      <c r="CX7" s="38">
        <v>96.97</v>
      </c>
      <c r="CY7" s="38">
        <v>96.96</v>
      </c>
      <c r="CZ7" s="38">
        <v>97.03</v>
      </c>
      <c r="DA7" s="38">
        <v>96.98</v>
      </c>
      <c r="DB7" s="38">
        <v>97.26</v>
      </c>
      <c r="DC7" s="38">
        <v>96.89</v>
      </c>
      <c r="DD7" s="38">
        <v>97.08</v>
      </c>
      <c r="DE7" s="38">
        <v>97.4</v>
      </c>
      <c r="DF7" s="38">
        <v>96.96</v>
      </c>
      <c r="DG7" s="38">
        <v>96.97</v>
      </c>
      <c r="DH7" s="38">
        <v>95.35</v>
      </c>
      <c r="DI7" s="38">
        <v>12.69</v>
      </c>
      <c r="DJ7" s="38">
        <v>15.03</v>
      </c>
      <c r="DK7" s="38">
        <v>17.23</v>
      </c>
      <c r="DL7" s="38">
        <v>19.670000000000002</v>
      </c>
      <c r="DM7" s="38">
        <v>21.1</v>
      </c>
      <c r="DN7" s="38">
        <v>25.8</v>
      </c>
      <c r="DO7" s="38">
        <v>25.28</v>
      </c>
      <c r="DP7" s="38">
        <v>28.35</v>
      </c>
      <c r="DQ7" s="38">
        <v>25.13</v>
      </c>
      <c r="DR7" s="38">
        <v>24.54</v>
      </c>
      <c r="DS7" s="38">
        <v>38.57</v>
      </c>
      <c r="DT7" s="38">
        <v>2.71</v>
      </c>
      <c r="DU7" s="38">
        <v>2.67</v>
      </c>
      <c r="DV7" s="38">
        <v>2.65</v>
      </c>
      <c r="DW7" s="38">
        <v>1.89</v>
      </c>
      <c r="DX7" s="38">
        <v>2.2000000000000002</v>
      </c>
      <c r="DY7" s="38">
        <v>3.39</v>
      </c>
      <c r="DZ7" s="38">
        <v>4.08</v>
      </c>
      <c r="EA7" s="38">
        <v>6.7</v>
      </c>
      <c r="EB7" s="38">
        <v>6.4</v>
      </c>
      <c r="EC7" s="38">
        <v>7.66</v>
      </c>
      <c r="ED7" s="38">
        <v>5.9</v>
      </c>
      <c r="EE7" s="38">
        <v>0.11</v>
      </c>
      <c r="EF7" s="38">
        <v>0.04</v>
      </c>
      <c r="EG7" s="38">
        <v>0.12</v>
      </c>
      <c r="EH7" s="38">
        <v>0.02</v>
      </c>
      <c r="EI7" s="38">
        <v>0.03</v>
      </c>
      <c r="EJ7" s="38">
        <v>0.13</v>
      </c>
      <c r="EK7" s="38">
        <v>0.16</v>
      </c>
      <c r="EL7" s="38">
        <v>0.16</v>
      </c>
      <c r="EM7" s="38">
        <v>0.16</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2021-02-18T10:15:08Z</cp:lastPrinted>
  <dcterms:created xsi:type="dcterms:W3CDTF">2020-12-04T02:28:23Z</dcterms:created>
  <dcterms:modified xsi:type="dcterms:W3CDTF">2021-02-18T10:15:09Z</dcterms:modified>
  <cp:category/>
</cp:coreProperties>
</file>