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4 豊中市\"/>
    </mc:Choice>
  </mc:AlternateContent>
  <workbookProtection workbookAlgorithmName="SHA-512" workbookHashValue="qhNmBwqVIV7AWxo3nYT7b2BjaqXOMY8tbdrLqAE8miqHV87953hBODbqwcYf2crak6GwGVxC6mMVaYPqZBn2Cw==" workbookSaltValue="eXunRl+PP2uitPMwnRLhB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<sst xmlns="http://schemas.openxmlformats.org/spreadsheetml/2006/main" count="228" uniqueCount="114">
  <si>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</si>
  <si>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</si>
  <si>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</si>
  <si>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</si>
  <si>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</si>
  <si>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</si>
  <si>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</si>
  <si>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</si>
  <si>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</si>
  <si>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</si>
  <si>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</si>
  <si>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</si>
  <si>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</si>
  <si>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</si>
  <si>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</si>
  <si>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</si>
  <si>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</si>
  <si>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</si>
  <si>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</si>
  <si>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</si>
  <si>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</si>
  <si>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</si>
  <si>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</si>
  <si>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</si>
  <si>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</si>
  <si>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</si>
  <si>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</si>
  <si>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</si>
  <si>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</si>
  <si>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</si>
  <si>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</si>
  <si>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</si>
  <si>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</si>
  <si>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</si>
  <si>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</si>
  <si>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</si>
  <si>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</si>
  <si>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</si>
  <si>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</si>
  <si>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</si>
  <si>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</si>
  <si>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</si>
  <si>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</si>
  <si>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</si>
  <si>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</si>
  <si>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</si>
  <si>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</si>
  <si>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</si>
  <si>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</si>
  <si>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</si>
  <si>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</si>
  <si>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</si>
  <si>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</si>
  <si>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</si>
  <si>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</si>
  <si>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</si>
  <si>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</si>
  <si>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</si>
  <si>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</si>
  <si>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</si>
  <si>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</si>
  <si>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</si>
  <si>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</si>
  <si>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</si>
  <si>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</si>
  <si>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</si>
  <si>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</si>
  <si>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</si>
  <si>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</si>
  <si>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</si>
  <si>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</si>
  <si>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</si>
  <si>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</si>
  <si>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</si>
  <si>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</si>
  <si>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</si>
  <si>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</si>
  <si>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</si>
  <si>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</si>
  <si>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</si>
  <si>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</si>
  <si>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</si>
  <si>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</si>
  <si>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</si>
  <si>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</si>
  <si>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</si>
  <si>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</si>
  <si>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</si>
  <si>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</si>
  <si>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</si>
  <si>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</si>
  <si>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</si>
  <si>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</si>
  <si>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豊中市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</si>
  <si>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</si>
  <si>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</si>
  <si>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</si>
  <si>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</si>
  <si>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</si>
  <si>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</si>
  <si>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</si>
  <si>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</si>
  <si>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</si>
  <si>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</si>
  <si>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</si>
  <si>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</si>
  <si>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</si>
  <si>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</si>
  <si>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</si>
  <si>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</si>
  <si>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</si>
  <si>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有形固定資産減価償却率は、微増傾向にありますが、老朽化した施設や設備を適切に維持管理しながら、安定給水を確保しています。
　管路経年化率は、増加傾向にありますが、早くから高品質の材料を使用してきたことや、</t>
    </r>
    <r>
      <rPr>
        <sz val="11"/>
        <rFont val="ＭＳ ゴシック"/>
        <family val="3"/>
        <charset val="128"/>
      </rPr>
      <t>｢豊中市水道施設整備計画｣に基づき計画的に更新しており</t>
    </r>
    <r>
      <rPr>
        <sz val="11"/>
        <color theme="1"/>
        <rFont val="ＭＳ ゴシック"/>
        <family val="3"/>
        <charset val="128"/>
      </rPr>
      <t>、管路の健全性は一定確保できると考えています。</t>
    </r>
    <phoneticPr fontId="4"/>
  </si>
  <si>
    <t>　これらの指標からは、企業債残高や管路の老朽化について課題があると示唆されました。
　指標を活用することで、経年による比較や、類似団体との比較が可能となりますが、明確な水準が無いものもあるため、平成29年度に、本市として経営戦略の要素を盛り込んだ「第2次とよなか水未来構想（計画期間：2018年度～2027年度）」を策定し、計画期間内において、流動比率100％以上、料金回収率100％以上を目標水準として設定しています。
　管路の老朽化への対策については、「豊中市水道施設整備計画（平成29年度策定）」において、独自の更新基準年数を設定しており、管路更新率1％以上を維持することで対応可能と見込んでいます。</t>
    <phoneticPr fontId="4"/>
  </si>
  <si>
    <t>　経常収支比率が100％を超えていることや、累積欠損金が発生していないことから、健全な経営状態といえますが、節水型社会への移行に伴って水道料金収入は毎年減少しており、厳しい経営状況が続いています。
　流動比率は増加傾向にあり、支払返済能力は年々向上しています。
　企業債残高対給水収益比率は、過去からの継続的な投資の影響により、類似団体平均値や全国平均と比べて高い値となっています。
　料金回収率は概ね100％で推移しており、現時点では適切な料金水準にあると考えています。
　給水原価は、事務事業の効率化に努める一方で、減価償却費や人件費などの固定費が費用の多くを占めていることもあり、ほぼ横ばいで推移しています。
　施設利用率は、水需要の減少に伴って減少傾向にあります。
　有収率は、効率的な施設整備や漏水防止対策を進めていることもあり、全国的にみても高い水準にあります。</t>
    <rPh sb="266" eb="269">
      <t>ジンケンヒ</t>
    </rPh>
    <rPh sb="279" eb="280">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</si>
</sst>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1.1200000000000001</c:v>
                </c:pt>
                <c:pt idx="1">
                  <c:v>1.18</c:v>
                </c:pt>
                <c:pt idx="2">
                  <c:v>1.06</c:v>
                </c:pt>
                <c:pt idx="3">
                  <c:v>1.06</c:v>
                </c:pt>
                <c:pt idx="4">
                  <c:v>1.03</c:v>
                </c:pt>
              </c:numCache>
            </c:numRef>
          </c:val>
          <c:extLst>
            <c:ext xmlns:c16="http://schemas.microsoft.com/office/drawing/2014/chart" uri="{C3380CC4-5D6E-409C-BE32-E72D297353CC}">
              <c16:uniqueId val="{00000000-AC8F-4ADC-9F51-CF5BBB02F710}"/>
            </c:ext>
          </c:extLst>
        </c:ser>
        <c:dLbls>
          <c:showLegendKey val="0"/>
          <c:showVal val="0"/>
          <c:showCatName val="0"/>
          <c:showSerName val="0"/>
          <c:showPercent val="0"/>
          <c:showBubbleSize val="0"/>
        </c:dLbls>
        <c:gapWidth val="150"/>
        <c:axId val="105092992"/>
        <c:axId val="1050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AC8F-4ADC-9F51-CF5BBB02F710}"/>
            </c:ext>
          </c:extLst>
        </c:ser>
        <c:dLbls>
          <c:showLegendKey val="0"/>
          <c:showVal val="0"/>
          <c:showCatName val="0"/>
          <c:showSerName val="0"/>
          <c:showPercent val="0"/>
          <c:showBubbleSize val="0"/>
        </c:dLbls>
        <c:marker val="1"/>
        <c:smooth val="0"/>
        <c:axId val="105092992"/>
        <c:axId val="105091424"/>
      </c:lineChart>
      <c:dateAx>
        <c:axId val="105092992"/>
        <c:scaling>
          <c:orientation val="minMax"/>
        </c:scaling>
        <c:delete val="1"/>
        <c:axPos val="b"/>
        <c:numFmt formatCode="&quot;H&quot;yy" sourceLinked="1"/>
        <c:majorTickMark val="none"/>
        <c:minorTickMark val="none"/>
        <c:tickLblPos val="none"/>
        <c:crossAx val="105091424"/>
        <c:crosses val="autoZero"/>
        <c:auto val="1"/>
        <c:lblOffset val="100"/>
        <c:baseTimeUnit val="years"/>
      </c:dateAx>
      <c:valAx>
        <c:axId val="1050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55.49</c:v>
                </c:pt>
                <c:pt idx="1">
                  <c:v>55.39</c:v>
                </c:pt>
                <c:pt idx="2">
                  <c:v>55.31</c:v>
                </c:pt>
                <c:pt idx="3">
                  <c:v>55.16</c:v>
                </c:pt>
                <c:pt idx="4">
                  <c:v>54.73</c:v>
                </c:pt>
              </c:numCache>
            </c:numRef>
          </c:val>
          <c:extLst>
            <c:ext xmlns:c16="http://schemas.microsoft.com/office/drawing/2014/chart" uri="{C3380CC4-5D6E-409C-BE32-E72D297353CC}">
              <c16:uniqueId val="{00000000-2816-48B3-A2A8-D243C38BDC9E}"/>
            </c:ext>
          </c:extLst>
        </c:ser>
        <c:dLbls>
          <c:showLegendKey val="0"/>
          <c:showVal val="0"/>
          <c:showCatName val="0"/>
          <c:showSerName val="0"/>
          <c:showPercent val="0"/>
          <c:showBubbleSize val="0"/>
        </c:dLbls>
        <c:gapWidth val="150"/>
        <c:axId val="105091816"/>
        <c:axId val="10509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2816-48B3-A2A8-D243C38BDC9E}"/>
            </c:ext>
          </c:extLst>
        </c:ser>
        <c:dLbls>
          <c:showLegendKey val="0"/>
          <c:showVal val="0"/>
          <c:showCatName val="0"/>
          <c:showSerName val="0"/>
          <c:showPercent val="0"/>
          <c:showBubbleSize val="0"/>
        </c:dLbls>
        <c:marker val="1"/>
        <c:smooth val="0"/>
        <c:axId val="105091816"/>
        <c:axId val="105092600"/>
      </c:lineChart>
      <c:dateAx>
        <c:axId val="105091816"/>
        <c:scaling>
          <c:orientation val="minMax"/>
        </c:scaling>
        <c:delete val="1"/>
        <c:axPos val="b"/>
        <c:numFmt formatCode="&quot;H&quot;yy" sourceLinked="1"/>
        <c:majorTickMark val="none"/>
        <c:minorTickMark val="none"/>
        <c:tickLblPos val="none"/>
        <c:crossAx val="105092600"/>
        <c:crosses val="autoZero"/>
        <c:auto val="1"/>
        <c:lblOffset val="100"/>
        <c:baseTimeUnit val="years"/>
      </c:dateAx>
      <c:valAx>
        <c:axId val="10509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9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96.21</c:v>
                </c:pt>
                <c:pt idx="1">
                  <c:v>96.53</c:v>
                </c:pt>
                <c:pt idx="2">
                  <c:v>96.87</c:v>
                </c:pt>
                <c:pt idx="3">
                  <c:v>96.77</c:v>
                </c:pt>
                <c:pt idx="4">
                  <c:v>97.21</c:v>
                </c:pt>
              </c:numCache>
            </c:numRef>
          </c:val>
          <c:extLst>
            <c:ext xmlns:c16="http://schemas.microsoft.com/office/drawing/2014/chart" uri="{C3380CC4-5D6E-409C-BE32-E72D297353CC}">
              <c16:uniqueId val="{00000000-63FC-4BE4-BFEC-712302660B6B}"/>
            </c:ext>
          </c:extLst>
        </c:ser>
        <c:dLbls>
          <c:showLegendKey val="0"/>
          <c:showVal val="0"/>
          <c:showCatName val="0"/>
          <c:showSerName val="0"/>
          <c:showPercent val="0"/>
          <c:showBubbleSize val="0"/>
        </c:dLbls>
        <c:gapWidth val="150"/>
        <c:axId val="105799552"/>
        <c:axId val="10580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63FC-4BE4-BFEC-712302660B6B}"/>
            </c:ext>
          </c:extLst>
        </c:ser>
        <c:dLbls>
          <c:showLegendKey val="0"/>
          <c:showVal val="0"/>
          <c:showCatName val="0"/>
          <c:showSerName val="0"/>
          <c:showPercent val="0"/>
          <c:showBubbleSize val="0"/>
        </c:dLbls>
        <c:marker val="1"/>
        <c:smooth val="0"/>
        <c:axId val="105799552"/>
        <c:axId val="105806608"/>
      </c:lineChart>
      <c:dateAx>
        <c:axId val="105799552"/>
        <c:scaling>
          <c:orientation val="minMax"/>
        </c:scaling>
        <c:delete val="1"/>
        <c:axPos val="b"/>
        <c:numFmt formatCode="&quot;H&quot;yy" sourceLinked="1"/>
        <c:majorTickMark val="none"/>
        <c:minorTickMark val="none"/>
        <c:tickLblPos val="none"/>
        <c:crossAx val="105806608"/>
        <c:crosses val="autoZero"/>
        <c:auto val="1"/>
        <c:lblOffset val="100"/>
        <c:baseTimeUnit val="years"/>
      </c:dateAx>
      <c:valAx>
        <c:axId val="10580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110.11</c:v>
                </c:pt>
                <c:pt idx="1">
                  <c:v>110.76</c:v>
                </c:pt>
                <c:pt idx="2">
                  <c:v>109.58</c:v>
                </c:pt>
                <c:pt idx="3">
                  <c:v>109.5</c:v>
                </c:pt>
                <c:pt idx="4">
                  <c:v>109.1</c:v>
                </c:pt>
              </c:numCache>
            </c:numRef>
          </c:val>
          <c:extLst>
            <c:ext xmlns:c16="http://schemas.microsoft.com/office/drawing/2014/chart" uri="{C3380CC4-5D6E-409C-BE32-E72D297353CC}">
              <c16:uniqueId val="{00000000-09A1-4F57-A835-AC2FB1FA1BEC}"/>
            </c:ext>
          </c:extLst>
        </c:ser>
        <c:dLbls>
          <c:showLegendKey val="0"/>
          <c:showVal val="0"/>
          <c:showCatName val="0"/>
          <c:showSerName val="0"/>
          <c:showPercent val="0"/>
          <c:showBubbleSize val="0"/>
        </c:dLbls>
        <c:gapWidth val="150"/>
        <c:axId val="105094560"/>
        <c:axId val="1050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09A1-4F57-A835-AC2FB1FA1BEC}"/>
            </c:ext>
          </c:extLst>
        </c:ser>
        <c:dLbls>
          <c:showLegendKey val="0"/>
          <c:showVal val="0"/>
          <c:showCatName val="0"/>
          <c:showSerName val="0"/>
          <c:showPercent val="0"/>
          <c:showBubbleSize val="0"/>
        </c:dLbls>
        <c:marker val="1"/>
        <c:smooth val="0"/>
        <c:axId val="105094560"/>
        <c:axId val="105096128"/>
      </c:lineChart>
      <c:dateAx>
        <c:axId val="105094560"/>
        <c:scaling>
          <c:orientation val="minMax"/>
        </c:scaling>
        <c:delete val="1"/>
        <c:axPos val="b"/>
        <c:numFmt formatCode="&quot;H&quot;yy" sourceLinked="1"/>
        <c:majorTickMark val="none"/>
        <c:minorTickMark val="none"/>
        <c:tickLblPos val="none"/>
        <c:crossAx val="105096128"/>
        <c:crosses val="autoZero"/>
        <c:auto val="1"/>
        <c:lblOffset val="100"/>
        <c:baseTimeUnit val="years"/>
      </c:dateAx>
      <c:valAx>
        <c:axId val="10509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48.45</c:v>
                </c:pt>
                <c:pt idx="1">
                  <c:v>48.47</c:v>
                </c:pt>
                <c:pt idx="2">
                  <c:v>49.66</c:v>
                </c:pt>
                <c:pt idx="3">
                  <c:v>50.56</c:v>
                </c:pt>
                <c:pt idx="4">
                  <c:v>50.72</c:v>
                </c:pt>
              </c:numCache>
            </c:numRef>
          </c:val>
          <c:extLst>
            <c:ext xmlns:c16="http://schemas.microsoft.com/office/drawing/2014/chart" uri="{C3380CC4-5D6E-409C-BE32-E72D297353CC}">
              <c16:uniqueId val="{00000000-3D31-487D-90B7-9AC74067B642}"/>
            </c:ext>
          </c:extLst>
        </c:ser>
        <c:dLbls>
          <c:showLegendKey val="0"/>
          <c:showVal val="0"/>
          <c:showCatName val="0"/>
          <c:showSerName val="0"/>
          <c:showPercent val="0"/>
          <c:showBubbleSize val="0"/>
        </c:dLbls>
        <c:gapWidth val="150"/>
        <c:axId val="105097696"/>
        <c:axId val="10509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3D31-487D-90B7-9AC74067B642}"/>
            </c:ext>
          </c:extLst>
        </c:ser>
        <c:dLbls>
          <c:showLegendKey val="0"/>
          <c:showVal val="0"/>
          <c:showCatName val="0"/>
          <c:showSerName val="0"/>
          <c:showPercent val="0"/>
          <c:showBubbleSize val="0"/>
        </c:dLbls>
        <c:marker val="1"/>
        <c:smooth val="0"/>
        <c:axId val="105097696"/>
        <c:axId val="105098480"/>
      </c:lineChart>
      <c:dateAx>
        <c:axId val="105097696"/>
        <c:scaling>
          <c:orientation val="minMax"/>
        </c:scaling>
        <c:delete val="1"/>
        <c:axPos val="b"/>
        <c:numFmt formatCode="&quot;H&quot;yy" sourceLinked="1"/>
        <c:majorTickMark val="none"/>
        <c:minorTickMark val="none"/>
        <c:tickLblPos val="none"/>
        <c:crossAx val="105098480"/>
        <c:crosses val="autoZero"/>
        <c:auto val="1"/>
        <c:lblOffset val="100"/>
        <c:baseTimeUnit val="years"/>
      </c:dateAx>
      <c:valAx>
        <c:axId val="10509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24.25</c:v>
                </c:pt>
                <c:pt idx="1">
                  <c:v>25.13</c:v>
                </c:pt>
                <c:pt idx="2">
                  <c:v>25.72</c:v>
                </c:pt>
                <c:pt idx="3">
                  <c:v>25.94</c:v>
                </c:pt>
                <c:pt idx="4">
                  <c:v>26.69</c:v>
                </c:pt>
              </c:numCache>
            </c:numRef>
          </c:val>
          <c:extLst>
            <c:ext xmlns:c16="http://schemas.microsoft.com/office/drawing/2014/chart" uri="{C3380CC4-5D6E-409C-BE32-E72D297353CC}">
              <c16:uniqueId val="{00000000-3832-4087-8E82-070BBE892EA5}"/>
            </c:ext>
          </c:extLst>
        </c:ser>
        <c:dLbls>
          <c:showLegendKey val="0"/>
          <c:showVal val="0"/>
          <c:showCatName val="0"/>
          <c:showSerName val="0"/>
          <c:showPercent val="0"/>
          <c:showBubbleSize val="0"/>
        </c:dLbls>
        <c:gapWidth val="150"/>
        <c:axId val="105097304"/>
        <c:axId val="10509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3832-4087-8E82-070BBE892EA5}"/>
            </c:ext>
          </c:extLst>
        </c:ser>
        <c:dLbls>
          <c:showLegendKey val="0"/>
          <c:showVal val="0"/>
          <c:showCatName val="0"/>
          <c:showSerName val="0"/>
          <c:showPercent val="0"/>
          <c:showBubbleSize val="0"/>
        </c:dLbls>
        <c:marker val="1"/>
        <c:smooth val="0"/>
        <c:axId val="105097304"/>
        <c:axId val="105096912"/>
      </c:lineChart>
      <c:dateAx>
        <c:axId val="105097304"/>
        <c:scaling>
          <c:orientation val="minMax"/>
        </c:scaling>
        <c:delete val="1"/>
        <c:axPos val="b"/>
        <c:numFmt formatCode="&quot;H&quot;yy" sourceLinked="1"/>
        <c:majorTickMark val="none"/>
        <c:minorTickMark val="none"/>
        <c:tickLblPos val="none"/>
        <c:crossAx val="105096912"/>
        <c:crosses val="autoZero"/>
        <c:auto val="1"/>
        <c:lblOffset val="100"/>
        <c:baseTimeUnit val="years"/>
      </c:dateAx>
      <c:valAx>
        <c:axId val="10509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9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0E-4E1C-9A2B-6F2139916A55}"/>
            </c:ext>
          </c:extLst>
        </c:ser>
        <c:dLbls>
          <c:showLegendKey val="0"/>
          <c:showVal val="0"/>
          <c:showCatName val="0"/>
          <c:showSerName val="0"/>
          <c:showPercent val="0"/>
          <c:showBubbleSize val="0"/>
        </c:dLbls>
        <c:gapWidth val="150"/>
        <c:axId val="105135400"/>
        <c:axId val="10513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A90E-4E1C-9A2B-6F2139916A55}"/>
            </c:ext>
          </c:extLst>
        </c:ser>
        <c:dLbls>
          <c:showLegendKey val="0"/>
          <c:showVal val="0"/>
          <c:showCatName val="0"/>
          <c:showSerName val="0"/>
          <c:showPercent val="0"/>
          <c:showBubbleSize val="0"/>
        </c:dLbls>
        <c:marker val="1"/>
        <c:smooth val="0"/>
        <c:axId val="105135400"/>
        <c:axId val="105137752"/>
      </c:lineChart>
      <c:dateAx>
        <c:axId val="105135400"/>
        <c:scaling>
          <c:orientation val="minMax"/>
        </c:scaling>
        <c:delete val="1"/>
        <c:axPos val="b"/>
        <c:numFmt formatCode="&quot;H&quot;yy" sourceLinked="1"/>
        <c:majorTickMark val="none"/>
        <c:minorTickMark val="none"/>
        <c:tickLblPos val="none"/>
        <c:crossAx val="105137752"/>
        <c:crosses val="autoZero"/>
        <c:auto val="1"/>
        <c:lblOffset val="100"/>
        <c:baseTimeUnit val="years"/>
      </c:dateAx>
      <c:valAx>
        <c:axId val="105137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3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120.78</c:v>
                </c:pt>
                <c:pt idx="1">
                  <c:v>136.31</c:v>
                </c:pt>
                <c:pt idx="2">
                  <c:v>138</c:v>
                </c:pt>
                <c:pt idx="3">
                  <c:v>152.13</c:v>
                </c:pt>
                <c:pt idx="4">
                  <c:v>160.55000000000001</c:v>
                </c:pt>
              </c:numCache>
            </c:numRef>
          </c:val>
          <c:extLst>
            <c:ext xmlns:c16="http://schemas.microsoft.com/office/drawing/2014/chart" uri="{C3380CC4-5D6E-409C-BE32-E72D297353CC}">
              <c16:uniqueId val="{00000000-72A6-4674-9C71-57B50F3F533C}"/>
            </c:ext>
          </c:extLst>
        </c:ser>
        <c:dLbls>
          <c:showLegendKey val="0"/>
          <c:showVal val="0"/>
          <c:showCatName val="0"/>
          <c:showSerName val="0"/>
          <c:showPercent val="0"/>
          <c:showBubbleSize val="0"/>
        </c:dLbls>
        <c:gapWidth val="150"/>
        <c:axId val="105138928"/>
        <c:axId val="10514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72A6-4674-9C71-57B50F3F533C}"/>
            </c:ext>
          </c:extLst>
        </c:ser>
        <c:dLbls>
          <c:showLegendKey val="0"/>
          <c:showVal val="0"/>
          <c:showCatName val="0"/>
          <c:showSerName val="0"/>
          <c:showPercent val="0"/>
          <c:showBubbleSize val="0"/>
        </c:dLbls>
        <c:marker val="1"/>
        <c:smooth val="0"/>
        <c:axId val="105138928"/>
        <c:axId val="105140104"/>
      </c:lineChart>
      <c:dateAx>
        <c:axId val="105138928"/>
        <c:scaling>
          <c:orientation val="minMax"/>
        </c:scaling>
        <c:delete val="1"/>
        <c:axPos val="b"/>
        <c:numFmt formatCode="&quot;H&quot;yy" sourceLinked="1"/>
        <c:majorTickMark val="none"/>
        <c:minorTickMark val="none"/>
        <c:tickLblPos val="none"/>
        <c:crossAx val="105140104"/>
        <c:crosses val="autoZero"/>
        <c:auto val="1"/>
        <c:lblOffset val="100"/>
        <c:baseTimeUnit val="years"/>
      </c:dateAx>
      <c:valAx>
        <c:axId val="105140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3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345.16</c:v>
                </c:pt>
                <c:pt idx="1">
                  <c:v>346.18</c:v>
                </c:pt>
                <c:pt idx="2">
                  <c:v>338.24</c:v>
                </c:pt>
                <c:pt idx="3">
                  <c:v>337.86</c:v>
                </c:pt>
                <c:pt idx="4">
                  <c:v>339.96</c:v>
                </c:pt>
              </c:numCache>
            </c:numRef>
          </c:val>
          <c:extLst>
            <c:ext xmlns:c16="http://schemas.microsoft.com/office/drawing/2014/chart" uri="{C3380CC4-5D6E-409C-BE32-E72D297353CC}">
              <c16:uniqueId val="{00000000-E041-405D-87DC-3021D242E147}"/>
            </c:ext>
          </c:extLst>
        </c:ser>
        <c:dLbls>
          <c:showLegendKey val="0"/>
          <c:showVal val="0"/>
          <c:showCatName val="0"/>
          <c:showSerName val="0"/>
          <c:showPercent val="0"/>
          <c:showBubbleSize val="0"/>
        </c:dLbls>
        <c:gapWidth val="150"/>
        <c:axId val="105136184"/>
        <c:axId val="1051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E041-405D-87DC-3021D242E147}"/>
            </c:ext>
          </c:extLst>
        </c:ser>
        <c:dLbls>
          <c:showLegendKey val="0"/>
          <c:showVal val="0"/>
          <c:showCatName val="0"/>
          <c:showSerName val="0"/>
          <c:showPercent val="0"/>
          <c:showBubbleSize val="0"/>
        </c:dLbls>
        <c:marker val="1"/>
        <c:smooth val="0"/>
        <c:axId val="105136184"/>
        <c:axId val="105139712"/>
      </c:lineChart>
      <c:dateAx>
        <c:axId val="105136184"/>
        <c:scaling>
          <c:orientation val="minMax"/>
        </c:scaling>
        <c:delete val="1"/>
        <c:axPos val="b"/>
        <c:numFmt formatCode="&quot;H&quot;yy" sourceLinked="1"/>
        <c:majorTickMark val="none"/>
        <c:minorTickMark val="none"/>
        <c:tickLblPos val="none"/>
        <c:crossAx val="105139712"/>
        <c:crosses val="autoZero"/>
        <c:auto val="1"/>
        <c:lblOffset val="100"/>
        <c:baseTimeUnit val="years"/>
      </c:dateAx>
      <c:valAx>
        <c:axId val="10513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3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100.23</c:v>
                </c:pt>
                <c:pt idx="1">
                  <c:v>98.84</c:v>
                </c:pt>
                <c:pt idx="2">
                  <c:v>100.26</c:v>
                </c:pt>
                <c:pt idx="3">
                  <c:v>99.42</c:v>
                </c:pt>
                <c:pt idx="4">
                  <c:v>99.65</c:v>
                </c:pt>
              </c:numCache>
            </c:numRef>
          </c:val>
          <c:extLst>
            <c:ext xmlns:c16="http://schemas.microsoft.com/office/drawing/2014/chart" uri="{C3380CC4-5D6E-409C-BE32-E72D297353CC}">
              <c16:uniqueId val="{00000000-14FE-4C85-B07C-16A14EC03290}"/>
            </c:ext>
          </c:extLst>
        </c:ser>
        <c:dLbls>
          <c:showLegendKey val="0"/>
          <c:showVal val="0"/>
          <c:showCatName val="0"/>
          <c:showSerName val="0"/>
          <c:showPercent val="0"/>
          <c:showBubbleSize val="0"/>
        </c:dLbls>
        <c:gapWidth val="150"/>
        <c:axId val="105135008"/>
        <c:axId val="10513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14FE-4C85-B07C-16A14EC03290}"/>
            </c:ext>
          </c:extLst>
        </c:ser>
        <c:dLbls>
          <c:showLegendKey val="0"/>
          <c:showVal val="0"/>
          <c:showCatName val="0"/>
          <c:showSerName val="0"/>
          <c:showPercent val="0"/>
          <c:showBubbleSize val="0"/>
        </c:dLbls>
        <c:marker val="1"/>
        <c:smooth val="0"/>
        <c:axId val="105135008"/>
        <c:axId val="105134224"/>
      </c:lineChart>
      <c:dateAx>
        <c:axId val="105135008"/>
        <c:scaling>
          <c:orientation val="minMax"/>
        </c:scaling>
        <c:delete val="1"/>
        <c:axPos val="b"/>
        <c:numFmt formatCode="&quot;H&quot;yy" sourceLinked="1"/>
        <c:majorTickMark val="none"/>
        <c:minorTickMark val="none"/>
        <c:tickLblPos val="none"/>
        <c:crossAx val="105134224"/>
        <c:crosses val="autoZero"/>
        <c:auto val="1"/>
        <c:lblOffset val="100"/>
        <c:baseTimeUnit val="years"/>
      </c:dateAx>
      <c:valAx>
        <c:axId val="10513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162.47</c:v>
                </c:pt>
                <c:pt idx="1">
                  <c:v>164.18</c:v>
                </c:pt>
                <c:pt idx="2">
                  <c:v>161.19999999999999</c:v>
                </c:pt>
                <c:pt idx="3">
                  <c:v>162.03</c:v>
                </c:pt>
                <c:pt idx="4">
                  <c:v>161.09</c:v>
                </c:pt>
              </c:numCache>
            </c:numRef>
          </c:val>
          <c:extLst>
            <c:ext xmlns:c16="http://schemas.microsoft.com/office/drawing/2014/chart" uri="{C3380CC4-5D6E-409C-BE32-E72D297353CC}">
              <c16:uniqueId val="{00000000-EE11-421C-978D-0F6EB58FF583}"/>
            </c:ext>
          </c:extLst>
        </c:ser>
        <c:dLbls>
          <c:showLegendKey val="0"/>
          <c:showVal val="0"/>
          <c:showCatName val="0"/>
          <c:showSerName val="0"/>
          <c:showPercent val="0"/>
          <c:showBubbleSize val="0"/>
        </c:dLbls>
        <c:gapWidth val="150"/>
        <c:axId val="105135792"/>
        <c:axId val="10513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EE11-421C-978D-0F6EB58FF583}"/>
            </c:ext>
          </c:extLst>
        </c:ser>
        <c:dLbls>
          <c:showLegendKey val="0"/>
          <c:showVal val="0"/>
          <c:showCatName val="0"/>
          <c:showSerName val="0"/>
          <c:showPercent val="0"/>
          <c:showBubbleSize val="0"/>
        </c:dLbls>
        <c:marker val="1"/>
        <c:smooth val="0"/>
        <c:axId val="105135792"/>
        <c:axId val="105136968"/>
      </c:lineChart>
      <c:dateAx>
        <c:axId val="105135792"/>
        <c:scaling>
          <c:orientation val="minMax"/>
        </c:scaling>
        <c:delete val="1"/>
        <c:axPos val="b"/>
        <c:numFmt formatCode="&quot;H&quot;yy" sourceLinked="1"/>
        <c:majorTickMark val="none"/>
        <c:minorTickMark val="none"/>
        <c:tickLblPos val="none"/>
        <c:crossAx val="105136968"/>
        <c:crosses val="autoZero"/>
        <c:auto val="1"/>
        <c:lblOffset val="100"/>
        <c:baseTimeUnit val="years"/>
      </c:dateAx>
      <c:valAx>
        <c:axId val="10513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豊中市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A1</v>
      </c>
      <c r="X8" s="86"/>
      <c r="Y8" s="86"/>
      <c r="Z8" s="86"/>
      <c r="AA8" s="86"/>
      <c r="AB8" s="86"/>
      <c r="AC8" s="86"/>
      <c r="AD8" s="86" t="str">
        <f>データ!$M$6</f>
        <v>自治体職員</v>
      </c>
      <c r="AE8" s="86"/>
      <c r="AF8" s="86"/>
      <c r="AG8" s="86"/>
      <c r="AH8" s="86"/>
      <c r="AI8" s="86"/>
      <c r="AJ8" s="86"/>
      <c r="AK8" s="4"/>
      <c r="AL8" s="74">
        <f>データ!$R$6</f>
        <v>408464</v>
      </c>
      <c r="AM8" s="74"/>
      <c r="AN8" s="74"/>
      <c r="AO8" s="74"/>
      <c r="AP8" s="74"/>
      <c r="AQ8" s="74"/>
      <c r="AR8" s="74"/>
      <c r="AS8" s="74"/>
      <c r="AT8" s="70">
        <f>データ!$S$6</f>
        <v>36.39</v>
      </c>
      <c r="AU8" s="71"/>
      <c r="AV8" s="71"/>
      <c r="AW8" s="71"/>
      <c r="AX8" s="71"/>
      <c r="AY8" s="71"/>
      <c r="AZ8" s="71"/>
      <c r="BA8" s="71"/>
      <c r="BB8" s="73">
        <f>データ!$T$6</f>
        <v>11224.62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43.99</v>
      </c>
      <c r="J10" s="71"/>
      <c r="K10" s="71"/>
      <c r="L10" s="71"/>
      <c r="M10" s="71"/>
      <c r="N10" s="71"/>
      <c r="O10" s="72"/>
      <c r="P10" s="73">
        <f>データ!$P$6</f>
        <v>100</v>
      </c>
      <c r="Q10" s="73"/>
      <c r="R10" s="73"/>
      <c r="S10" s="73"/>
      <c r="T10" s="73"/>
      <c r="U10" s="73"/>
      <c r="V10" s="73"/>
      <c r="W10" s="74">
        <f>データ!$Q$6</f>
        <v>2497</v>
      </c>
      <c r="X10" s="74"/>
      <c r="Y10" s="74"/>
      <c r="Z10" s="74"/>
      <c r="AA10" s="74"/>
      <c r="AB10" s="74"/>
      <c r="AC10" s="74"/>
      <c r="AD10" s="2"/>
      <c r="AE10" s="2"/>
      <c r="AF10" s="2"/>
      <c r="AG10" s="2"/>
      <c r="AH10" s="4"/>
      <c r="AI10" s="4"/>
      <c r="AJ10" s="4"/>
      <c r="AK10" s="4"/>
      <c r="AL10" s="74">
        <f>データ!$U$6</f>
        <v>408511</v>
      </c>
      <c r="AM10" s="74"/>
      <c r="AN10" s="74"/>
      <c r="AO10" s="74"/>
      <c r="AP10" s="74"/>
      <c r="AQ10" s="74"/>
      <c r="AR10" s="74"/>
      <c r="AS10" s="74"/>
      <c r="AT10" s="70">
        <f>データ!$V$6</f>
        <v>36.6</v>
      </c>
      <c r="AU10" s="71"/>
      <c r="AV10" s="71"/>
      <c r="AW10" s="71"/>
      <c r="AX10" s="71"/>
      <c r="AY10" s="71"/>
      <c r="AZ10" s="71"/>
      <c r="BA10" s="71"/>
      <c r="BB10" s="73">
        <f>データ!$W$6</f>
        <v>11161.5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Ac6e8xZspdf+RE2CPvp1Z4WQliYEvUfI7sAoNuxlLvk6Kk1OfFXFsc7ERbV0a+ADSUdfqbMeOhP6okG5vtN+g==" saltValue="+Z9rvQXiY2WndOR/W42L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272035</v>
      </c>
      <c r="D6" s="34">
        <f t="shared" si="3"/>
        <v>46</v>
      </c>
      <c r="E6" s="34">
        <f t="shared" si="3"/>
        <v>1</v>
      </c>
      <c r="F6" s="34">
        <f t="shared" si="3"/>
        <v>0</v>
      </c>
      <c r="G6" s="34">
        <f t="shared" si="3"/>
        <v>1</v>
      </c>
      <c r="H6" s="34" t="str">
        <f t="shared" si="3"/>
        <v>大阪府　豊中市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43.99</v>
      </c>
      <c r="P6" s="35">
        <f t="shared" si="3"/>
        <v>100</v>
      </c>
      <c r="Q6" s="35">
        <f t="shared" si="3"/>
        <v>2497</v>
      </c>
      <c r="R6" s="35">
        <f t="shared" si="3"/>
        <v>408464</v>
      </c>
      <c r="S6" s="35">
        <f t="shared" si="3"/>
        <v>36.39</v>
      </c>
      <c r="T6" s="35">
        <f t="shared" si="3"/>
        <v>11224.62</v>
      </c>
      <c r="U6" s="35">
        <f t="shared" si="3"/>
        <v>408511</v>
      </c>
      <c r="V6" s="35">
        <f t="shared" si="3"/>
        <v>36.6</v>
      </c>
      <c r="W6" s="35">
        <f t="shared" si="3"/>
        <v>11161.5</v>
      </c>
      <c r="X6" s="36">
        <f>IF(X7="",NA(),X7)</f>
        <v>110.11</v>
      </c>
      <c r="Y6" s="36">
        <f t="shared" ref="Y6:AG6" si="4">IF(Y7="",NA(),Y7)</f>
        <v>110.76</v>
      </c>
      <c r="Z6" s="36">
        <f t="shared" si="4"/>
        <v>109.58</v>
      </c>
      <c r="AA6" s="36">
        <f t="shared" si="4"/>
        <v>109.5</v>
      </c>
      <c r="AB6" s="36">
        <f t="shared" si="4"/>
        <v>109.1</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120.78</v>
      </c>
      <c r="AU6" s="36">
        <f t="shared" ref="AU6:BC6" si="6">IF(AU7="",NA(),AU7)</f>
        <v>136.31</v>
      </c>
      <c r="AV6" s="36">
        <f t="shared" si="6"/>
        <v>138</v>
      </c>
      <c r="AW6" s="36">
        <f t="shared" si="6"/>
        <v>152.13</v>
      </c>
      <c r="AX6" s="36">
        <f t="shared" si="6"/>
        <v>160.55000000000001</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345.16</v>
      </c>
      <c r="BF6" s="36">
        <f t="shared" ref="BF6:BN6" si="7">IF(BF7="",NA(),BF7)</f>
        <v>346.18</v>
      </c>
      <c r="BG6" s="36">
        <f t="shared" si="7"/>
        <v>338.24</v>
      </c>
      <c r="BH6" s="36">
        <f t="shared" si="7"/>
        <v>337.86</v>
      </c>
      <c r="BI6" s="36">
        <f t="shared" si="7"/>
        <v>339.96</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100.23</v>
      </c>
      <c r="BQ6" s="36">
        <f t="shared" ref="BQ6:BY6" si="8">IF(BQ7="",NA(),BQ7)</f>
        <v>98.84</v>
      </c>
      <c r="BR6" s="36">
        <f t="shared" si="8"/>
        <v>100.26</v>
      </c>
      <c r="BS6" s="36">
        <f t="shared" si="8"/>
        <v>99.42</v>
      </c>
      <c r="BT6" s="36">
        <f t="shared" si="8"/>
        <v>99.65</v>
      </c>
      <c r="BU6" s="36">
        <f t="shared" si="8"/>
        <v>108.81</v>
      </c>
      <c r="BV6" s="36">
        <f t="shared" si="8"/>
        <v>110.87</v>
      </c>
      <c r="BW6" s="36">
        <f t="shared" si="8"/>
        <v>110.3</v>
      </c>
      <c r="BX6" s="36">
        <f t="shared" si="8"/>
        <v>109.12</v>
      </c>
      <c r="BY6" s="36">
        <f t="shared" si="8"/>
        <v>107.42</v>
      </c>
      <c r="BZ6" s="35" t="str">
        <f>IF(BZ7="","",IF(BZ7="-","【-】","【"&amp;SUBSTITUTE(TEXT(BZ7,"#,##0.00"),"-","△")&amp;"】"))</f>
        <v>【103.24】</v>
      </c>
      <c r="CA6" s="36">
        <f>IF(CA7="",NA(),CA7)</f>
        <v>162.47</v>
      </c>
      <c r="CB6" s="36">
        <f t="shared" ref="CB6:CJ6" si="9">IF(CB7="",NA(),CB7)</f>
        <v>164.18</v>
      </c>
      <c r="CC6" s="36">
        <f t="shared" si="9"/>
        <v>161.19999999999999</v>
      </c>
      <c r="CD6" s="36">
        <f t="shared" si="9"/>
        <v>162.03</v>
      </c>
      <c r="CE6" s="36">
        <f t="shared" si="9"/>
        <v>161.09</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55.49</v>
      </c>
      <c r="CM6" s="36">
        <f t="shared" ref="CM6:CU6" si="10">IF(CM7="",NA(),CM7)</f>
        <v>55.39</v>
      </c>
      <c r="CN6" s="36">
        <f t="shared" si="10"/>
        <v>55.31</v>
      </c>
      <c r="CO6" s="36">
        <f t="shared" si="10"/>
        <v>55.16</v>
      </c>
      <c r="CP6" s="36">
        <f t="shared" si="10"/>
        <v>54.73</v>
      </c>
      <c r="CQ6" s="36">
        <f t="shared" si="10"/>
        <v>63.03</v>
      </c>
      <c r="CR6" s="36">
        <f t="shared" si="10"/>
        <v>63.18</v>
      </c>
      <c r="CS6" s="36">
        <f t="shared" si="10"/>
        <v>63.54</v>
      </c>
      <c r="CT6" s="36">
        <f t="shared" si="10"/>
        <v>63.53</v>
      </c>
      <c r="CU6" s="36">
        <f t="shared" si="10"/>
        <v>63.16</v>
      </c>
      <c r="CV6" s="35" t="str">
        <f>IF(CV7="","",IF(CV7="-","【-】","【"&amp;SUBSTITUTE(TEXT(CV7,"#,##0.00"),"-","△")&amp;"】"))</f>
        <v>【60.00】</v>
      </c>
      <c r="CW6" s="36">
        <f>IF(CW7="",NA(),CW7)</f>
        <v>96.21</v>
      </c>
      <c r="CX6" s="36">
        <f t="shared" ref="CX6:DF6" si="11">IF(CX7="",NA(),CX7)</f>
        <v>96.53</v>
      </c>
      <c r="CY6" s="36">
        <f t="shared" si="11"/>
        <v>96.87</v>
      </c>
      <c r="CZ6" s="36">
        <f t="shared" si="11"/>
        <v>96.77</v>
      </c>
      <c r="DA6" s="36">
        <f t="shared" si="11"/>
        <v>97.21</v>
      </c>
      <c r="DB6" s="36">
        <f t="shared" si="11"/>
        <v>91.21</v>
      </c>
      <c r="DC6" s="36">
        <f t="shared" si="11"/>
        <v>91.6</v>
      </c>
      <c r="DD6" s="36">
        <f t="shared" si="11"/>
        <v>91.48</v>
      </c>
      <c r="DE6" s="36">
        <f t="shared" si="11"/>
        <v>91.58</v>
      </c>
      <c r="DF6" s="36">
        <f t="shared" si="11"/>
        <v>91.48</v>
      </c>
      <c r="DG6" s="35" t="str">
        <f>IF(DG7="","",IF(DG7="-","【-】","【"&amp;SUBSTITUTE(TEXT(DG7,"#,##0.00"),"-","△")&amp;"】"))</f>
        <v>【89.80】</v>
      </c>
      <c r="DH6" s="36">
        <f>IF(DH7="",NA(),DH7)</f>
        <v>48.45</v>
      </c>
      <c r="DI6" s="36">
        <f t="shared" ref="DI6:DQ6" si="12">IF(DI7="",NA(),DI7)</f>
        <v>48.47</v>
      </c>
      <c r="DJ6" s="36">
        <f t="shared" si="12"/>
        <v>49.66</v>
      </c>
      <c r="DK6" s="36">
        <f t="shared" si="12"/>
        <v>50.56</v>
      </c>
      <c r="DL6" s="36">
        <f t="shared" si="12"/>
        <v>50.72</v>
      </c>
      <c r="DM6" s="36">
        <f t="shared" si="12"/>
        <v>48.41</v>
      </c>
      <c r="DN6" s="36">
        <f t="shared" si="12"/>
        <v>49.1</v>
      </c>
      <c r="DO6" s="36">
        <f t="shared" si="12"/>
        <v>49.66</v>
      </c>
      <c r="DP6" s="36">
        <f t="shared" si="12"/>
        <v>50.41</v>
      </c>
      <c r="DQ6" s="36">
        <f t="shared" si="12"/>
        <v>51.13</v>
      </c>
      <c r="DR6" s="35" t="str">
        <f>IF(DR7="","",IF(DR7="-","【-】","【"&amp;SUBSTITUTE(TEXT(DR7,"#,##0.00"),"-","△")&amp;"】"))</f>
        <v>【49.59】</v>
      </c>
      <c r="DS6" s="36">
        <f>IF(DS7="",NA(),DS7)</f>
        <v>24.25</v>
      </c>
      <c r="DT6" s="36">
        <f t="shared" ref="DT6:EB6" si="13">IF(DT7="",NA(),DT7)</f>
        <v>25.13</v>
      </c>
      <c r="DU6" s="36">
        <f t="shared" si="13"/>
        <v>25.72</v>
      </c>
      <c r="DV6" s="36">
        <f t="shared" si="13"/>
        <v>25.94</v>
      </c>
      <c r="DW6" s="36">
        <f t="shared" si="13"/>
        <v>26.69</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1.1200000000000001</v>
      </c>
      <c r="EE6" s="36">
        <f t="shared" ref="EE6:EM6" si="14">IF(EE7="",NA(),EE7)</f>
        <v>1.18</v>
      </c>
      <c r="EF6" s="36">
        <f t="shared" si="14"/>
        <v>1.06</v>
      </c>
      <c r="EG6" s="36">
        <f t="shared" si="14"/>
        <v>1.06</v>
      </c>
      <c r="EH6" s="36">
        <f t="shared" si="14"/>
        <v>1.03</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272035</v>
      </c>
      <c r="D7" s="38">
        <v>46</v>
      </c>
      <c r="E7" s="38">
        <v>1</v>
      </c>
      <c r="F7" s="38">
        <v>0</v>
      </c>
      <c r="G7" s="38">
        <v>1</v>
      </c>
      <c r="H7" s="38" t="s">
        <v>93</v>
      </c>
      <c r="I7" s="38" t="s">
        <v>94</v>
      </c>
      <c r="J7" s="38" t="s">
        <v>95</v>
      </c>
      <c r="K7" s="38" t="s">
        <v>96</v>
      </c>
      <c r="L7" s="38" t="s">
        <v>97</v>
      </c>
      <c r="M7" s="38" t="s">
        <v>98</v>
      </c>
      <c r="N7" s="39" t="s">
        <v>99</v>
      </c>
      <c r="O7" s="39">
        <v>43.99</v>
      </c>
      <c r="P7" s="39">
        <v>100</v>
      </c>
      <c r="Q7" s="39">
        <v>2497</v>
      </c>
      <c r="R7" s="39">
        <v>408464</v>
      </c>
      <c r="S7" s="39">
        <v>36.39</v>
      </c>
      <c r="T7" s="39">
        <v>11224.62</v>
      </c>
      <c r="U7" s="39">
        <v>408511</v>
      </c>
      <c r="V7" s="39">
        <v>36.6</v>
      </c>
      <c r="W7" s="39">
        <v>11161.5</v>
      </c>
      <c r="X7" s="39">
        <v>110.11</v>
      </c>
      <c r="Y7" s="39">
        <v>110.76</v>
      </c>
      <c r="Z7" s="39">
        <v>109.58</v>
      </c>
      <c r="AA7" s="39">
        <v>109.5</v>
      </c>
      <c r="AB7" s="39">
        <v>109.1</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120.78</v>
      </c>
      <c r="AU7" s="39">
        <v>136.31</v>
      </c>
      <c r="AV7" s="39">
        <v>138</v>
      </c>
      <c r="AW7" s="39">
        <v>152.13</v>
      </c>
      <c r="AX7" s="39">
        <v>160.55000000000001</v>
      </c>
      <c r="AY7" s="39">
        <v>241.71</v>
      </c>
      <c r="AZ7" s="39">
        <v>249.08</v>
      </c>
      <c r="BA7" s="39">
        <v>254.05</v>
      </c>
      <c r="BB7" s="39">
        <v>258.22000000000003</v>
      </c>
      <c r="BC7" s="39">
        <v>250.03</v>
      </c>
      <c r="BD7" s="39">
        <v>264.97000000000003</v>
      </c>
      <c r="BE7" s="39">
        <v>345.16</v>
      </c>
      <c r="BF7" s="39">
        <v>346.18</v>
      </c>
      <c r="BG7" s="39">
        <v>338.24</v>
      </c>
      <c r="BH7" s="39">
        <v>337.86</v>
      </c>
      <c r="BI7" s="39">
        <v>339.96</v>
      </c>
      <c r="BJ7" s="39">
        <v>274.14</v>
      </c>
      <c r="BK7" s="39">
        <v>266.66000000000003</v>
      </c>
      <c r="BL7" s="39">
        <v>258.63</v>
      </c>
      <c r="BM7" s="39">
        <v>255.12</v>
      </c>
      <c r="BN7" s="39">
        <v>254.19</v>
      </c>
      <c r="BO7" s="39">
        <v>266.61</v>
      </c>
      <c r="BP7" s="39">
        <v>100.23</v>
      </c>
      <c r="BQ7" s="39">
        <v>98.84</v>
      </c>
      <c r="BR7" s="39">
        <v>100.26</v>
      </c>
      <c r="BS7" s="39">
        <v>99.42</v>
      </c>
      <c r="BT7" s="39">
        <v>99.65</v>
      </c>
      <c r="BU7" s="39">
        <v>108.81</v>
      </c>
      <c r="BV7" s="39">
        <v>110.87</v>
      </c>
      <c r="BW7" s="39">
        <v>110.3</v>
      </c>
      <c r="BX7" s="39">
        <v>109.12</v>
      </c>
      <c r="BY7" s="39">
        <v>107.42</v>
      </c>
      <c r="BZ7" s="39">
        <v>103.24</v>
      </c>
      <c r="CA7" s="39">
        <v>162.47</v>
      </c>
      <c r="CB7" s="39">
        <v>164.18</v>
      </c>
      <c r="CC7" s="39">
        <v>161.19999999999999</v>
      </c>
      <c r="CD7" s="39">
        <v>162.03</v>
      </c>
      <c r="CE7" s="39">
        <v>161.09</v>
      </c>
      <c r="CF7" s="39">
        <v>152.94999999999999</v>
      </c>
      <c r="CG7" s="39">
        <v>150.54</v>
      </c>
      <c r="CH7" s="39">
        <v>151.85</v>
      </c>
      <c r="CI7" s="39">
        <v>153.88</v>
      </c>
      <c r="CJ7" s="39">
        <v>157.19</v>
      </c>
      <c r="CK7" s="39">
        <v>168.38</v>
      </c>
      <c r="CL7" s="39">
        <v>55.49</v>
      </c>
      <c r="CM7" s="39">
        <v>55.39</v>
      </c>
      <c r="CN7" s="39">
        <v>55.31</v>
      </c>
      <c r="CO7" s="39">
        <v>55.16</v>
      </c>
      <c r="CP7" s="39">
        <v>54.73</v>
      </c>
      <c r="CQ7" s="39">
        <v>63.03</v>
      </c>
      <c r="CR7" s="39">
        <v>63.18</v>
      </c>
      <c r="CS7" s="39">
        <v>63.54</v>
      </c>
      <c r="CT7" s="39">
        <v>63.53</v>
      </c>
      <c r="CU7" s="39">
        <v>63.16</v>
      </c>
      <c r="CV7" s="39">
        <v>60</v>
      </c>
      <c r="CW7" s="39">
        <v>96.21</v>
      </c>
      <c r="CX7" s="39">
        <v>96.53</v>
      </c>
      <c r="CY7" s="39">
        <v>96.87</v>
      </c>
      <c r="CZ7" s="39">
        <v>96.77</v>
      </c>
      <c r="DA7" s="39">
        <v>97.21</v>
      </c>
      <c r="DB7" s="39">
        <v>91.21</v>
      </c>
      <c r="DC7" s="39">
        <v>91.6</v>
      </c>
      <c r="DD7" s="39">
        <v>91.48</v>
      </c>
      <c r="DE7" s="39">
        <v>91.58</v>
      </c>
      <c r="DF7" s="39">
        <v>91.48</v>
      </c>
      <c r="DG7" s="39">
        <v>89.8</v>
      </c>
      <c r="DH7" s="39">
        <v>48.45</v>
      </c>
      <c r="DI7" s="39">
        <v>48.47</v>
      </c>
      <c r="DJ7" s="39">
        <v>49.66</v>
      </c>
      <c r="DK7" s="39">
        <v>50.56</v>
      </c>
      <c r="DL7" s="39">
        <v>50.72</v>
      </c>
      <c r="DM7" s="39">
        <v>48.41</v>
      </c>
      <c r="DN7" s="39">
        <v>49.1</v>
      </c>
      <c r="DO7" s="39">
        <v>49.66</v>
      </c>
      <c r="DP7" s="39">
        <v>50.41</v>
      </c>
      <c r="DQ7" s="39">
        <v>51.13</v>
      </c>
      <c r="DR7" s="39">
        <v>49.59</v>
      </c>
      <c r="DS7" s="39">
        <v>24.25</v>
      </c>
      <c r="DT7" s="39">
        <v>25.13</v>
      </c>
      <c r="DU7" s="39">
        <v>25.72</v>
      </c>
      <c r="DV7" s="39">
        <v>25.94</v>
      </c>
      <c r="DW7" s="39">
        <v>26.69</v>
      </c>
      <c r="DX7" s="39">
        <v>16.16</v>
      </c>
      <c r="DY7" s="39">
        <v>17.420000000000002</v>
      </c>
      <c r="DZ7" s="39">
        <v>18.940000000000001</v>
      </c>
      <c r="EA7" s="39">
        <v>20.36</v>
      </c>
      <c r="EB7" s="39">
        <v>22.41</v>
      </c>
      <c r="EC7" s="39">
        <v>19.440000000000001</v>
      </c>
      <c r="ED7" s="39">
        <v>1.1200000000000001</v>
      </c>
      <c r="EE7" s="39">
        <v>1.18</v>
      </c>
      <c r="EF7" s="39">
        <v>1.06</v>
      </c>
      <c r="EG7" s="39">
        <v>1.06</v>
      </c>
      <c r="EH7" s="39">
        <v>1.03</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2021-02-19T07:32:20Z</cp:lastPrinted>
  <dcterms:created xsi:type="dcterms:W3CDTF">2020-12-04T02:11:16Z</dcterms:created>
  <dcterms:modified xsi:type="dcterms:W3CDTF">2021-02-19T07:32:26Z</dcterms:modified>
  <cp:category/>
</cp:coreProperties>
</file>