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42河南町○\"/>
    </mc:Choice>
  </mc:AlternateContent>
  <workbookProtection workbookAlgorithmName="SHA-512" workbookHashValue="ydU2exuzgd9zIbz1hZnKdI/LjgrMTd5OVyWBFJRaI5axCQ5+741FG1pzUKf/I4FIWLE4OIn3p6z7JuYGlRNTUw==" workbookSaltValue="T+jNCZCCkIS1s5DJ1DUtyA==" workbookSpinCount="100000" lockStructure="1"/>
  <bookViews>
    <workbookView xWindow="0" yWindow="0" windowWidth="20490" windowHeight="88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<sst xmlns="http://schemas.openxmlformats.org/spreadsheetml/2006/main" count="233" uniqueCount="114">
  <si>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</si>
  <si>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</si>
  <si>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</si>
  <si>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</si>
  <si>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</si>
  <si>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</si>
  <si>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</si>
  <si>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</si>
  <si>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</si>
  <si>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</si>
  <si>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</si>
  <si>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</si>
  <si>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</si>
  <si>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</si>
  <si>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</si>
  <si>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</si>
  <si>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</si>
  <si>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</si>
  <si>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</si>
  <si>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</si>
  <si>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</si>
  <si>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</si>
  <si>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</si>
  <si>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</si>
  <si>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</si>
  <si>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</si>
  <si>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</si>
  <si>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</si>
  <si>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</si>
  <si>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</si>
  <si>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</si>
  <si>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</si>
  <si>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</si>
  <si>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</si>
  <si>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</si>
  <si>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</si>
  <si>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</si>
  <si>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</si>
  <si>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</si>
  <si>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</si>
  <si>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</si>
  <si>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</si>
  <si>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</si>
  <si>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</si>
  <si>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</si>
  <si>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</si>
  <si>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</si>
  <si>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</si>
  <si>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</si>
  <si>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</si>
  <si>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</si>
  <si>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</si>
  <si>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</si>
  <si>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</si>
  <si>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</si>
  <si>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</si>
  <si>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</si>
  <si>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</si>
  <si>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</si>
  <si>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</si>
  <si>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</si>
  <si>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</si>
  <si>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</si>
  <si>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</si>
  <si>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</si>
  <si>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</si>
  <si>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</si>
  <si>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</si>
  <si>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</si>
  <si>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</si>
  <si>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</si>
  <si>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</si>
  <si>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</si>
  <si>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</si>
  <si>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</si>
  <si>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</si>
  <si>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</si>
  <si>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</si>
  <si>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</si>
  <si>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</si>
  <si>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</si>
  <si>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</si>
  <si>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</si>
  <si>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</si>
  <si>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</si>
  <si>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</si>
  <si>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</si>
  <si>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</si>
  <si>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</si>
  <si>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</si>
  <si>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</si>
  <si>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</si>
  <si>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</si>
  <si>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</si>
  <si>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</si>
  <si>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</si>
  <si>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</si>
  <si>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</si>
  <si>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</si>
  <si>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</si>
  <si>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</si>
  <si>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</si>
  <si>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</si>
  <si>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</si>
  <si>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</si>
  <si>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</si>
  <si>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</si>
  <si>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</si>
  <si>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</si>
  <si>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</si>
  <si>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</si>
  <si>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特定環境保全公共下水道は、平成9年度から供用開始され、約20年が経過している。管渠については、法定耐用年数が経過するまで時間がある（約30年後に全体の1割が法定耐用年数を超える）ため、類似団体平均値と比較すると管渠改善率は低い状況にある。</t>
    <rPh sb="1" eb="2">
      <t>ホン</t>
    </rPh>
    <rPh sb="2" eb="3">
      <t>マチ</t>
    </rPh>
    <rPh sb="4" eb="6">
      <t>トクテイ</t>
    </rPh>
    <rPh sb="6" eb="8">
      <t>カンキョウ</t>
    </rPh>
    <rPh sb="8" eb="10">
      <t>ホゼン</t>
    </rPh>
    <rPh sb="10" eb="12">
      <t>コウキョウ</t>
    </rPh>
    <rPh sb="12" eb="15">
      <t>ゲスイドウ</t>
    </rPh>
    <rPh sb="17" eb="19">
      <t>ヘイセイ</t>
    </rPh>
    <rPh sb="20" eb="22">
      <t>ネンド</t>
    </rPh>
    <rPh sb="24" eb="26">
      <t>キョウヨウ</t>
    </rPh>
    <rPh sb="26" eb="28">
      <t>カイシ</t>
    </rPh>
    <rPh sb="31" eb="32">
      <t>ヤク</t>
    </rPh>
    <rPh sb="34" eb="35">
      <t>ネン</t>
    </rPh>
    <rPh sb="36" eb="38">
      <t>ケイカ</t>
    </rPh>
    <rPh sb="43" eb="45">
      <t>カンキョ</t>
    </rPh>
    <rPh sb="51" eb="53">
      <t>ホウテイ</t>
    </rPh>
    <rPh sb="53" eb="55">
      <t>タイヨウ</t>
    </rPh>
    <rPh sb="55" eb="57">
      <t>ネンスウ</t>
    </rPh>
    <rPh sb="58" eb="60">
      <t>ケイカ</t>
    </rPh>
    <rPh sb="64" eb="66">
      <t>ジカン</t>
    </rPh>
    <rPh sb="70" eb="71">
      <t>ヤク</t>
    </rPh>
    <rPh sb="73" eb="75">
      <t>ネンゴ</t>
    </rPh>
    <rPh sb="76" eb="78">
      <t>ゼンタイ</t>
    </rPh>
    <rPh sb="80" eb="81">
      <t>ワリ</t>
    </rPh>
    <rPh sb="82" eb="84">
      <t>ホウテイ</t>
    </rPh>
    <rPh sb="84" eb="86">
      <t>タイヨウ</t>
    </rPh>
    <rPh sb="86" eb="88">
      <t>ネンスウ</t>
    </rPh>
    <rPh sb="89" eb="90">
      <t>コ</t>
    </rPh>
    <rPh sb="96" eb="98">
      <t>ルイジ</t>
    </rPh>
    <rPh sb="98" eb="100">
      <t>ダンタイ</t>
    </rPh>
    <rPh sb="100" eb="102">
      <t>ヘイキン</t>
    </rPh>
    <rPh sb="102" eb="103">
      <t>アタイ</t>
    </rPh>
    <rPh sb="104" eb="106">
      <t>ヒカク</t>
    </rPh>
    <rPh sb="109" eb="111">
      <t>カンキョ</t>
    </rPh>
    <rPh sb="111" eb="113">
      <t>カイゼン</t>
    </rPh>
    <rPh sb="113" eb="114">
      <t>リツ</t>
    </rPh>
    <rPh sb="115" eb="116">
      <t>ヒク</t>
    </rPh>
    <rPh sb="117" eb="119">
      <t>ジョウキョウ</t>
    </rPh>
    <phoneticPr fontId="4"/>
  </si>
  <si>
    <t>・収益的収支比率は、総収益に係る他会計負担金及び資本費が増となり、維持管理費が減となった為、若干ではあるものの前年度より増加している。なお、下水道事業の性質上、多額となる投資の世代間公平を図るため、資本費平準化債を発行している。　　　　　　　　　　　　　　　　　　　　　　　　　　　　　・企業債残高対事業規模比率は、一般会計負担の額が増となり、類似団体平均値は下回っている。汚水面整備の概成後は企業債発行が抑制されるため、企業債残高対事業規模比率は下がる傾向となる見込みである。
・経費回収率は、維持管理費が減となったが資本費が増となった為、横ばいとなり昨年同様に類似団体平均値を下回っている。今後は、修繕費の増により維持管理の上昇が見込まれる。　　　　　　　　　　　　　　　　　・汚水処理原価は、本町の下水道は独自の終末処理場を持たない流域関連公共下水道の為、類似団体平均値と比較すると低い値となっている。　　　　　　・水洗化率は、グラフでは94.03％となっているが、精査した結果、本来の値は89.11％である。供用開始区域における水洗化の促進により上昇傾向が見込まれ、類似団体平均値と比較しても高い値となっている。</t>
    <rPh sb="6" eb="7">
      <t>ヒ</t>
    </rPh>
    <rPh sb="24" eb="26">
      <t>シホン</t>
    </rPh>
    <rPh sb="26" eb="27">
      <t>ヒ</t>
    </rPh>
    <rPh sb="33" eb="35">
      <t>イジ</t>
    </rPh>
    <rPh sb="35" eb="38">
      <t>カンリヒ</t>
    </rPh>
    <rPh sb="60" eb="62">
      <t>ゾウカ</t>
    </rPh>
    <rPh sb="110" eb="111">
      <t>キ</t>
    </rPh>
    <rPh sb="111" eb="113">
      <t>ヘイセイ</t>
    </rPh>
    <rPh sb="115" eb="116">
      <t>ネン</t>
    </rPh>
    <rPh sb="117" eb="119">
      <t>ヘイセイ</t>
    </rPh>
    <rPh sb="121" eb="123">
      <t>ネンド</t>
    </rPh>
    <rPh sb="125" eb="126">
      <t>キ</t>
    </rPh>
    <rPh sb="126" eb="128">
      <t>ヘイセイ</t>
    </rPh>
    <rPh sb="130" eb="132">
      <t>ネンド</t>
    </rPh>
    <rPh sb="135" eb="137">
      <t>ネンド</t>
    </rPh>
    <rPh sb="139" eb="141">
      <t>サクテイ</t>
    </rPh>
    <rPh sb="143" eb="145">
      <t>ヘイセイ</t>
    </rPh>
    <rPh sb="147" eb="149">
      <t>ネンド</t>
    </rPh>
    <rPh sb="154" eb="156">
      <t>コウシン</t>
    </rPh>
    <rPh sb="157" eb="158">
      <t>オコナ</t>
    </rPh>
    <rPh sb="159" eb="161">
      <t>ヘイセイ</t>
    </rPh>
    <rPh sb="163" eb="165">
      <t>ネンド</t>
    </rPh>
    <rPh sb="167" eb="168">
      <t>ゾウ</t>
    </rPh>
    <rPh sb="176" eb="178">
      <t>ルイジ</t>
    </rPh>
    <rPh sb="180" eb="181">
      <t>シタ</t>
    </rPh>
    <rPh sb="190" eb="192">
      <t>カンキョ</t>
    </rPh>
    <rPh sb="192" eb="194">
      <t>カイゼン</t>
    </rPh>
    <rPh sb="194" eb="195">
      <t>リツ</t>
    </rPh>
    <rPh sb="196" eb="197">
      <t>タカ</t>
    </rPh>
    <rPh sb="212" eb="214">
      <t>ジョウキョウ</t>
    </rPh>
    <rPh sb="248" eb="250">
      <t>イジ</t>
    </rPh>
    <rPh sb="250" eb="252">
      <t>カンリ</t>
    </rPh>
    <rPh sb="252" eb="253">
      <t>ヒ</t>
    </rPh>
    <rPh sb="260" eb="262">
      <t>シホン</t>
    </rPh>
    <rPh sb="262" eb="263">
      <t>ヒ</t>
    </rPh>
    <rPh sb="277" eb="279">
      <t>サクネン</t>
    </rPh>
    <rPh sb="279" eb="281">
      <t>ドウヨウ</t>
    </rPh>
    <rPh sb="290" eb="291">
      <t>シタ</t>
    </rPh>
    <rPh sb="436" eb="438">
      <t>セイサ</t>
    </rPh>
    <rPh sb="440" eb="442">
      <t>ケッカ</t>
    </rPh>
    <rPh sb="443" eb="445">
      <t>ホンライ</t>
    </rPh>
    <rPh sb="446" eb="447">
      <t>アタイ</t>
    </rPh>
    <phoneticPr fontId="4"/>
  </si>
  <si>
    <t>　本町の特定環境保全公共下水道の経営は、類似団体平均値と比較して汚水原価は低く、水洗化率は高い状況にあるが、経費回収率は低い状況にある。企業債残高対事業規模比率は汚水面整備が概成しているため、今後は下がる傾向となる見込みである。今後はストックマネジメント計画を策定し、計画的な更新を行っていき、経営戦略についても令和2年度までに策定を行う予定である。</t>
    <rPh sb="1" eb="2">
      <t>ホン</t>
    </rPh>
    <rPh sb="2" eb="3">
      <t>マチ</t>
    </rPh>
    <rPh sb="4" eb="6">
      <t>トクテイ</t>
    </rPh>
    <rPh sb="6" eb="8">
      <t>カンキョウ</t>
    </rPh>
    <rPh sb="8" eb="10">
      <t>ホゼン</t>
    </rPh>
    <rPh sb="10" eb="12">
      <t>コウキョウ</t>
    </rPh>
    <rPh sb="12" eb="15">
      <t>ゲスイドウ</t>
    </rPh>
    <rPh sb="17" eb="19">
      <t>ヘイセイ</t>
    </rPh>
    <rPh sb="20" eb="22">
      <t>ネンド</t>
    </rPh>
    <rPh sb="24" eb="26">
      <t>キョウヨウ</t>
    </rPh>
    <rPh sb="26" eb="28">
      <t>カイシ</t>
    </rPh>
    <rPh sb="31" eb="32">
      <t>ヤク</t>
    </rPh>
    <rPh sb="34" eb="35">
      <t>ネン</t>
    </rPh>
    <rPh sb="36" eb="38">
      <t>ケイカ</t>
    </rPh>
    <rPh sb="43" eb="45">
      <t>カンキョ</t>
    </rPh>
    <rPh sb="51" eb="53">
      <t>ホウテイ</t>
    </rPh>
    <rPh sb="53" eb="55">
      <t>タイヨウ</t>
    </rPh>
    <rPh sb="55" eb="57">
      <t>ネンスウ</t>
    </rPh>
    <rPh sb="58" eb="60">
      <t>ケイカ</t>
    </rPh>
    <rPh sb="64" eb="66">
      <t>ジカン</t>
    </rPh>
    <rPh sb="70" eb="71">
      <t>ヤク</t>
    </rPh>
    <rPh sb="73" eb="75">
      <t>ネンゴ</t>
    </rPh>
    <rPh sb="76" eb="78">
      <t>ゼンタイ</t>
    </rPh>
    <rPh sb="80" eb="81">
      <t>ワリ</t>
    </rPh>
    <rPh sb="82" eb="84">
      <t>ホウテイ</t>
    </rPh>
    <rPh sb="84" eb="86">
      <t>タイヨウ</t>
    </rPh>
    <rPh sb="86" eb="88">
      <t>ネンスウ</t>
    </rPh>
    <rPh sb="89" eb="90">
      <t>コ</t>
    </rPh>
    <rPh sb="96" eb="98">
      <t>ルイジ</t>
    </rPh>
    <rPh sb="98" eb="100">
      <t>ダンタイ</t>
    </rPh>
    <rPh sb="100" eb="102">
      <t>ヘイキン</t>
    </rPh>
    <rPh sb="103" eb="105">
      <t>ヒカク</t>
    </rPh>
    <rPh sb="114" eb="116">
      <t>カンキョ</t>
    </rPh>
    <rPh sb="116" eb="118">
      <t>カイゼン</t>
    </rPh>
    <rPh sb="118" eb="119">
      <t>リツ</t>
    </rPh>
    <rPh sb="120" eb="121">
      <t>ヒク</t>
    </rPh>
    <rPh sb="122" eb="124">
      <t>ジョウキョウ</t>
    </rPh>
    <rPh sb="169" eb="17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</si>
</sst>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34-44E3-A206-1901E4518A7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D234-44E3-A206-1901E4518A7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95-4213-93CE-F200A6EE6A5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D695-4213-93CE-F200A6EE6A5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86.64</c:v>
                </c:pt>
                <c:pt idx="1">
                  <c:v>84.62</c:v>
                </c:pt>
                <c:pt idx="2">
                  <c:v>83.72</c:v>
                </c:pt>
                <c:pt idx="3">
                  <c:v>88.04</c:v>
                </c:pt>
                <c:pt idx="4">
                  <c:v>94.03</c:v>
                </c:pt>
              </c:numCache>
            </c:numRef>
          </c:val>
          <c:extLst>
            <c:ext xmlns:c16="http://schemas.microsoft.com/office/drawing/2014/chart" uri="{C3380CC4-5D6E-409C-BE32-E72D297353CC}">
              <c16:uniqueId val="{00000000-265D-4553-9014-DC3DACF0829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265D-4553-9014-DC3DACF0829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82.16</c:v>
                </c:pt>
                <c:pt idx="1">
                  <c:v>77.459999999999994</c:v>
                </c:pt>
                <c:pt idx="2">
                  <c:v>69.2</c:v>
                </c:pt>
                <c:pt idx="3">
                  <c:v>67.7</c:v>
                </c:pt>
                <c:pt idx="4">
                  <c:v>69.37</c:v>
                </c:pt>
              </c:numCache>
            </c:numRef>
          </c:val>
          <c:extLst>
            <c:ext xmlns:c16="http://schemas.microsoft.com/office/drawing/2014/chart" uri="{C3380CC4-5D6E-409C-BE32-E72D297353CC}">
              <c16:uniqueId val="{00000000-EE3D-40B9-AD8C-8FF1F7DA794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3D-40B9-AD8C-8FF1F7DA794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31-4A0C-947D-0272584961F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31-4A0C-947D-0272584961F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50-4C6D-BA5E-F02F159E310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50-4C6D-BA5E-F02F159E310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48-4135-A949-C82F0923E8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48-4135-A949-C82F0923E8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A9-4325-BD34-C916C216B25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A9-4325-BD34-C916C216B25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1705.07</c:v>
                </c:pt>
                <c:pt idx="1">
                  <c:v>738.18</c:v>
                </c:pt>
                <c:pt idx="2">
                  <c:v>1106.03</c:v>
                </c:pt>
                <c:pt idx="3">
                  <c:v>1035.56</c:v>
                </c:pt>
                <c:pt idx="4">
                  <c:v>846.89</c:v>
                </c:pt>
              </c:numCache>
            </c:numRef>
          </c:val>
          <c:extLst>
            <c:ext xmlns:c16="http://schemas.microsoft.com/office/drawing/2014/chart" uri="{C3380CC4-5D6E-409C-BE32-E72D297353CC}">
              <c16:uniqueId val="{00000000-8300-48E4-A00F-AC694B79E6D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8300-48E4-A00F-AC694B79E6D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98.56</c:v>
                </c:pt>
                <c:pt idx="1">
                  <c:v>95.87</c:v>
                </c:pt>
                <c:pt idx="2">
                  <c:v>70.400000000000006</c:v>
                </c:pt>
                <c:pt idx="3">
                  <c:v>70.03</c:v>
                </c:pt>
                <c:pt idx="4">
                  <c:v>70.180000000000007</c:v>
                </c:pt>
              </c:numCache>
            </c:numRef>
          </c:val>
          <c:extLst>
            <c:ext xmlns:c16="http://schemas.microsoft.com/office/drawing/2014/chart" uri="{C3380CC4-5D6E-409C-BE32-E72D297353CC}">
              <c16:uniqueId val="{00000000-274E-4D3D-9748-F875C830D3E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274E-4D3D-9748-F875C830D3E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106.88</c:v>
                </c:pt>
                <c:pt idx="1">
                  <c:v>110.85</c:v>
                </c:pt>
                <c:pt idx="2">
                  <c:v>149.99</c:v>
                </c:pt>
                <c:pt idx="3">
                  <c:v>150</c:v>
                </c:pt>
                <c:pt idx="4">
                  <c:v>150</c:v>
                </c:pt>
              </c:numCache>
            </c:numRef>
          </c:val>
          <c:extLst>
            <c:ext xmlns:c16="http://schemas.microsoft.com/office/drawing/2014/chart" uri="{C3380CC4-5D6E-409C-BE32-E72D297353CC}">
              <c16:uniqueId val="{00000000-4848-4082-B56B-305FFBDAD15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4848-4082-B56B-305FFBDAD15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河南町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15635</v>
      </c>
      <c r="AM8" s="50"/>
      <c r="AN8" s="50"/>
      <c r="AO8" s="50"/>
      <c r="AP8" s="50"/>
      <c r="AQ8" s="50"/>
      <c r="AR8" s="50"/>
      <c r="AS8" s="50"/>
      <c r="AT8" s="45">
        <f>データ!T6</f>
        <v>25.26</v>
      </c>
      <c r="AU8" s="45"/>
      <c r="AV8" s="45"/>
      <c r="AW8" s="45"/>
      <c r="AX8" s="45"/>
      <c r="AY8" s="45"/>
      <c r="AZ8" s="45"/>
      <c r="BA8" s="45"/>
      <c r="BB8" s="45">
        <f>データ!U6</f>
        <v>618.96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11.3</v>
      </c>
      <c r="Q10" s="45"/>
      <c r="R10" s="45"/>
      <c r="S10" s="45"/>
      <c r="T10" s="45"/>
      <c r="U10" s="45"/>
      <c r="V10" s="45"/>
      <c r="W10" s="45">
        <f>データ!Q6</f>
        <v>94.91</v>
      </c>
      <c r="X10" s="45"/>
      <c r="Y10" s="45"/>
      <c r="Z10" s="45"/>
      <c r="AA10" s="45"/>
      <c r="AB10" s="45"/>
      <c r="AC10" s="45"/>
      <c r="AD10" s="50">
        <f>データ!R6</f>
        <v>1792</v>
      </c>
      <c r="AE10" s="50"/>
      <c r="AF10" s="50"/>
      <c r="AG10" s="50"/>
      <c r="AH10" s="50"/>
      <c r="AI10" s="50"/>
      <c r="AJ10" s="50"/>
      <c r="AK10" s="2"/>
      <c r="AL10" s="50">
        <f>データ!V6</f>
        <v>1760</v>
      </c>
      <c r="AM10" s="50"/>
      <c r="AN10" s="50"/>
      <c r="AO10" s="50"/>
      <c r="AP10" s="50"/>
      <c r="AQ10" s="50"/>
      <c r="AR10" s="50"/>
      <c r="AS10" s="50"/>
      <c r="AT10" s="45">
        <f>データ!W6</f>
        <v>0.51</v>
      </c>
      <c r="AU10" s="45"/>
      <c r="AV10" s="45"/>
      <c r="AW10" s="45"/>
      <c r="AX10" s="45"/>
      <c r="AY10" s="45"/>
      <c r="AZ10" s="45"/>
      <c r="BA10" s="45"/>
      <c r="BB10" s="45">
        <f>データ!X6</f>
        <v>3450.98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ZfXrhqiZl3FDUR0Et3Rsw4EBmvLjr3fgLk6wmL4ha0JywmeSvyAgTdtjdBAB5e8mB/sgyUEbljZD3LNcI6Gzg==" saltValue="xY8UXzxNsIE3fZ2SmRgN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273821</v>
      </c>
      <c r="D6" s="33">
        <f t="shared" si="3"/>
        <v>47</v>
      </c>
      <c r="E6" s="33">
        <f t="shared" si="3"/>
        <v>17</v>
      </c>
      <c r="F6" s="33">
        <f t="shared" si="3"/>
        <v>4</v>
      </c>
      <c r="G6" s="33">
        <f t="shared" si="3"/>
        <v>0</v>
      </c>
      <c r="H6" s="33" t="str">
        <f t="shared" si="3"/>
        <v>大阪府　河南町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11.3</v>
      </c>
      <c r="Q6" s="34">
        <f t="shared" si="3"/>
        <v>94.91</v>
      </c>
      <c r="R6" s="34">
        <f t="shared" si="3"/>
        <v>1792</v>
      </c>
      <c r="S6" s="34">
        <f t="shared" si="3"/>
        <v>15635</v>
      </c>
      <c r="T6" s="34">
        <f t="shared" si="3"/>
        <v>25.26</v>
      </c>
      <c r="U6" s="34">
        <f t="shared" si="3"/>
        <v>618.96</v>
      </c>
      <c r="V6" s="34">
        <f t="shared" si="3"/>
        <v>1760</v>
      </c>
      <c r="W6" s="34">
        <f t="shared" si="3"/>
        <v>0.51</v>
      </c>
      <c r="X6" s="34">
        <f t="shared" si="3"/>
        <v>3450.98</v>
      </c>
      <c r="Y6" s="35">
        <f>IF(Y7="",NA(),Y7)</f>
        <v>82.16</v>
      </c>
      <c r="Z6" s="35">
        <f t="shared" ref="Z6:AH6" si="4">IF(Z7="",NA(),Z7)</f>
        <v>77.459999999999994</v>
      </c>
      <c r="AA6" s="35">
        <f t="shared" si="4"/>
        <v>69.2</v>
      </c>
      <c r="AB6" s="35">
        <f t="shared" si="4"/>
        <v>67.7</v>
      </c>
      <c r="AC6" s="35">
        <f t="shared" si="4"/>
        <v>69.37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1705.07</v>
      </c>
      <c r="BG6" s="35">
        <f t="shared" ref="BG6:BO6" si="7">IF(BG7="",NA(),BG7)</f>
        <v>738.18</v>
      </c>
      <c r="BH6" s="35">
        <f t="shared" si="7"/>
        <v>1106.03</v>
      </c>
      <c r="BI6" s="35">
        <f t="shared" si="7"/>
        <v>1035.56</v>
      </c>
      <c r="BJ6" s="35">
        <f t="shared" si="7"/>
        <v>846.89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98.56</v>
      </c>
      <c r="BR6" s="35">
        <f t="shared" ref="BR6:BZ6" si="8">IF(BR7="",NA(),BR7)</f>
        <v>95.87</v>
      </c>
      <c r="BS6" s="35">
        <f t="shared" si="8"/>
        <v>70.400000000000006</v>
      </c>
      <c r="BT6" s="35">
        <f t="shared" si="8"/>
        <v>70.03</v>
      </c>
      <c r="BU6" s="35">
        <f t="shared" si="8"/>
        <v>70.180000000000007</v>
      </c>
      <c r="BV6" s="35">
        <f t="shared" si="8"/>
        <v>66.56</v>
      </c>
      <c r="BW6" s="35">
        <f t="shared" si="8"/>
        <v>66.22</v>
      </c>
      <c r="BX6" s="35">
        <f t="shared" si="8"/>
        <v>69.87</v>
      </c>
      <c r="BY6" s="35">
        <f t="shared" si="8"/>
        <v>74.3</v>
      </c>
      <c r="BZ6" s="35">
        <f t="shared" si="8"/>
        <v>72.260000000000005</v>
      </c>
      <c r="CA6" s="34" t="str">
        <f>IF(CA7="","",IF(CA7="-","【-】","【"&amp;SUBSTITUTE(TEXT(CA7,"#,##0.00"),"-","△")&amp;"】"))</f>
        <v>【74.48】</v>
      </c>
      <c r="CB6" s="35">
        <f>IF(CB7="",NA(),CB7)</f>
        <v>106.88</v>
      </c>
      <c r="CC6" s="35">
        <f t="shared" ref="CC6:CK6" si="9">IF(CC7="",NA(),CC7)</f>
        <v>110.85</v>
      </c>
      <c r="CD6" s="35">
        <f t="shared" si="9"/>
        <v>149.99</v>
      </c>
      <c r="CE6" s="35">
        <f t="shared" si="9"/>
        <v>150</v>
      </c>
      <c r="CF6" s="35">
        <f t="shared" si="9"/>
        <v>150</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86.64</v>
      </c>
      <c r="CY6" s="35">
        <f t="shared" ref="CY6:DG6" si="11">IF(CY7="",NA(),CY7)</f>
        <v>84.62</v>
      </c>
      <c r="CZ6" s="35">
        <f t="shared" si="11"/>
        <v>83.72</v>
      </c>
      <c r="DA6" s="35">
        <f t="shared" si="11"/>
        <v>88.04</v>
      </c>
      <c r="DB6" s="35">
        <f t="shared" si="11"/>
        <v>94.03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273821</v>
      </c>
      <c r="D7" s="37">
        <v>47</v>
      </c>
      <c r="E7" s="37">
        <v>17</v>
      </c>
      <c r="F7" s="37">
        <v>4</v>
      </c>
      <c r="G7" s="37">
        <v>0</v>
      </c>
      <c r="H7" s="37" t="s">
        <v>98</v>
      </c>
      <c r="I7" s="37" t="s">
        <v>99</v>
      </c>
      <c r="J7" s="37" t="s">
        <v>100</v>
      </c>
      <c r="K7" s="37" t="s">
        <v>101</v>
      </c>
      <c r="L7" s="37" t="s">
        <v>102</v>
      </c>
      <c r="M7" s="37" t="s">
        <v>103</v>
      </c>
      <c r="N7" s="38" t="s">
        <v>104</v>
      </c>
      <c r="O7" s="38" t="s">
        <v>105</v>
      </c>
      <c r="P7" s="38">
        <v>11.3</v>
      </c>
      <c r="Q7" s="38">
        <v>94.91</v>
      </c>
      <c r="R7" s="38">
        <v>1792</v>
      </c>
      <c r="S7" s="38">
        <v>15635</v>
      </c>
      <c r="T7" s="38">
        <v>25.26</v>
      </c>
      <c r="U7" s="38">
        <v>618.96</v>
      </c>
      <c r="V7" s="38">
        <v>1760</v>
      </c>
      <c r="W7" s="38">
        <v>0.51</v>
      </c>
      <c r="X7" s="38">
        <v>3450.98</v>
      </c>
      <c r="Y7" s="38">
        <v>82.16</v>
      </c>
      <c r="Z7" s="38">
        <v>77.459999999999994</v>
      </c>
      <c r="AA7" s="38">
        <v>69.2</v>
      </c>
      <c r="AB7" s="38">
        <v>67.7</v>
      </c>
      <c r="AC7" s="38">
        <v>69.37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1705.07</v>
      </c>
      <c r="BG7" s="38">
        <v>738.18</v>
      </c>
      <c r="BH7" s="38">
        <v>1106.03</v>
      </c>
      <c r="BI7" s="38">
        <v>1035.56</v>
      </c>
      <c r="BJ7" s="38">
        <v>846.89</v>
      </c>
      <c r="BK7" s="38">
        <v>1436</v>
      </c>
      <c r="BL7" s="38">
        <v>1434.89</v>
      </c>
      <c r="BM7" s="38">
        <v>1298.9100000000001</v>
      </c>
      <c r="BN7" s="38">
        <v>1243.71</v>
      </c>
      <c r="BO7" s="38">
        <v>1194.1500000000001</v>
      </c>
      <c r="BP7" s="38">
        <v>1209.4000000000001</v>
      </c>
      <c r="BQ7" s="38">
        <v>98.56</v>
      </c>
      <c r="BR7" s="38">
        <v>95.87</v>
      </c>
      <c r="BS7" s="38">
        <v>70.400000000000006</v>
      </c>
      <c r="BT7" s="38">
        <v>70.03</v>
      </c>
      <c r="BU7" s="38">
        <v>70.180000000000007</v>
      </c>
      <c r="BV7" s="38">
        <v>66.56</v>
      </c>
      <c r="BW7" s="38">
        <v>66.22</v>
      </c>
      <c r="BX7" s="38">
        <v>69.87</v>
      </c>
      <c r="BY7" s="38">
        <v>74.3</v>
      </c>
      <c r="BZ7" s="38">
        <v>72.260000000000005</v>
      </c>
      <c r="CA7" s="38">
        <v>74.48</v>
      </c>
      <c r="CB7" s="38">
        <v>106.88</v>
      </c>
      <c r="CC7" s="38">
        <v>110.85</v>
      </c>
      <c r="CD7" s="38">
        <v>149.99</v>
      </c>
      <c r="CE7" s="38">
        <v>150</v>
      </c>
      <c r="CF7" s="38">
        <v>150</v>
      </c>
      <c r="CG7" s="38">
        <v>244.29</v>
      </c>
      <c r="CH7" s="38">
        <v>246.72</v>
      </c>
      <c r="CI7" s="38">
        <v>234.96</v>
      </c>
      <c r="CJ7" s="38">
        <v>221.81</v>
      </c>
      <c r="CK7" s="38">
        <v>230.02</v>
      </c>
      <c r="CL7" s="38">
        <v>219.46</v>
      </c>
      <c r="CM7" s="38" t="s">
        <v>104</v>
      </c>
      <c r="CN7" s="38" t="s">
        <v>104</v>
      </c>
      <c r="CO7" s="38" t="s">
        <v>104</v>
      </c>
      <c r="CP7" s="38" t="s">
        <v>104</v>
      </c>
      <c r="CQ7" s="38" t="s">
        <v>104</v>
      </c>
      <c r="CR7" s="38">
        <v>43.58</v>
      </c>
      <c r="CS7" s="38">
        <v>41.35</v>
      </c>
      <c r="CT7" s="38">
        <v>42.9</v>
      </c>
      <c r="CU7" s="38">
        <v>43.36</v>
      </c>
      <c r="CV7" s="38">
        <v>42.56</v>
      </c>
      <c r="CW7" s="38">
        <v>42.82</v>
      </c>
      <c r="CX7" s="38">
        <v>86.64</v>
      </c>
      <c r="CY7" s="38">
        <v>84.62</v>
      </c>
      <c r="CZ7" s="38">
        <v>83.72</v>
      </c>
      <c r="DA7" s="38">
        <v>88.04</v>
      </c>
      <c r="DB7" s="38">
        <v>94.03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2020-01-29T04:47:48Z</cp:lastPrinted>
  <dcterms:created xsi:type="dcterms:W3CDTF">2019-12-05T05:13:13Z</dcterms:created>
  <dcterms:modified xsi:type="dcterms:W3CDTF">2020-02-20T02:24:06Z</dcterms:modified>
  <cp:category/>
</cp:coreProperties>
</file>