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42河南町○\"/>
    </mc:Choice>
  </mc:AlternateContent>
  <workbookProtection workbookAlgorithmName="SHA-512" workbookHashValue="VtNQWNLTJilA5xnuKHyz1TNAqFBNI7Fjko1G0r9sCSEVP+67RNbV6+KjKSKeAdcSAqkudTRGO1YgnKQl7mCGuA==" workbookSaltValue="4QDiPX/atdFPNTsCYYFtsg=="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<sst xmlns="http://schemas.openxmlformats.org/spreadsheetml/2006/main" count="233" uniqueCount="113">
  <si>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</si>
  <si>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</si>
  <si>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</si>
  <si>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</si>
  <si>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</si>
  <si>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</si>
  <si>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</si>
  <si>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</si>
  <si>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</si>
  <si>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</si>
  <si>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</si>
  <si>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</si>
  <si>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</si>
  <si>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</si>
  <si>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</si>
  <si>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</si>
  <si>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</si>
  <si>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</si>
  <si>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</si>
  <si>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</si>
  <si>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</si>
  <si>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</si>
  <si>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</si>
  <si>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</si>
  <si>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</si>
  <si>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</si>
  <si>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</si>
  <si>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</si>
  <si>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</si>
  <si>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</si>
  <si>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</si>
  <si>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</si>
  <si>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</si>
  <si>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</si>
  <si>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</si>
  <si>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</si>
  <si>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</si>
  <si>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</si>
  <si>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</si>
  <si>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</si>
  <si>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</si>
  <si>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</si>
  <si>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</si>
  <si>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</si>
  <si>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</si>
  <si>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</si>
  <si>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</si>
  <si>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</si>
  <si>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</si>
  <si>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</si>
  <si>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</si>
  <si>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</si>
  <si>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</si>
  <si>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</si>
  <si>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</si>
  <si>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</si>
  <si>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</si>
  <si>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</si>
  <si>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</si>
  <si>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</si>
  <si>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</si>
  <si>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</si>
  <si>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</si>
  <si>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</si>
  <si>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</si>
  <si>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</si>
  <si>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</si>
  <si>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</si>
  <si>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</si>
  <si>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</si>
  <si>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</si>
  <si>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</si>
  <si>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</si>
  <si>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</si>
  <si>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</si>
  <si>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</si>
  <si>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</si>
  <si>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</si>
  <si>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</si>
  <si>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</si>
  <si>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</si>
  <si>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</si>
  <si>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</si>
  <si>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</si>
  <si>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</si>
  <si>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</si>
  <si>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</si>
  <si>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</si>
  <si>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</si>
  <si>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</si>
  <si>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</si>
  <si>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</si>
  <si>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</si>
  <si>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</si>
  <si>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</si>
  <si>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</si>
  <si>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</si>
  <si>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</si>
  <si>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</si>
  <si>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</si>
  <si>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</si>
  <si>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</si>
  <si>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</si>
  <si>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</si>
  <si>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</si>
  <si>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</si>
  <si>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</si>
  <si>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</si>
  <si>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</si>
  <si>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</si>
  <si>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では、昭和63年度から下水道事業に着手した。民間企業の開発により、コミュニティプラントで処理していた区域を公共下水道に移管した区域があり、管敷設から50年近くを経過することから、当該区域について平成26年、27年度に長寿命化計画（Ⅰ期平成27年～平成31年度、Ⅱ期平成28年度～32年度）を策定し、平成27年度から計画的な更新を行っているため、管渠改善率は平成27年度から上昇傾向であり、類似団体平均値と比較すると管渠改善率は高い状況にある。</t>
    <rPh sb="119" eb="120">
      <t>キ</t>
    </rPh>
    <rPh sb="120" eb="122">
      <t>ヘイセイ</t>
    </rPh>
    <rPh sb="124" eb="125">
      <t>ネン</t>
    </rPh>
    <rPh sb="126" eb="128">
      <t>ヘイセイ</t>
    </rPh>
    <rPh sb="130" eb="132">
      <t>ネンド</t>
    </rPh>
    <rPh sb="134" eb="135">
      <t>キ</t>
    </rPh>
    <rPh sb="135" eb="137">
      <t>ヘイセイ</t>
    </rPh>
    <rPh sb="139" eb="141">
      <t>ネンド</t>
    </rPh>
    <rPh sb="144" eb="146">
      <t>ネンド</t>
    </rPh>
    <rPh sb="148" eb="150">
      <t>サクテイ</t>
    </rPh>
    <rPh sb="152" eb="154">
      <t>ヘイセイ</t>
    </rPh>
    <rPh sb="156" eb="158">
      <t>ネンド</t>
    </rPh>
    <rPh sb="160" eb="163">
      <t>ケイカクテキ</t>
    </rPh>
    <rPh sb="164" eb="166">
      <t>コウシン</t>
    </rPh>
    <rPh sb="167" eb="168">
      <t>オコナ</t>
    </rPh>
    <rPh sb="175" eb="177">
      <t>カンキョ</t>
    </rPh>
    <rPh sb="177" eb="179">
      <t>カイゼン</t>
    </rPh>
    <rPh sb="179" eb="180">
      <t>リツ</t>
    </rPh>
    <rPh sb="181" eb="183">
      <t>ヘイセイ</t>
    </rPh>
    <rPh sb="185" eb="187">
      <t>ネンド</t>
    </rPh>
    <rPh sb="189" eb="191">
      <t>ジョウショウ</t>
    </rPh>
    <rPh sb="191" eb="193">
      <t>ケイコウ</t>
    </rPh>
    <rPh sb="197" eb="199">
      <t>ルイジ</t>
    </rPh>
    <rPh sb="199" eb="201">
      <t>ダンタイ</t>
    </rPh>
    <rPh sb="201" eb="204">
      <t>ヘイキンチ</t>
    </rPh>
    <rPh sb="205" eb="207">
      <t>ヒカク</t>
    </rPh>
    <rPh sb="210" eb="212">
      <t>カンキョ</t>
    </rPh>
    <rPh sb="212" eb="214">
      <t>カイゼン</t>
    </rPh>
    <rPh sb="214" eb="215">
      <t>リツ</t>
    </rPh>
    <rPh sb="216" eb="217">
      <t>タカ</t>
    </rPh>
    <rPh sb="218" eb="220">
      <t>ジョウキョウ</t>
    </rPh>
    <phoneticPr fontId="4"/>
  </si>
  <si>
    <t>・収益的収支比率は、総収益に係る他会計負担金及び維持管理費が増となり、資本費が減となった為、若干ではあるものの前年度より増加している。なお、下水道事業の性質上、多額となる投資の世代間公平を図るため、資本費平準化債を発行している。　　　　　　　　　　　　　　　　　　　　　　　　　　　　　・企業債残高対事業規模比率は、前年度よりも一般会計負担の額が増となったが、類似団体平均値は上回っている。しかし、汚水面整備の概成後は企業債発行が抑制されるため、今後は企業債残高対事業規模比率は下がる傾向となる見込みである。　
・経費回収率は、資本費が減となったが維持管理が増となった為、横ばいとなり昨年同様に類似団体平均値を下回っている。今後は、修繕費の増により維持管理の上昇が見込まれる。　　　　　　　　　　　　　　　　　・汚水処理原価は、本町の下水道は独自の終末処理場を持たない流域関連公共下水道の為、類似団体平均値と比較すると低い値となっている。　　　　　　・水洗化率は、100%を下回っているが、供用開始区域における水洗化の促進により上昇傾向が見込まれ、類似団体平均値と比較しても高い値となっている。</t>
    <rPh sb="6" eb="7">
      <t>ヒ</t>
    </rPh>
    <rPh sb="110" eb="111">
      <t>キ</t>
    </rPh>
    <rPh sb="111" eb="113">
      <t>ヘイセイ</t>
    </rPh>
    <rPh sb="115" eb="116">
      <t>ネン</t>
    </rPh>
    <rPh sb="117" eb="119">
      <t>ヘイセイ</t>
    </rPh>
    <rPh sb="121" eb="123">
      <t>ネンド</t>
    </rPh>
    <rPh sb="125" eb="126">
      <t>キ</t>
    </rPh>
    <rPh sb="126" eb="128">
      <t>ヘイセイ</t>
    </rPh>
    <rPh sb="130" eb="132">
      <t>ネンド</t>
    </rPh>
    <rPh sb="135" eb="137">
      <t>ネンド</t>
    </rPh>
    <rPh sb="139" eb="141">
      <t>サクテイ</t>
    </rPh>
    <rPh sb="143" eb="145">
      <t>ヘイセイ</t>
    </rPh>
    <rPh sb="147" eb="149">
      <t>ネンド</t>
    </rPh>
    <rPh sb="154" eb="156">
      <t>コウシン</t>
    </rPh>
    <rPh sb="157" eb="158">
      <t>オコナ</t>
    </rPh>
    <rPh sb="158" eb="161">
      <t>ゼンネンド</t>
    </rPh>
    <rPh sb="165" eb="167">
      <t>ヘイセイ</t>
    </rPh>
    <rPh sb="169" eb="171">
      <t>ネンド</t>
    </rPh>
    <rPh sb="173" eb="174">
      <t>ゾウ</t>
    </rPh>
    <rPh sb="184" eb="186">
      <t>ルイジ</t>
    </rPh>
    <rPh sb="202" eb="204">
      <t>カンキョ</t>
    </rPh>
    <rPh sb="204" eb="206">
      <t>カイゼン</t>
    </rPh>
    <rPh sb="206" eb="207">
      <t>リツ</t>
    </rPh>
    <rPh sb="208" eb="209">
      <t>タカ</t>
    </rPh>
    <rPh sb="209" eb="211">
      <t>キギョウ</t>
    </rPh>
    <rPh sb="211" eb="212">
      <t>サイ</t>
    </rPh>
    <rPh sb="212" eb="214">
      <t>ハッコウ</t>
    </rPh>
    <rPh sb="215" eb="217">
      <t>ヨクセイ</t>
    </rPh>
    <rPh sb="223" eb="225">
      <t>コンゴ</t>
    </rPh>
    <rPh sb="227" eb="229">
      <t>ジョウキョウ</t>
    </rPh>
    <rPh sb="247" eb="249">
      <t>ミコ</t>
    </rPh>
    <rPh sb="292" eb="294">
      <t>サクネン</t>
    </rPh>
    <rPh sb="294" eb="296">
      <t>ドウヨウ</t>
    </rPh>
    <rPh sb="305" eb="306">
      <t>シタ</t>
    </rPh>
    <phoneticPr fontId="4"/>
  </si>
  <si>
    <t>　本町の公共下水道事業の経営は、類似団体平均値と比較して汚水処理原価、経費回収率は低く、水洗化率は高い状況にある。また、長寿命化計画の実施により、管渠の改善を行っているため、企業債残高対事業規模比率が類似団体平均値と比較して高くなっているが、汚水面整備の概成後は企業債残高対事業規模比率は下がる傾向となる見込みである。今後は、ストックマネジメント計画を作成し、計画的な更新を行っていき、経営戦略についても令和２年度までに策定を行う予定である。</t>
    <rPh sb="35" eb="37">
      <t>ケイヒ</t>
    </rPh>
    <rPh sb="37" eb="39">
      <t>カイシュウ</t>
    </rPh>
    <rPh sb="39" eb="40">
      <t>リツ</t>
    </rPh>
    <rPh sb="95" eb="97">
      <t>キボ</t>
    </rPh>
    <rPh sb="97" eb="99">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</si>
</sst>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0.37</c:v>
                </c:pt>
                <c:pt idx="2">
                  <c:v>0.73</c:v>
                </c:pt>
                <c:pt idx="3">
                  <c:v>0.96</c:v>
                </c:pt>
                <c:pt idx="4">
                  <c:v>1.29</c:v>
                </c:pt>
              </c:numCache>
            </c:numRef>
          </c:val>
          <c:extLst>
            <c:ext xmlns:c16="http://schemas.microsoft.com/office/drawing/2014/chart" uri="{C3380CC4-5D6E-409C-BE32-E72D297353CC}">
              <c16:uniqueId val="{00000000-2F81-46C0-922F-6F16231475B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2F81-46C0-922F-6F16231475B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48-4F86-A012-D7E390D0B1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D948-4F86-A012-D7E390D0B1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95.5</c:v>
                </c:pt>
                <c:pt idx="1">
                  <c:v>96.21</c:v>
                </c:pt>
                <c:pt idx="2">
                  <c:v>95.96</c:v>
                </c:pt>
                <c:pt idx="3">
                  <c:v>95.53</c:v>
                </c:pt>
                <c:pt idx="4">
                  <c:v>96.43</c:v>
                </c:pt>
              </c:numCache>
            </c:numRef>
          </c:val>
          <c:extLst>
            <c:ext xmlns:c16="http://schemas.microsoft.com/office/drawing/2014/chart" uri="{C3380CC4-5D6E-409C-BE32-E72D297353CC}">
              <c16:uniqueId val="{00000000-C2B9-449A-912F-30DDB5D2E3F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C2B9-449A-912F-30DDB5D2E3F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78.91</c:v>
                </c:pt>
                <c:pt idx="1">
                  <c:v>78.59</c:v>
                </c:pt>
                <c:pt idx="2">
                  <c:v>61.16</c:v>
                </c:pt>
                <c:pt idx="3">
                  <c:v>61.02</c:v>
                </c:pt>
                <c:pt idx="4">
                  <c:v>62.7</c:v>
                </c:pt>
              </c:numCache>
            </c:numRef>
          </c:val>
          <c:extLst>
            <c:ext xmlns:c16="http://schemas.microsoft.com/office/drawing/2014/chart" uri="{C3380CC4-5D6E-409C-BE32-E72D297353CC}">
              <c16:uniqueId val="{00000000-7F7D-4CE0-9E21-F5856571F0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7D-4CE0-9E21-F5856571F0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EA-444B-94C0-3DEE09C51C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EA-444B-94C0-3DEE09C51C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84-41C9-B7EC-27DE74BD096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84-41C9-B7EC-27DE74BD096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FB-4431-9851-5BC09EF58C5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FB-4431-9851-5BC09EF58C5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5B-4AB3-B293-659DC24C6F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5B-4AB3-B293-659DC24C6F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753.09</c:v>
                </c:pt>
                <c:pt idx="1">
                  <c:v>829.27</c:v>
                </c:pt>
                <c:pt idx="2">
                  <c:v>1402.07</c:v>
                </c:pt>
                <c:pt idx="3">
                  <c:v>1330.94</c:v>
                </c:pt>
                <c:pt idx="4">
                  <c:v>1303.43</c:v>
                </c:pt>
              </c:numCache>
            </c:numRef>
          </c:val>
          <c:extLst>
            <c:ext xmlns:c16="http://schemas.microsoft.com/office/drawing/2014/chart" uri="{C3380CC4-5D6E-409C-BE32-E72D297353CC}">
              <c16:uniqueId val="{00000000-89C0-497D-84B3-3C495867C51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89C0-497D-84B3-3C495867C51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95.51</c:v>
                </c:pt>
                <c:pt idx="1">
                  <c:v>95.86</c:v>
                </c:pt>
                <c:pt idx="2">
                  <c:v>70.86</c:v>
                </c:pt>
                <c:pt idx="3">
                  <c:v>70.709999999999994</c:v>
                </c:pt>
                <c:pt idx="4">
                  <c:v>71.959999999999994</c:v>
                </c:pt>
              </c:numCache>
            </c:numRef>
          </c:val>
          <c:extLst>
            <c:ext xmlns:c16="http://schemas.microsoft.com/office/drawing/2014/chart" uri="{C3380CC4-5D6E-409C-BE32-E72D297353CC}">
              <c16:uniqueId val="{00000000-23D1-421B-9F02-9A3C93B09C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23D1-421B-9F02-9A3C93B09C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110.69</c:v>
                </c:pt>
                <c:pt idx="1">
                  <c:v>109.87</c:v>
                </c:pt>
                <c:pt idx="2">
                  <c:v>150</c:v>
                </c:pt>
                <c:pt idx="3">
                  <c:v>150</c:v>
                </c:pt>
                <c:pt idx="4">
                  <c:v>150</c:v>
                </c:pt>
              </c:numCache>
            </c:numRef>
          </c:val>
          <c:extLst>
            <c:ext xmlns:c16="http://schemas.microsoft.com/office/drawing/2014/chart" uri="{C3380CC4-5D6E-409C-BE32-E72D297353CC}">
              <c16:uniqueId val="{00000000-28BF-4036-A818-BE503F849A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28BF-4036-A818-BE503F849A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河南町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15635</v>
      </c>
      <c r="AM8" s="50"/>
      <c r="AN8" s="50"/>
      <c r="AO8" s="50"/>
      <c r="AP8" s="50"/>
      <c r="AQ8" s="50"/>
      <c r="AR8" s="50"/>
      <c r="AS8" s="50"/>
      <c r="AT8" s="45">
        <f>データ!T6</f>
        <v>25.26</v>
      </c>
      <c r="AU8" s="45"/>
      <c r="AV8" s="45"/>
      <c r="AW8" s="45"/>
      <c r="AX8" s="45"/>
      <c r="AY8" s="45"/>
      <c r="AZ8" s="45"/>
      <c r="BA8" s="45"/>
      <c r="BB8" s="45">
        <f>データ!U6</f>
        <v>618.96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82.74</v>
      </c>
      <c r="Q10" s="45"/>
      <c r="R10" s="45"/>
      <c r="S10" s="45"/>
      <c r="T10" s="45"/>
      <c r="U10" s="45"/>
      <c r="V10" s="45"/>
      <c r="W10" s="45">
        <f>データ!Q6</f>
        <v>96.88</v>
      </c>
      <c r="X10" s="45"/>
      <c r="Y10" s="45"/>
      <c r="Z10" s="45"/>
      <c r="AA10" s="45"/>
      <c r="AB10" s="45"/>
      <c r="AC10" s="45"/>
      <c r="AD10" s="50">
        <f>データ!R6</f>
        <v>1792</v>
      </c>
      <c r="AE10" s="50"/>
      <c r="AF10" s="50"/>
      <c r="AG10" s="50"/>
      <c r="AH10" s="50"/>
      <c r="AI10" s="50"/>
      <c r="AJ10" s="50"/>
      <c r="AK10" s="2"/>
      <c r="AL10" s="50">
        <f>データ!V6</f>
        <v>12887</v>
      </c>
      <c r="AM10" s="50"/>
      <c r="AN10" s="50"/>
      <c r="AO10" s="50"/>
      <c r="AP10" s="50"/>
      <c r="AQ10" s="50"/>
      <c r="AR10" s="50"/>
      <c r="AS10" s="50"/>
      <c r="AT10" s="45">
        <f>データ!W6</f>
        <v>3.31</v>
      </c>
      <c r="AU10" s="45"/>
      <c r="AV10" s="45"/>
      <c r="AW10" s="45"/>
      <c r="AX10" s="45"/>
      <c r="AY10" s="45"/>
      <c r="AZ10" s="45"/>
      <c r="BA10" s="45"/>
      <c r="BB10" s="45">
        <f>データ!X6</f>
        <v>3893.35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7bQijKSF5a39rfRCgVYeq122TDH3xjBsJ/wVE9GoJTtRvXbLX8kcE5bUlAjgKvDbd9EHNLpu4TcytWJAW0bs6Q==" saltValue="S+Pga2Q74suiBXSkvN5r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273821</v>
      </c>
      <c r="D6" s="33">
        <f t="shared" si="3"/>
        <v>47</v>
      </c>
      <c r="E6" s="33">
        <f t="shared" si="3"/>
        <v>17</v>
      </c>
      <c r="F6" s="33">
        <f t="shared" si="3"/>
        <v>1</v>
      </c>
      <c r="G6" s="33">
        <f t="shared" si="3"/>
        <v>0</v>
      </c>
      <c r="H6" s="33" t="str">
        <f t="shared" si="3"/>
        <v>大阪府　河南町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82.74</v>
      </c>
      <c r="Q6" s="34">
        <f t="shared" si="3"/>
        <v>96.88</v>
      </c>
      <c r="R6" s="34">
        <f t="shared" si="3"/>
        <v>1792</v>
      </c>
      <c r="S6" s="34">
        <f t="shared" si="3"/>
        <v>15635</v>
      </c>
      <c r="T6" s="34">
        <f t="shared" si="3"/>
        <v>25.26</v>
      </c>
      <c r="U6" s="34">
        <f t="shared" si="3"/>
        <v>618.96</v>
      </c>
      <c r="V6" s="34">
        <f t="shared" si="3"/>
        <v>12887</v>
      </c>
      <c r="W6" s="34">
        <f t="shared" si="3"/>
        <v>3.31</v>
      </c>
      <c r="X6" s="34">
        <f t="shared" si="3"/>
        <v>3893.35</v>
      </c>
      <c r="Y6" s="35">
        <f>IF(Y7="",NA(),Y7)</f>
        <v>78.91</v>
      </c>
      <c r="Z6" s="35">
        <f t="shared" ref="Z6:AH6" si="4">IF(Z7="",NA(),Z7)</f>
        <v>78.59</v>
      </c>
      <c r="AA6" s="35">
        <f t="shared" si="4"/>
        <v>61.16</v>
      </c>
      <c r="AB6" s="35">
        <f t="shared" si="4"/>
        <v>61.02</v>
      </c>
      <c r="AC6" s="35">
        <f t="shared" si="4"/>
        <v>62.7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753.09</v>
      </c>
      <c r="BG6" s="35">
        <f t="shared" ref="BG6:BO6" si="7">IF(BG7="",NA(),BG7)</f>
        <v>829.27</v>
      </c>
      <c r="BH6" s="35">
        <f t="shared" si="7"/>
        <v>1402.07</v>
      </c>
      <c r="BI6" s="35">
        <f t="shared" si="7"/>
        <v>1330.94</v>
      </c>
      <c r="BJ6" s="35">
        <f t="shared" si="7"/>
        <v>1303.43</v>
      </c>
      <c r="BK6" s="35">
        <f t="shared" si="7"/>
        <v>1136.5</v>
      </c>
      <c r="BL6" s="35">
        <f t="shared" si="7"/>
        <v>1118.56</v>
      </c>
      <c r="BM6" s="35">
        <f t="shared" si="7"/>
        <v>1111.31</v>
      </c>
      <c r="BN6" s="35">
        <f t="shared" si="7"/>
        <v>966.33</v>
      </c>
      <c r="BO6" s="35">
        <f t="shared" si="7"/>
        <v>958.81</v>
      </c>
      <c r="BP6" s="34" t="str">
        <f>IF(BP7="","",IF(BP7="-","【-】","【"&amp;SUBSTITUTE(TEXT(BP7,"#,##0.00"),"-","△")&amp;"】"))</f>
        <v>【682.78】</v>
      </c>
      <c r="BQ6" s="35">
        <f>IF(BQ7="",NA(),BQ7)</f>
        <v>95.51</v>
      </c>
      <c r="BR6" s="35">
        <f t="shared" ref="BR6:BZ6" si="8">IF(BR7="",NA(),BR7)</f>
        <v>95.86</v>
      </c>
      <c r="BS6" s="35">
        <f t="shared" si="8"/>
        <v>70.86</v>
      </c>
      <c r="BT6" s="35">
        <f t="shared" si="8"/>
        <v>70.709999999999994</v>
      </c>
      <c r="BU6" s="35">
        <f t="shared" si="8"/>
        <v>71.959999999999994</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110.69</v>
      </c>
      <c r="CC6" s="35">
        <f t="shared" ref="CC6:CK6" si="9">IF(CC7="",NA(),CC7)</f>
        <v>109.87</v>
      </c>
      <c r="CD6" s="35">
        <f t="shared" si="9"/>
        <v>150</v>
      </c>
      <c r="CE6" s="35">
        <f t="shared" si="9"/>
        <v>150</v>
      </c>
      <c r="CF6" s="35">
        <f t="shared" si="9"/>
        <v>150</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95.5</v>
      </c>
      <c r="CY6" s="35">
        <f t="shared" ref="CY6:DG6" si="11">IF(CY7="",NA(),CY7)</f>
        <v>96.21</v>
      </c>
      <c r="CZ6" s="35">
        <f t="shared" si="11"/>
        <v>95.96</v>
      </c>
      <c r="DA6" s="35">
        <f t="shared" si="11"/>
        <v>95.53</v>
      </c>
      <c r="DB6" s="35">
        <f t="shared" si="11"/>
        <v>96.43</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0.37</v>
      </c>
      <c r="EG6" s="35">
        <f t="shared" si="14"/>
        <v>0.73</v>
      </c>
      <c r="EH6" s="35">
        <f t="shared" si="14"/>
        <v>0.96</v>
      </c>
      <c r="EI6" s="35">
        <f t="shared" si="14"/>
        <v>1.29</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273821</v>
      </c>
      <c r="D7" s="37">
        <v>47</v>
      </c>
      <c r="E7" s="37">
        <v>17</v>
      </c>
      <c r="F7" s="37">
        <v>1</v>
      </c>
      <c r="G7" s="37">
        <v>0</v>
      </c>
      <c r="H7" s="37" t="s">
        <v>97</v>
      </c>
      <c r="I7" s="37" t="s">
        <v>98</v>
      </c>
      <c r="J7" s="37" t="s">
        <v>99</v>
      </c>
      <c r="K7" s="37" t="s">
        <v>100</v>
      </c>
      <c r="L7" s="37" t="s">
        <v>101</v>
      </c>
      <c r="M7" s="37" t="s">
        <v>102</v>
      </c>
      <c r="N7" s="38" t="s">
        <v>103</v>
      </c>
      <c r="O7" s="38" t="s">
        <v>104</v>
      </c>
      <c r="P7" s="38">
        <v>82.74</v>
      </c>
      <c r="Q7" s="38">
        <v>96.88</v>
      </c>
      <c r="R7" s="38">
        <v>1792</v>
      </c>
      <c r="S7" s="38">
        <v>15635</v>
      </c>
      <c r="T7" s="38">
        <v>25.26</v>
      </c>
      <c r="U7" s="38">
        <v>618.96</v>
      </c>
      <c r="V7" s="38">
        <v>12887</v>
      </c>
      <c r="W7" s="38">
        <v>3.31</v>
      </c>
      <c r="X7" s="38">
        <v>3893.35</v>
      </c>
      <c r="Y7" s="38">
        <v>78.91</v>
      </c>
      <c r="Z7" s="38">
        <v>78.59</v>
      </c>
      <c r="AA7" s="38">
        <v>61.16</v>
      </c>
      <c r="AB7" s="38">
        <v>61.02</v>
      </c>
      <c r="AC7" s="38">
        <v>62.7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753.09</v>
      </c>
      <c r="BG7" s="38">
        <v>829.27</v>
      </c>
      <c r="BH7" s="38">
        <v>1402.07</v>
      </c>
      <c r="BI7" s="38">
        <v>1330.94</v>
      </c>
      <c r="BJ7" s="38">
        <v>1303.43</v>
      </c>
      <c r="BK7" s="38">
        <v>1136.5</v>
      </c>
      <c r="BL7" s="38">
        <v>1118.56</v>
      </c>
      <c r="BM7" s="38">
        <v>1111.31</v>
      </c>
      <c r="BN7" s="38">
        <v>966.33</v>
      </c>
      <c r="BO7" s="38">
        <v>958.81</v>
      </c>
      <c r="BP7" s="38">
        <v>682.78</v>
      </c>
      <c r="BQ7" s="38">
        <v>95.51</v>
      </c>
      <c r="BR7" s="38">
        <v>95.86</v>
      </c>
      <c r="BS7" s="38">
        <v>70.86</v>
      </c>
      <c r="BT7" s="38">
        <v>70.709999999999994</v>
      </c>
      <c r="BU7" s="38">
        <v>71.959999999999994</v>
      </c>
      <c r="BV7" s="38">
        <v>71.650000000000006</v>
      </c>
      <c r="BW7" s="38">
        <v>72.33</v>
      </c>
      <c r="BX7" s="38">
        <v>75.540000000000006</v>
      </c>
      <c r="BY7" s="38">
        <v>81.739999999999995</v>
      </c>
      <c r="BZ7" s="38">
        <v>82.88</v>
      </c>
      <c r="CA7" s="38">
        <v>100.91</v>
      </c>
      <c r="CB7" s="38">
        <v>110.69</v>
      </c>
      <c r="CC7" s="38">
        <v>109.87</v>
      </c>
      <c r="CD7" s="38">
        <v>150</v>
      </c>
      <c r="CE7" s="38">
        <v>150</v>
      </c>
      <c r="CF7" s="38">
        <v>150</v>
      </c>
      <c r="CG7" s="38">
        <v>217.82</v>
      </c>
      <c r="CH7" s="38">
        <v>215.28</v>
      </c>
      <c r="CI7" s="38">
        <v>207.96</v>
      </c>
      <c r="CJ7" s="38">
        <v>194.31</v>
      </c>
      <c r="CK7" s="38">
        <v>190.99</v>
      </c>
      <c r="CL7" s="38">
        <v>136.86000000000001</v>
      </c>
      <c r="CM7" s="38" t="s">
        <v>103</v>
      </c>
      <c r="CN7" s="38" t="s">
        <v>103</v>
      </c>
      <c r="CO7" s="38" t="s">
        <v>103</v>
      </c>
      <c r="CP7" s="38" t="s">
        <v>103</v>
      </c>
      <c r="CQ7" s="38" t="s">
        <v>103</v>
      </c>
      <c r="CR7" s="38">
        <v>54.44</v>
      </c>
      <c r="CS7" s="38">
        <v>54.67</v>
      </c>
      <c r="CT7" s="38">
        <v>53.51</v>
      </c>
      <c r="CU7" s="38">
        <v>53.5</v>
      </c>
      <c r="CV7" s="38">
        <v>52.58</v>
      </c>
      <c r="CW7" s="38">
        <v>58.98</v>
      </c>
      <c r="CX7" s="38">
        <v>95.5</v>
      </c>
      <c r="CY7" s="38">
        <v>96.21</v>
      </c>
      <c r="CZ7" s="38">
        <v>95.96</v>
      </c>
      <c r="DA7" s="38">
        <v>95.53</v>
      </c>
      <c r="DB7" s="38">
        <v>96.43</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0.37</v>
      </c>
      <c r="EG7" s="38">
        <v>0.73</v>
      </c>
      <c r="EH7" s="38">
        <v>0.96</v>
      </c>
      <c r="EI7" s="38">
        <v>1.29</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2020-01-29T04:47:29Z</cp:lastPrinted>
  <dcterms:created xsi:type="dcterms:W3CDTF">2019-12-05T05:05:58Z</dcterms:created>
  <dcterms:modified xsi:type="dcterms:W3CDTF">2020-02-20T02:23:46Z</dcterms:modified>
  <cp:category/>
</cp:coreProperties>
</file>