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40岬町\"/>
    </mc:Choice>
  </mc:AlternateContent>
  <workbookProtection workbookAlgorithmName="SHA-512" workbookHashValue="DLYOLSBqPWOW2VR3yQ8RBKOoxPoJFiRc8asW4Rwqmtv675hVNO/ZNMuaW1Lcbmvb2+hLb9QfLdw1U067Qms+Gg==" workbookSaltValue="AkXLvxttES1QDKO+3ql9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<sst xmlns="http://schemas.openxmlformats.org/spreadsheetml/2006/main" count="228" uniqueCount="116">
  <si>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</si>
  <si>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</si>
  <si>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</si>
  <si>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</si>
  <si>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</si>
  <si>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</si>
  <si>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</si>
  <si>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</si>
  <si>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</si>
  <si>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</si>
  <si>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</si>
  <si>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</si>
  <si>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</si>
  <si>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</si>
  <si>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</si>
  <si>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</si>
  <si>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</si>
  <si>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</si>
  <si>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</si>
  <si>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</si>
  <si>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</si>
  <si>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</si>
  <si>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</si>
  <si>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</si>
  <si>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</si>
  <si>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</si>
  <si>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</si>
  <si>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</si>
  <si>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</si>
  <si>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</si>
  <si>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</si>
  <si>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</si>
  <si>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</si>
  <si>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</si>
  <si>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</si>
  <si>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</si>
  <si>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</si>
  <si>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</si>
  <si>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</si>
  <si>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</si>
  <si>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</si>
  <si>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</si>
  <si>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</si>
  <si>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</si>
  <si>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</si>
  <si>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</si>
  <si>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</si>
  <si>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</si>
  <si>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</si>
  <si>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</si>
  <si>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</si>
  <si>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</si>
  <si>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</si>
  <si>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</si>
  <si>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</si>
  <si>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</si>
  <si>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</si>
  <si>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</si>
  <si>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</si>
  <si>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</si>
  <si>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</si>
  <si>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</si>
  <si>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</si>
  <si>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</si>
  <si>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</si>
  <si>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</si>
  <si>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</si>
  <si>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</si>
  <si>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</si>
  <si>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</si>
  <si>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</si>
  <si>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</si>
  <si>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</si>
  <si>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</si>
  <si>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</si>
  <si>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</si>
  <si>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</si>
  <si>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</si>
  <si>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</si>
  <si>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</si>
  <si>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</si>
  <si>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</si>
  <si>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</si>
  <si>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</si>
  <si>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</si>
  <si>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</si>
  <si>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</si>
  <si>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</si>
  <si>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</si>
  <si>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</si>
  <si>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</si>
  <si>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</si>
  <si>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</si>
  <si>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</si>
  <si>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</si>
  <si>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</si>
  <si>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</si>
  <si>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</si>
  <si>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</si>
  <si>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</si>
  <si>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</si>
  <si>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</si>
  <si>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</si>
  <si>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</si>
  <si>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</si>
  <si>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</si>
  <si>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</si>
  <si>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</si>
  <si>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</si>
  <si>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</si>
  <si>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</si>
  <si>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</si>
  <si>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</si>
  <si>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平成20年度に建設した施設のため、特に老朽化している箇所は見られない。</t>
    <rPh sb="1" eb="3">
      <t>ヘイセイ</t>
    </rPh>
    <rPh sb="5" eb="6">
      <t>ネン</t>
    </rPh>
    <rPh sb="6" eb="7">
      <t>ド</t>
    </rPh>
    <rPh sb="8" eb="10">
      <t>ケンセツ</t>
    </rPh>
    <rPh sb="12" eb="14">
      <t>シセツ</t>
    </rPh>
    <rPh sb="18" eb="19">
      <t>トク</t>
    </rPh>
    <rPh sb="20" eb="23">
      <t>ロウキュウカ</t>
    </rPh>
    <rPh sb="27" eb="29">
      <t>カショ</t>
    </rPh>
    <rPh sb="30" eb="31">
      <t>ミ</t>
    </rPh>
    <phoneticPr fontId="4"/>
  </si>
  <si>
    <t>　平成20年度に建設した小島地区の排水処理施設に係る起債額が大きいことから、企業債残高対事業規模比率が高く、そのため財政状況を圧迫している。
　収益的収支比率については、修繕費の増に伴う他会計繰入金の増加により、上昇している。
　汚水処理原価については、汚水処理費の増加に伴い上昇している。</t>
    <rPh sb="1" eb="3">
      <t>ヘイセイ</t>
    </rPh>
    <rPh sb="5" eb="6">
      <t>ネン</t>
    </rPh>
    <rPh sb="6" eb="7">
      <t>ド</t>
    </rPh>
    <rPh sb="8" eb="10">
      <t>ケンセツ</t>
    </rPh>
    <rPh sb="12" eb="14">
      <t>コシマ</t>
    </rPh>
    <rPh sb="14" eb="16">
      <t>チク</t>
    </rPh>
    <rPh sb="17" eb="19">
      <t>ハイスイ</t>
    </rPh>
    <rPh sb="19" eb="21">
      <t>ショリ</t>
    </rPh>
    <rPh sb="21" eb="23">
      <t>シセツ</t>
    </rPh>
    <rPh sb="24" eb="25">
      <t>カカ</t>
    </rPh>
    <rPh sb="26" eb="28">
      <t>キサイ</t>
    </rPh>
    <rPh sb="28" eb="29">
      <t>ガク</t>
    </rPh>
    <rPh sb="30" eb="31">
      <t>オオ</t>
    </rPh>
    <rPh sb="38" eb="40">
      <t>キギョウ</t>
    </rPh>
    <rPh sb="40" eb="41">
      <t>サイ</t>
    </rPh>
    <rPh sb="41" eb="43">
      <t>ザンダカ</t>
    </rPh>
    <rPh sb="43" eb="44">
      <t>タイ</t>
    </rPh>
    <rPh sb="44" eb="46">
      <t>ジギョウ</t>
    </rPh>
    <rPh sb="46" eb="48">
      <t>キボ</t>
    </rPh>
    <rPh sb="48" eb="50">
      <t>ヒリツ</t>
    </rPh>
    <rPh sb="51" eb="52">
      <t>タカ</t>
    </rPh>
    <rPh sb="58" eb="60">
      <t>ザイセイ</t>
    </rPh>
    <rPh sb="60" eb="62">
      <t>ジョウキョウ</t>
    </rPh>
    <rPh sb="63" eb="65">
      <t>アッパク</t>
    </rPh>
    <rPh sb="73" eb="76">
      <t>シュウエキテキ</t>
    </rPh>
    <rPh sb="76" eb="78">
      <t>シュウシ</t>
    </rPh>
    <rPh sb="78" eb="80">
      <t>ヒリツ</t>
    </rPh>
    <rPh sb="86" eb="88">
      <t>シュウゼン</t>
    </rPh>
    <rPh sb="88" eb="89">
      <t>ヒ</t>
    </rPh>
    <rPh sb="92" eb="93">
      <t>トモナ</t>
    </rPh>
    <rPh sb="94" eb="95">
      <t>タ</t>
    </rPh>
    <rPh sb="95" eb="97">
      <t>カイケイ</t>
    </rPh>
    <rPh sb="97" eb="99">
      <t>クリイレ</t>
    </rPh>
    <rPh sb="99" eb="100">
      <t>キン</t>
    </rPh>
    <rPh sb="101" eb="103">
      <t>ゾウカ</t>
    </rPh>
    <rPh sb="107" eb="109">
      <t>ジョウショウ</t>
    </rPh>
    <rPh sb="117" eb="119">
      <t>オスイ</t>
    </rPh>
    <rPh sb="119" eb="121">
      <t>ショリ</t>
    </rPh>
    <rPh sb="121" eb="123">
      <t>ゲンカ</t>
    </rPh>
    <rPh sb="129" eb="131">
      <t>オスイ</t>
    </rPh>
    <rPh sb="131" eb="133">
      <t>ショリ</t>
    </rPh>
    <rPh sb="133" eb="134">
      <t>ヒ</t>
    </rPh>
    <rPh sb="135" eb="137">
      <t>ゾウカ</t>
    </rPh>
    <rPh sb="138" eb="139">
      <t>トモナ</t>
    </rPh>
    <rPh sb="140" eb="142">
      <t>ジョウショウ</t>
    </rPh>
    <phoneticPr fontId="4"/>
  </si>
  <si>
    <t>　処理施設建設事業は平成20年度に完了しており、現在は地方債元金及び地方債利子を償還している状況にある。
　今後は、漁業集落排水事業運営及び排水処理施設を適正に機能させて、維持管理を低コストで実施できるように努めていくものである。
　また、経営健全化と安定したサービスを提供するため、令和2年度までに経営戦略の策定を行う。</t>
    <rPh sb="1" eb="3">
      <t>ショリ</t>
    </rPh>
    <rPh sb="3" eb="5">
      <t>シセツ</t>
    </rPh>
    <rPh sb="5" eb="7">
      <t>ケンセツ</t>
    </rPh>
    <rPh sb="7" eb="9">
      <t>ジギョウ</t>
    </rPh>
    <rPh sb="10" eb="12">
      <t>ヘイセイ</t>
    </rPh>
    <rPh sb="14" eb="15">
      <t>ネン</t>
    </rPh>
    <rPh sb="15" eb="16">
      <t>ド</t>
    </rPh>
    <rPh sb="17" eb="19">
      <t>カンリョウ</t>
    </rPh>
    <rPh sb="24" eb="26">
      <t>ゲンザイ</t>
    </rPh>
    <rPh sb="27" eb="29">
      <t>チホウ</t>
    </rPh>
    <rPh sb="29" eb="30">
      <t>サイ</t>
    </rPh>
    <rPh sb="30" eb="32">
      <t>ガンキン</t>
    </rPh>
    <rPh sb="32" eb="33">
      <t>オヨ</t>
    </rPh>
    <rPh sb="34" eb="36">
      <t>チホウ</t>
    </rPh>
    <rPh sb="36" eb="37">
      <t>サイ</t>
    </rPh>
    <rPh sb="37" eb="39">
      <t>リシ</t>
    </rPh>
    <rPh sb="40" eb="42">
      <t>ショウカン</t>
    </rPh>
    <rPh sb="46" eb="48">
      <t>ジョウキョウ</t>
    </rPh>
    <rPh sb="55" eb="57">
      <t>コンゴ</t>
    </rPh>
    <rPh sb="59" eb="63">
      <t>ギョギョウシュウラク</t>
    </rPh>
    <rPh sb="63" eb="65">
      <t>ハイスイ</t>
    </rPh>
    <rPh sb="65" eb="67">
      <t>ジギョウ</t>
    </rPh>
    <rPh sb="67" eb="69">
      <t>ウンエイ</t>
    </rPh>
    <rPh sb="69" eb="70">
      <t>オヨ</t>
    </rPh>
    <rPh sb="71" eb="73">
      <t>ハイスイ</t>
    </rPh>
    <rPh sb="73" eb="75">
      <t>ショリ</t>
    </rPh>
    <rPh sb="75" eb="77">
      <t>シセツ</t>
    </rPh>
    <rPh sb="78" eb="80">
      <t>テキセイ</t>
    </rPh>
    <rPh sb="81" eb="83">
      <t>キノウ</t>
    </rPh>
    <rPh sb="87" eb="89">
      <t>イジ</t>
    </rPh>
    <rPh sb="89" eb="91">
      <t>カンリ</t>
    </rPh>
    <rPh sb="92" eb="93">
      <t>テイ</t>
    </rPh>
    <rPh sb="97" eb="99">
      <t>ジッシ</t>
    </rPh>
    <rPh sb="105" eb="10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</si>
</sst>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85-494C-A0EC-3104AEC3357E}"/>
            </c:ext>
          </c:extLst>
        </c:ser>
        <c:dLbls>
          <c:showLegendKey val="0"/>
          <c:showVal val="0"/>
          <c:showCatName val="0"/>
          <c:showSerName val="0"/>
          <c:showPercent val="0"/>
          <c:showBubbleSize val="0"/>
        </c:dLbls>
        <c:gapWidth val="150"/>
        <c:axId val="453735752"/>
        <c:axId val="45373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8085-494C-A0EC-3104AEC3357E}"/>
            </c:ext>
          </c:extLst>
        </c:ser>
        <c:dLbls>
          <c:showLegendKey val="0"/>
          <c:showVal val="0"/>
          <c:showCatName val="0"/>
          <c:showSerName val="0"/>
          <c:showPercent val="0"/>
          <c:showBubbleSize val="0"/>
        </c:dLbls>
        <c:marker val="1"/>
        <c:smooth val="0"/>
        <c:axId val="453735752"/>
        <c:axId val="453738888"/>
      </c:lineChart>
      <c:dateAx>
        <c:axId val="453735752"/>
        <c:scaling>
          <c:orientation val="minMax"/>
        </c:scaling>
        <c:delete val="1"/>
        <c:axPos val="b"/>
        <c:numFmt formatCode="ge" sourceLinked="1"/>
        <c:majorTickMark val="none"/>
        <c:minorTickMark val="none"/>
        <c:tickLblPos val="none"/>
        <c:crossAx val="453738888"/>
        <c:crosses val="autoZero"/>
        <c:auto val="1"/>
        <c:lblOffset val="100"/>
        <c:baseTimeUnit val="years"/>
      </c:dateAx>
      <c:valAx>
        <c:axId val="45373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73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35.090000000000003</c:v>
                </c:pt>
                <c:pt idx="1">
                  <c:v>33.33</c:v>
                </c:pt>
                <c:pt idx="2">
                  <c:v>33.33</c:v>
                </c:pt>
                <c:pt idx="3">
                  <c:v>35.090000000000003</c:v>
                </c:pt>
                <c:pt idx="4">
                  <c:v>42.11</c:v>
                </c:pt>
              </c:numCache>
            </c:numRef>
          </c:val>
          <c:extLst>
            <c:ext xmlns:c16="http://schemas.microsoft.com/office/drawing/2014/chart" uri="{C3380CC4-5D6E-409C-BE32-E72D297353CC}">
              <c16:uniqueId val="{00000000-D361-4289-AB0E-9B15363DAAB2}"/>
            </c:ext>
          </c:extLst>
        </c:ser>
        <c:dLbls>
          <c:showLegendKey val="0"/>
          <c:showVal val="0"/>
          <c:showCatName val="0"/>
          <c:showSerName val="0"/>
          <c:showPercent val="0"/>
          <c:showBubbleSize val="0"/>
        </c:dLbls>
        <c:gapWidth val="150"/>
        <c:axId val="457719224"/>
        <c:axId val="4577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D361-4289-AB0E-9B15363DAAB2}"/>
            </c:ext>
          </c:extLst>
        </c:ser>
        <c:dLbls>
          <c:showLegendKey val="0"/>
          <c:showVal val="0"/>
          <c:showCatName val="0"/>
          <c:showSerName val="0"/>
          <c:showPercent val="0"/>
          <c:showBubbleSize val="0"/>
        </c:dLbls>
        <c:marker val="1"/>
        <c:smooth val="0"/>
        <c:axId val="457719224"/>
        <c:axId val="457716480"/>
      </c:lineChart>
      <c:dateAx>
        <c:axId val="457719224"/>
        <c:scaling>
          <c:orientation val="minMax"/>
        </c:scaling>
        <c:delete val="1"/>
        <c:axPos val="b"/>
        <c:numFmt formatCode="ge" sourceLinked="1"/>
        <c:majorTickMark val="none"/>
        <c:minorTickMark val="none"/>
        <c:tickLblPos val="none"/>
        <c:crossAx val="457716480"/>
        <c:crosses val="autoZero"/>
        <c:auto val="1"/>
        <c:lblOffset val="100"/>
        <c:baseTimeUnit val="years"/>
      </c:dateAx>
      <c:valAx>
        <c:axId val="4577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1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86.24</c:v>
                </c:pt>
                <c:pt idx="1">
                  <c:v>86.63</c:v>
                </c:pt>
                <c:pt idx="2">
                  <c:v>86.7</c:v>
                </c:pt>
                <c:pt idx="3">
                  <c:v>92.18</c:v>
                </c:pt>
                <c:pt idx="4">
                  <c:v>87.08</c:v>
                </c:pt>
              </c:numCache>
            </c:numRef>
          </c:val>
          <c:extLst>
            <c:ext xmlns:c16="http://schemas.microsoft.com/office/drawing/2014/chart" uri="{C3380CC4-5D6E-409C-BE32-E72D297353CC}">
              <c16:uniqueId val="{00000000-8227-4B2F-AC5C-EF2034F4F50B}"/>
            </c:ext>
          </c:extLst>
        </c:ser>
        <c:dLbls>
          <c:showLegendKey val="0"/>
          <c:showVal val="0"/>
          <c:showCatName val="0"/>
          <c:showSerName val="0"/>
          <c:showPercent val="0"/>
          <c:showBubbleSize val="0"/>
        </c:dLbls>
        <c:gapWidth val="150"/>
        <c:axId val="457712560"/>
        <c:axId val="45771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8227-4B2F-AC5C-EF2034F4F50B}"/>
            </c:ext>
          </c:extLst>
        </c:ser>
        <c:dLbls>
          <c:showLegendKey val="0"/>
          <c:showVal val="0"/>
          <c:showCatName val="0"/>
          <c:showSerName val="0"/>
          <c:showPercent val="0"/>
          <c:showBubbleSize val="0"/>
        </c:dLbls>
        <c:marker val="1"/>
        <c:smooth val="0"/>
        <c:axId val="457712560"/>
        <c:axId val="457712952"/>
      </c:lineChart>
      <c:dateAx>
        <c:axId val="457712560"/>
        <c:scaling>
          <c:orientation val="minMax"/>
        </c:scaling>
        <c:delete val="1"/>
        <c:axPos val="b"/>
        <c:numFmt formatCode="ge" sourceLinked="1"/>
        <c:majorTickMark val="none"/>
        <c:minorTickMark val="none"/>
        <c:tickLblPos val="none"/>
        <c:crossAx val="457712952"/>
        <c:crosses val="autoZero"/>
        <c:auto val="1"/>
        <c:lblOffset val="100"/>
        <c:baseTimeUnit val="years"/>
      </c:dateAx>
      <c:valAx>
        <c:axId val="45771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1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55.05</c:v>
                </c:pt>
                <c:pt idx="1">
                  <c:v>55.33</c:v>
                </c:pt>
                <c:pt idx="2">
                  <c:v>55.6</c:v>
                </c:pt>
                <c:pt idx="3">
                  <c:v>50.74</c:v>
                </c:pt>
                <c:pt idx="4">
                  <c:v>60.86</c:v>
                </c:pt>
              </c:numCache>
            </c:numRef>
          </c:val>
          <c:extLst>
            <c:ext xmlns:c16="http://schemas.microsoft.com/office/drawing/2014/chart" uri="{C3380CC4-5D6E-409C-BE32-E72D297353CC}">
              <c16:uniqueId val="{00000000-C9DF-424A-93E8-7476E888AE1D}"/>
            </c:ext>
          </c:extLst>
        </c:ser>
        <c:dLbls>
          <c:showLegendKey val="0"/>
          <c:showVal val="0"/>
          <c:showCatName val="0"/>
          <c:showSerName val="0"/>
          <c:showPercent val="0"/>
          <c:showBubbleSize val="0"/>
        </c:dLbls>
        <c:gapWidth val="150"/>
        <c:axId val="453741632"/>
        <c:axId val="45373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DF-424A-93E8-7476E888AE1D}"/>
            </c:ext>
          </c:extLst>
        </c:ser>
        <c:dLbls>
          <c:showLegendKey val="0"/>
          <c:showVal val="0"/>
          <c:showCatName val="0"/>
          <c:showSerName val="0"/>
          <c:showPercent val="0"/>
          <c:showBubbleSize val="0"/>
        </c:dLbls>
        <c:marker val="1"/>
        <c:smooth val="0"/>
        <c:axId val="453741632"/>
        <c:axId val="453737320"/>
      </c:lineChart>
      <c:dateAx>
        <c:axId val="453741632"/>
        <c:scaling>
          <c:orientation val="minMax"/>
        </c:scaling>
        <c:delete val="1"/>
        <c:axPos val="b"/>
        <c:numFmt formatCode="ge" sourceLinked="1"/>
        <c:majorTickMark val="none"/>
        <c:minorTickMark val="none"/>
        <c:tickLblPos val="none"/>
        <c:crossAx val="453737320"/>
        <c:crosses val="autoZero"/>
        <c:auto val="1"/>
        <c:lblOffset val="100"/>
        <c:baseTimeUnit val="years"/>
      </c:dateAx>
      <c:valAx>
        <c:axId val="45373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38-4640-BF7F-FBDE2E4FF88E}"/>
            </c:ext>
          </c:extLst>
        </c:ser>
        <c:dLbls>
          <c:showLegendKey val="0"/>
          <c:showVal val="0"/>
          <c:showCatName val="0"/>
          <c:showSerName val="0"/>
          <c:showPercent val="0"/>
          <c:showBubbleSize val="0"/>
        </c:dLbls>
        <c:gapWidth val="150"/>
        <c:axId val="453744376"/>
        <c:axId val="45374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38-4640-BF7F-FBDE2E4FF88E}"/>
            </c:ext>
          </c:extLst>
        </c:ser>
        <c:dLbls>
          <c:showLegendKey val="0"/>
          <c:showVal val="0"/>
          <c:showCatName val="0"/>
          <c:showSerName val="0"/>
          <c:showPercent val="0"/>
          <c:showBubbleSize val="0"/>
        </c:dLbls>
        <c:marker val="1"/>
        <c:smooth val="0"/>
        <c:axId val="453744376"/>
        <c:axId val="453745552"/>
      </c:lineChart>
      <c:dateAx>
        <c:axId val="453744376"/>
        <c:scaling>
          <c:orientation val="minMax"/>
        </c:scaling>
        <c:delete val="1"/>
        <c:axPos val="b"/>
        <c:numFmt formatCode="ge" sourceLinked="1"/>
        <c:majorTickMark val="none"/>
        <c:minorTickMark val="none"/>
        <c:tickLblPos val="none"/>
        <c:crossAx val="453745552"/>
        <c:crosses val="autoZero"/>
        <c:auto val="1"/>
        <c:lblOffset val="100"/>
        <c:baseTimeUnit val="years"/>
      </c:dateAx>
      <c:valAx>
        <c:axId val="45374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74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0D-4D28-80AB-6B27A6CBE67C}"/>
            </c:ext>
          </c:extLst>
        </c:ser>
        <c:dLbls>
          <c:showLegendKey val="0"/>
          <c:showVal val="0"/>
          <c:showCatName val="0"/>
          <c:showSerName val="0"/>
          <c:showPercent val="0"/>
          <c:showBubbleSize val="0"/>
        </c:dLbls>
        <c:gapWidth val="150"/>
        <c:axId val="453746336"/>
        <c:axId val="45374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0D-4D28-80AB-6B27A6CBE67C}"/>
            </c:ext>
          </c:extLst>
        </c:ser>
        <c:dLbls>
          <c:showLegendKey val="0"/>
          <c:showVal val="0"/>
          <c:showCatName val="0"/>
          <c:showSerName val="0"/>
          <c:showPercent val="0"/>
          <c:showBubbleSize val="0"/>
        </c:dLbls>
        <c:marker val="1"/>
        <c:smooth val="0"/>
        <c:axId val="453746336"/>
        <c:axId val="453746728"/>
      </c:lineChart>
      <c:dateAx>
        <c:axId val="453746336"/>
        <c:scaling>
          <c:orientation val="minMax"/>
        </c:scaling>
        <c:delete val="1"/>
        <c:axPos val="b"/>
        <c:numFmt formatCode="ge" sourceLinked="1"/>
        <c:majorTickMark val="none"/>
        <c:minorTickMark val="none"/>
        <c:tickLblPos val="none"/>
        <c:crossAx val="453746728"/>
        <c:crosses val="autoZero"/>
        <c:auto val="1"/>
        <c:lblOffset val="100"/>
        <c:baseTimeUnit val="years"/>
      </c:dateAx>
      <c:valAx>
        <c:axId val="45374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7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B6-4CB6-B410-F3B4D1D61ED1}"/>
            </c:ext>
          </c:extLst>
        </c:ser>
        <c:dLbls>
          <c:showLegendKey val="0"/>
          <c:showVal val="0"/>
          <c:showCatName val="0"/>
          <c:showSerName val="0"/>
          <c:showPercent val="0"/>
          <c:showBubbleSize val="0"/>
        </c:dLbls>
        <c:gapWidth val="150"/>
        <c:axId val="453735360"/>
        <c:axId val="4537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6-4CB6-B410-F3B4D1D61ED1}"/>
            </c:ext>
          </c:extLst>
        </c:ser>
        <c:dLbls>
          <c:showLegendKey val="0"/>
          <c:showVal val="0"/>
          <c:showCatName val="0"/>
          <c:showSerName val="0"/>
          <c:showPercent val="0"/>
          <c:showBubbleSize val="0"/>
        </c:dLbls>
        <c:marker val="1"/>
        <c:smooth val="0"/>
        <c:axId val="453735360"/>
        <c:axId val="453749472"/>
      </c:lineChart>
      <c:dateAx>
        <c:axId val="453735360"/>
        <c:scaling>
          <c:orientation val="minMax"/>
        </c:scaling>
        <c:delete val="1"/>
        <c:axPos val="b"/>
        <c:numFmt formatCode="ge" sourceLinked="1"/>
        <c:majorTickMark val="none"/>
        <c:minorTickMark val="none"/>
        <c:tickLblPos val="none"/>
        <c:crossAx val="453749472"/>
        <c:crosses val="autoZero"/>
        <c:auto val="1"/>
        <c:lblOffset val="100"/>
        <c:baseTimeUnit val="years"/>
      </c:dateAx>
      <c:valAx>
        <c:axId val="4537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0-42BC-8C0A-639ED8E22C30}"/>
            </c:ext>
          </c:extLst>
        </c:ser>
        <c:dLbls>
          <c:showLegendKey val="0"/>
          <c:showVal val="0"/>
          <c:showCatName val="0"/>
          <c:showSerName val="0"/>
          <c:showPercent val="0"/>
          <c:showBubbleSize val="0"/>
        </c:dLbls>
        <c:gapWidth val="150"/>
        <c:axId val="457717656"/>
        <c:axId val="45772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0-42BC-8C0A-639ED8E22C30}"/>
            </c:ext>
          </c:extLst>
        </c:ser>
        <c:dLbls>
          <c:showLegendKey val="0"/>
          <c:showVal val="0"/>
          <c:showCatName val="0"/>
          <c:showSerName val="0"/>
          <c:showPercent val="0"/>
          <c:showBubbleSize val="0"/>
        </c:dLbls>
        <c:marker val="1"/>
        <c:smooth val="0"/>
        <c:axId val="457717656"/>
        <c:axId val="457724712"/>
      </c:lineChart>
      <c:dateAx>
        <c:axId val="457717656"/>
        <c:scaling>
          <c:orientation val="minMax"/>
        </c:scaling>
        <c:delete val="1"/>
        <c:axPos val="b"/>
        <c:numFmt formatCode="ge" sourceLinked="1"/>
        <c:majorTickMark val="none"/>
        <c:minorTickMark val="none"/>
        <c:tickLblPos val="none"/>
        <c:crossAx val="457724712"/>
        <c:crosses val="autoZero"/>
        <c:auto val="1"/>
        <c:lblOffset val="100"/>
        <c:baseTimeUnit val="years"/>
      </c:dateAx>
      <c:valAx>
        <c:axId val="45772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1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12414.68</c:v>
                </c:pt>
                <c:pt idx="1">
                  <c:v>12513.31</c:v>
                </c:pt>
                <c:pt idx="2">
                  <c:v>12151.11</c:v>
                </c:pt>
                <c:pt idx="3">
                  <c:v>12014</c:v>
                </c:pt>
                <c:pt idx="4">
                  <c:v>11065.72</c:v>
                </c:pt>
              </c:numCache>
            </c:numRef>
          </c:val>
          <c:extLst>
            <c:ext xmlns:c16="http://schemas.microsoft.com/office/drawing/2014/chart" uri="{C3380CC4-5D6E-409C-BE32-E72D297353CC}">
              <c16:uniqueId val="{00000000-3AE8-4CB4-B3F8-71DD08CC429D}"/>
            </c:ext>
          </c:extLst>
        </c:ser>
        <c:dLbls>
          <c:showLegendKey val="0"/>
          <c:showVal val="0"/>
          <c:showCatName val="0"/>
          <c:showSerName val="0"/>
          <c:showPercent val="0"/>
          <c:showBubbleSize val="0"/>
        </c:dLbls>
        <c:gapWidth val="150"/>
        <c:axId val="457720008"/>
        <c:axId val="45772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3AE8-4CB4-B3F8-71DD08CC429D}"/>
            </c:ext>
          </c:extLst>
        </c:ser>
        <c:dLbls>
          <c:showLegendKey val="0"/>
          <c:showVal val="0"/>
          <c:showCatName val="0"/>
          <c:showSerName val="0"/>
          <c:showPercent val="0"/>
          <c:showBubbleSize val="0"/>
        </c:dLbls>
        <c:marker val="1"/>
        <c:smooth val="0"/>
        <c:axId val="457720008"/>
        <c:axId val="457722360"/>
      </c:lineChart>
      <c:dateAx>
        <c:axId val="457720008"/>
        <c:scaling>
          <c:orientation val="minMax"/>
        </c:scaling>
        <c:delete val="1"/>
        <c:axPos val="b"/>
        <c:numFmt formatCode="ge" sourceLinked="1"/>
        <c:majorTickMark val="none"/>
        <c:minorTickMark val="none"/>
        <c:tickLblPos val="none"/>
        <c:crossAx val="457722360"/>
        <c:crosses val="autoZero"/>
        <c:auto val="1"/>
        <c:lblOffset val="100"/>
        <c:baseTimeUnit val="years"/>
      </c:dateAx>
      <c:valAx>
        <c:axId val="4577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2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10.94</c:v>
                </c:pt>
                <c:pt idx="1">
                  <c:v>10.17</c:v>
                </c:pt>
                <c:pt idx="2">
                  <c:v>9.77</c:v>
                </c:pt>
                <c:pt idx="3">
                  <c:v>10.36</c:v>
                </c:pt>
                <c:pt idx="4">
                  <c:v>8.24</c:v>
                </c:pt>
              </c:numCache>
            </c:numRef>
          </c:val>
          <c:extLst>
            <c:ext xmlns:c16="http://schemas.microsoft.com/office/drawing/2014/chart" uri="{C3380CC4-5D6E-409C-BE32-E72D297353CC}">
              <c16:uniqueId val="{00000000-1112-4E7F-9CFA-1C321969B35F}"/>
            </c:ext>
          </c:extLst>
        </c:ser>
        <c:dLbls>
          <c:showLegendKey val="0"/>
          <c:showVal val="0"/>
          <c:showCatName val="0"/>
          <c:showSerName val="0"/>
          <c:showPercent val="0"/>
          <c:showBubbleSize val="0"/>
        </c:dLbls>
        <c:gapWidth val="150"/>
        <c:axId val="457720400"/>
        <c:axId val="4577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1112-4E7F-9CFA-1C321969B35F}"/>
            </c:ext>
          </c:extLst>
        </c:ser>
        <c:dLbls>
          <c:showLegendKey val="0"/>
          <c:showVal val="0"/>
          <c:showCatName val="0"/>
          <c:showSerName val="0"/>
          <c:showPercent val="0"/>
          <c:showBubbleSize val="0"/>
        </c:dLbls>
        <c:marker val="1"/>
        <c:smooth val="0"/>
        <c:axId val="457720400"/>
        <c:axId val="457722752"/>
      </c:lineChart>
      <c:dateAx>
        <c:axId val="457720400"/>
        <c:scaling>
          <c:orientation val="minMax"/>
        </c:scaling>
        <c:delete val="1"/>
        <c:axPos val="b"/>
        <c:numFmt formatCode="ge" sourceLinked="1"/>
        <c:majorTickMark val="none"/>
        <c:minorTickMark val="none"/>
        <c:tickLblPos val="none"/>
        <c:crossAx val="457722752"/>
        <c:crosses val="autoZero"/>
        <c:auto val="1"/>
        <c:lblOffset val="100"/>
        <c:baseTimeUnit val="years"/>
      </c:dateAx>
      <c:valAx>
        <c:axId val="4577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946.2</c:v>
                </c:pt>
                <c:pt idx="1">
                  <c:v>1024.93</c:v>
                </c:pt>
                <c:pt idx="2">
                  <c:v>1073.76</c:v>
                </c:pt>
                <c:pt idx="3">
                  <c:v>1012.6</c:v>
                </c:pt>
                <c:pt idx="4">
                  <c:v>1293.43</c:v>
                </c:pt>
              </c:numCache>
            </c:numRef>
          </c:val>
          <c:extLst>
            <c:ext xmlns:c16="http://schemas.microsoft.com/office/drawing/2014/chart" uri="{C3380CC4-5D6E-409C-BE32-E72D297353CC}">
              <c16:uniqueId val="{00000000-070F-4F6D-A49D-B64871E1344B}"/>
            </c:ext>
          </c:extLst>
        </c:ser>
        <c:dLbls>
          <c:showLegendKey val="0"/>
          <c:showVal val="0"/>
          <c:showCatName val="0"/>
          <c:showSerName val="0"/>
          <c:showPercent val="0"/>
          <c:showBubbleSize val="0"/>
        </c:dLbls>
        <c:gapWidth val="150"/>
        <c:axId val="457723144"/>
        <c:axId val="45771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070F-4F6D-A49D-B64871E1344B}"/>
            </c:ext>
          </c:extLst>
        </c:ser>
        <c:dLbls>
          <c:showLegendKey val="0"/>
          <c:showVal val="0"/>
          <c:showCatName val="0"/>
          <c:showSerName val="0"/>
          <c:showPercent val="0"/>
          <c:showBubbleSize val="0"/>
        </c:dLbls>
        <c:marker val="1"/>
        <c:smooth val="0"/>
        <c:axId val="457723144"/>
        <c:axId val="457718440"/>
      </c:lineChart>
      <c:dateAx>
        <c:axId val="457723144"/>
        <c:scaling>
          <c:orientation val="minMax"/>
        </c:scaling>
        <c:delete val="1"/>
        <c:axPos val="b"/>
        <c:numFmt formatCode="ge" sourceLinked="1"/>
        <c:majorTickMark val="none"/>
        <c:minorTickMark val="none"/>
        <c:tickLblPos val="none"/>
        <c:crossAx val="457718440"/>
        <c:crosses val="autoZero"/>
        <c:auto val="1"/>
        <c:lblOffset val="100"/>
        <c:baseTimeUnit val="years"/>
      </c:dateAx>
      <c:valAx>
        <c:axId val="45771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2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tr">
        <f>データ!$M$6</f>
        <v>非設置</v>
      </c>
      <c r="AE8" s="49"/>
      <c r="AF8" s="49"/>
      <c r="AG8" s="49"/>
      <c r="AH8" s="49"/>
      <c r="AI8" s="49"/>
      <c r="AJ8" s="49"/>
      <c r="AK8" s="3"/>
      <c r="AL8" s="50">
        <f>データ!S6</f>
        <v>15825</v>
      </c>
      <c r="AM8" s="50"/>
      <c r="AN8" s="50"/>
      <c r="AO8" s="50"/>
      <c r="AP8" s="50"/>
      <c r="AQ8" s="50"/>
      <c r="AR8" s="50"/>
      <c r="AS8" s="50"/>
      <c r="AT8" s="45">
        <f>データ!T6</f>
        <v>49.18</v>
      </c>
      <c r="AU8" s="45"/>
      <c r="AV8" s="45"/>
      <c r="AW8" s="45"/>
      <c r="AX8" s="45"/>
      <c r="AY8" s="45"/>
      <c r="AZ8" s="45"/>
      <c r="BA8" s="45"/>
      <c r="BB8" s="45">
        <f>データ!U6</f>
        <v>321.77999999999997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1.1299999999999999</v>
      </c>
      <c r="Q10" s="45"/>
      <c r="R10" s="45"/>
      <c r="S10" s="45"/>
      <c r="T10" s="45"/>
      <c r="U10" s="45"/>
      <c r="V10" s="45"/>
      <c r="W10" s="45">
        <f>データ!Q6</f>
        <v>89.28</v>
      </c>
      <c r="X10" s="45"/>
      <c r="Y10" s="45"/>
      <c r="Z10" s="45"/>
      <c r="AA10" s="45"/>
      <c r="AB10" s="45"/>
      <c r="AC10" s="45"/>
      <c r="AD10" s="50">
        <f>データ!R6</f>
        <v>1950</v>
      </c>
      <c r="AE10" s="50"/>
      <c r="AF10" s="50"/>
      <c r="AG10" s="50"/>
      <c r="AH10" s="50"/>
      <c r="AI10" s="50"/>
      <c r="AJ10" s="50"/>
      <c r="AK10" s="2"/>
      <c r="AL10" s="50">
        <f>データ!V6</f>
        <v>178</v>
      </c>
      <c r="AM10" s="50"/>
      <c r="AN10" s="50"/>
      <c r="AO10" s="50"/>
      <c r="AP10" s="50"/>
      <c r="AQ10" s="50"/>
      <c r="AR10" s="50"/>
      <c r="AS10" s="50"/>
      <c r="AT10" s="45">
        <f>データ!W6</f>
        <v>0.06</v>
      </c>
      <c r="AU10" s="45"/>
      <c r="AV10" s="45"/>
      <c r="AW10" s="45"/>
      <c r="AX10" s="45"/>
      <c r="AY10" s="45"/>
      <c r="AZ10" s="45"/>
      <c r="BA10" s="45"/>
      <c r="BB10" s="45">
        <f>データ!X6</f>
        <v>2966.67</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45</v>
      </c>
      <c r="N86" s="26" t="s">
        <v>46</v>
      </c>
      <c r="O86" s="26" t="str">
        <f>データ!EO6</f>
        <v>【0.04】</v>
      </c>
    </row>
  </sheetData>
  <sheetProtection algorithmName="SHA-512" hashValue="ZZL1XF4qmKGhRBfPRD01sgLf5dY3YaiuiU2yXOVPSmUF0d59UQruLhPbZ4cZs2mJaF3swUEmWzn/C2jY2ZTbsw==" saltValue="/gp5MA+JErjSoSh6AqyT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82" t="s">
        <v>56</v>
      </c>
      <c r="I3" s="83"/>
      <c r="J3" s="83"/>
      <c r="K3" s="83"/>
      <c r="L3" s="83"/>
      <c r="M3" s="83"/>
      <c r="N3" s="83"/>
      <c r="O3" s="83"/>
      <c r="P3" s="83"/>
      <c r="Q3" s="83"/>
      <c r="R3" s="83"/>
      <c r="S3" s="83"/>
      <c r="T3" s="83"/>
      <c r="U3" s="83"/>
      <c r="V3" s="83"/>
      <c r="W3" s="83"/>
      <c r="X3" s="84"/>
      <c r="Y3" s="88" t="s">
        <v>57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59</v>
      </c>
      <c r="B4" s="30"/>
      <c r="C4" s="30"/>
      <c r="D4" s="30"/>
      <c r="E4" s="30"/>
      <c r="F4" s="30"/>
      <c r="G4" s="30"/>
      <c r="H4" s="85"/>
      <c r="I4" s="86"/>
      <c r="J4" s="86"/>
      <c r="K4" s="86"/>
      <c r="L4" s="86"/>
      <c r="M4" s="86"/>
      <c r="N4" s="86"/>
      <c r="O4" s="86"/>
      <c r="P4" s="86"/>
      <c r="Q4" s="86"/>
      <c r="R4" s="86"/>
      <c r="S4" s="86"/>
      <c r="T4" s="86"/>
      <c r="U4" s="86"/>
      <c r="V4" s="86"/>
      <c r="W4" s="86"/>
      <c r="X4" s="87"/>
      <c r="Y4" s="81" t="s">
        <v>60</v>
      </c>
      <c r="Z4" s="81"/>
      <c r="AA4" s="81"/>
      <c r="AB4" s="81"/>
      <c r="AC4" s="81"/>
      <c r="AD4" s="81"/>
      <c r="AE4" s="81"/>
      <c r="AF4" s="81"/>
      <c r="AG4" s="81"/>
      <c r="AH4" s="81"/>
      <c r="AI4" s="81"/>
      <c r="AJ4" s="81" t="s">
        <v>61</v>
      </c>
      <c r="AK4" s="81"/>
      <c r="AL4" s="81"/>
      <c r="AM4" s="81"/>
      <c r="AN4" s="81"/>
      <c r="AO4" s="81"/>
      <c r="AP4" s="81"/>
      <c r="AQ4" s="81"/>
      <c r="AR4" s="81"/>
      <c r="AS4" s="81"/>
      <c r="AT4" s="81"/>
      <c r="AU4" s="81" t="s">
        <v>62</v>
      </c>
      <c r="AV4" s="81"/>
      <c r="AW4" s="81"/>
      <c r="AX4" s="81"/>
      <c r="AY4" s="81"/>
      <c r="AZ4" s="81"/>
      <c r="BA4" s="81"/>
      <c r="BB4" s="81"/>
      <c r="BC4" s="81"/>
      <c r="BD4" s="81"/>
      <c r="BE4" s="81"/>
      <c r="BF4" s="81" t="s">
        <v>63</v>
      </c>
      <c r="BG4" s="81"/>
      <c r="BH4" s="81"/>
      <c r="BI4" s="81"/>
      <c r="BJ4" s="81"/>
      <c r="BK4" s="81"/>
      <c r="BL4" s="81"/>
      <c r="BM4" s="81"/>
      <c r="BN4" s="81"/>
      <c r="BO4" s="81"/>
      <c r="BP4" s="81"/>
      <c r="BQ4" s="81" t="s">
        <v>64</v>
      </c>
      <c r="BR4" s="81"/>
      <c r="BS4" s="81"/>
      <c r="BT4" s="81"/>
      <c r="BU4" s="81"/>
      <c r="BV4" s="81"/>
      <c r="BW4" s="81"/>
      <c r="BX4" s="81"/>
      <c r="BY4" s="81"/>
      <c r="BZ4" s="81"/>
      <c r="CA4" s="81"/>
      <c r="CB4" s="81" t="s">
        <v>65</v>
      </c>
      <c r="CC4" s="81"/>
      <c r="CD4" s="81"/>
      <c r="CE4" s="81"/>
      <c r="CF4" s="81"/>
      <c r="CG4" s="81"/>
      <c r="CH4" s="81"/>
      <c r="CI4" s="81"/>
      <c r="CJ4" s="81"/>
      <c r="CK4" s="81"/>
      <c r="CL4" s="81"/>
      <c r="CM4" s="81" t="s">
        <v>66</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273660</v>
      </c>
      <c r="D6" s="33">
        <f t="shared" si="3"/>
        <v>47</v>
      </c>
      <c r="E6" s="33">
        <f t="shared" si="3"/>
        <v>17</v>
      </c>
      <c r="F6" s="33">
        <f t="shared" si="3"/>
        <v>6</v>
      </c>
      <c r="G6" s="33">
        <f t="shared" si="3"/>
        <v>0</v>
      </c>
      <c r="H6" s="33" t="str">
        <f t="shared" si="3"/>
        <v>大阪府　岬町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1.1299999999999999</v>
      </c>
      <c r="Q6" s="34">
        <f t="shared" si="3"/>
        <v>89.28</v>
      </c>
      <c r="R6" s="34">
        <f t="shared" si="3"/>
        <v>1950</v>
      </c>
      <c r="S6" s="34">
        <f t="shared" si="3"/>
        <v>15825</v>
      </c>
      <c r="T6" s="34">
        <f t="shared" si="3"/>
        <v>49.18</v>
      </c>
      <c r="U6" s="34">
        <f t="shared" si="3"/>
        <v>321.77999999999997</v>
      </c>
      <c r="V6" s="34">
        <f t="shared" si="3"/>
        <v>178</v>
      </c>
      <c r="W6" s="34">
        <f t="shared" si="3"/>
        <v>0.06</v>
      </c>
      <c r="X6" s="34">
        <f t="shared" si="3"/>
        <v>2966.67</v>
      </c>
      <c r="Y6" s="35">
        <f>IF(Y7="",NA(),Y7)</f>
        <v>55.05</v>
      </c>
      <c r="Z6" s="35">
        <f t="shared" ref="Z6:AH6" si="4">IF(Z7="",NA(),Z7)</f>
        <v>55.33</v>
      </c>
      <c r="AA6" s="35">
        <f t="shared" si="4"/>
        <v>55.6</v>
      </c>
      <c r="AB6" s="35">
        <f t="shared" si="4"/>
        <v>50.74</v>
      </c>
      <c r="AC6" s="35">
        <f t="shared" si="4"/>
        <v>60.86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12414.68</v>
      </c>
      <c r="BG6" s="35">
        <f t="shared" ref="BG6:BO6" si="7">IF(BG7="",NA(),BG7)</f>
        <v>12513.31</v>
      </c>
      <c r="BH6" s="35">
        <f t="shared" si="7"/>
        <v>12151.11</v>
      </c>
      <c r="BI6" s="35">
        <f t="shared" si="7"/>
        <v>12014</v>
      </c>
      <c r="BJ6" s="35">
        <f t="shared" si="7"/>
        <v>11065.72</v>
      </c>
      <c r="BK6" s="35">
        <f t="shared" si="7"/>
        <v>1741.94</v>
      </c>
      <c r="BL6" s="35">
        <f t="shared" si="7"/>
        <v>1451.54</v>
      </c>
      <c r="BM6" s="35">
        <f t="shared" si="7"/>
        <v>1700.42</v>
      </c>
      <c r="BN6" s="35">
        <f t="shared" si="7"/>
        <v>1491.92</v>
      </c>
      <c r="BO6" s="35">
        <f t="shared" si="7"/>
        <v>1756.26</v>
      </c>
      <c r="BP6" s="34" t="str">
        <f>IF(BP7="","",IF(BP7="-","【-】","【"&amp;SUBSTITUTE(TEXT(BP7,"#,##0.00"),"-","△")&amp;"】"))</f>
        <v>【973.20】</v>
      </c>
      <c r="BQ6" s="35">
        <f>IF(BQ7="",NA(),BQ7)</f>
        <v>10.94</v>
      </c>
      <c r="BR6" s="35">
        <f t="shared" ref="BR6:BZ6" si="8">IF(BR7="",NA(),BR7)</f>
        <v>10.17</v>
      </c>
      <c r="BS6" s="35">
        <f t="shared" si="8"/>
        <v>9.77</v>
      </c>
      <c r="BT6" s="35">
        <f t="shared" si="8"/>
        <v>10.36</v>
      </c>
      <c r="BU6" s="35">
        <f t="shared" si="8"/>
        <v>8.24</v>
      </c>
      <c r="BV6" s="35">
        <f t="shared" si="8"/>
        <v>33.86</v>
      </c>
      <c r="BW6" s="35">
        <f t="shared" si="8"/>
        <v>33.58</v>
      </c>
      <c r="BX6" s="35">
        <f t="shared" si="8"/>
        <v>34.51</v>
      </c>
      <c r="BY6" s="35">
        <f t="shared" si="8"/>
        <v>46.77</v>
      </c>
      <c r="BZ6" s="35">
        <f t="shared" si="8"/>
        <v>45.78</v>
      </c>
      <c r="CA6" s="34" t="str">
        <f>IF(CA7="","",IF(CA7="-","【-】","【"&amp;SUBSTITUTE(TEXT(CA7,"#,##0.00"),"-","△")&amp;"】"))</f>
        <v>【45.14】</v>
      </c>
      <c r="CB6" s="35">
        <f>IF(CB7="",NA(),CB7)</f>
        <v>946.2</v>
      </c>
      <c r="CC6" s="35">
        <f t="shared" ref="CC6:CK6" si="9">IF(CC7="",NA(),CC7)</f>
        <v>1024.93</v>
      </c>
      <c r="CD6" s="35">
        <f t="shared" si="9"/>
        <v>1073.76</v>
      </c>
      <c r="CE6" s="35">
        <f t="shared" si="9"/>
        <v>1012.6</v>
      </c>
      <c r="CF6" s="35">
        <f t="shared" si="9"/>
        <v>1293.43</v>
      </c>
      <c r="CG6" s="35">
        <f t="shared" si="9"/>
        <v>510.15</v>
      </c>
      <c r="CH6" s="35">
        <f t="shared" si="9"/>
        <v>514.39</v>
      </c>
      <c r="CI6" s="35">
        <f t="shared" si="9"/>
        <v>476.11</v>
      </c>
      <c r="CJ6" s="35">
        <f t="shared" si="9"/>
        <v>348.75</v>
      </c>
      <c r="CK6" s="35">
        <f t="shared" si="9"/>
        <v>367.7</v>
      </c>
      <c r="CL6" s="34" t="str">
        <f>IF(CL7="","",IF(CL7="-","【-】","【"&amp;SUBSTITUTE(TEXT(CL7,"#,##0.00"),"-","△")&amp;"】"))</f>
        <v>【377.19】</v>
      </c>
      <c r="CM6" s="35">
        <f>IF(CM7="",NA(),CM7)</f>
        <v>35.090000000000003</v>
      </c>
      <c r="CN6" s="35">
        <f t="shared" ref="CN6:CV6" si="10">IF(CN7="",NA(),CN7)</f>
        <v>33.33</v>
      </c>
      <c r="CO6" s="35">
        <f t="shared" si="10"/>
        <v>33.33</v>
      </c>
      <c r="CP6" s="35">
        <f t="shared" si="10"/>
        <v>35.090000000000003</v>
      </c>
      <c r="CQ6" s="35">
        <f t="shared" si="10"/>
        <v>42.11</v>
      </c>
      <c r="CR6" s="35">
        <f t="shared" si="10"/>
        <v>29.86</v>
      </c>
      <c r="CS6" s="35">
        <f t="shared" si="10"/>
        <v>29.28</v>
      </c>
      <c r="CT6" s="35">
        <f t="shared" si="10"/>
        <v>29.4</v>
      </c>
      <c r="CU6" s="35">
        <f t="shared" si="10"/>
        <v>29.8</v>
      </c>
      <c r="CV6" s="35">
        <f t="shared" si="10"/>
        <v>29.43</v>
      </c>
      <c r="CW6" s="34" t="str">
        <f>IF(CW7="","",IF(CW7="-","【-】","【"&amp;SUBSTITUTE(TEXT(CW7,"#,##0.00"),"-","△")&amp;"】"))</f>
        <v>【33.69】</v>
      </c>
      <c r="CX6" s="35">
        <f>IF(CX7="",NA(),CX7)</f>
        <v>86.24</v>
      </c>
      <c r="CY6" s="35">
        <f t="shared" ref="CY6:DG6" si="11">IF(CY7="",NA(),CY7)</f>
        <v>86.63</v>
      </c>
      <c r="CZ6" s="35">
        <f t="shared" si="11"/>
        <v>86.7</v>
      </c>
      <c r="DA6" s="35">
        <f t="shared" si="11"/>
        <v>92.18</v>
      </c>
      <c r="DB6" s="35">
        <f t="shared" si="11"/>
        <v>87.08</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273660</v>
      </c>
      <c r="D7" s="37">
        <v>47</v>
      </c>
      <c r="E7" s="37">
        <v>17</v>
      </c>
      <c r="F7" s="37">
        <v>6</v>
      </c>
      <c r="G7" s="37">
        <v>0</v>
      </c>
      <c r="H7" s="37" t="s">
        <v>100</v>
      </c>
      <c r="I7" s="37" t="s">
        <v>101</v>
      </c>
      <c r="J7" s="37" t="s">
        <v>102</v>
      </c>
      <c r="K7" s="37" t="s">
        <v>103</v>
      </c>
      <c r="L7" s="37" t="s">
        <v>104</v>
      </c>
      <c r="M7" s="37" t="s">
        <v>105</v>
      </c>
      <c r="N7" s="38" t="s">
        <v>106</v>
      </c>
      <c r="O7" s="38" t="s">
        <v>107</v>
      </c>
      <c r="P7" s="38">
        <v>1.1299999999999999</v>
      </c>
      <c r="Q7" s="38">
        <v>89.28</v>
      </c>
      <c r="R7" s="38">
        <v>1950</v>
      </c>
      <c r="S7" s="38">
        <v>15825</v>
      </c>
      <c r="T7" s="38">
        <v>49.18</v>
      </c>
      <c r="U7" s="38">
        <v>321.77999999999997</v>
      </c>
      <c r="V7" s="38">
        <v>178</v>
      </c>
      <c r="W7" s="38">
        <v>0.06</v>
      </c>
      <c r="X7" s="38">
        <v>2966.67</v>
      </c>
      <c r="Y7" s="38">
        <v>55.05</v>
      </c>
      <c r="Z7" s="38">
        <v>55.33</v>
      </c>
      <c r="AA7" s="38">
        <v>55.6</v>
      </c>
      <c r="AB7" s="38">
        <v>50.74</v>
      </c>
      <c r="AC7" s="38">
        <v>60.86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12414.68</v>
      </c>
      <c r="BG7" s="38">
        <v>12513.31</v>
      </c>
      <c r="BH7" s="38">
        <v>12151.11</v>
      </c>
      <c r="BI7" s="38">
        <v>12014</v>
      </c>
      <c r="BJ7" s="38">
        <v>11065.72</v>
      </c>
      <c r="BK7" s="38">
        <v>1741.94</v>
      </c>
      <c r="BL7" s="38">
        <v>1451.54</v>
      </c>
      <c r="BM7" s="38">
        <v>1700.42</v>
      </c>
      <c r="BN7" s="38">
        <v>1491.92</v>
      </c>
      <c r="BO7" s="38">
        <v>1756.26</v>
      </c>
      <c r="BP7" s="38">
        <v>973.2</v>
      </c>
      <c r="BQ7" s="38">
        <v>10.94</v>
      </c>
      <c r="BR7" s="38">
        <v>10.17</v>
      </c>
      <c r="BS7" s="38">
        <v>9.77</v>
      </c>
      <c r="BT7" s="38">
        <v>10.36</v>
      </c>
      <c r="BU7" s="38">
        <v>8.24</v>
      </c>
      <c r="BV7" s="38">
        <v>33.86</v>
      </c>
      <c r="BW7" s="38">
        <v>33.58</v>
      </c>
      <c r="BX7" s="38">
        <v>34.51</v>
      </c>
      <c r="BY7" s="38">
        <v>46.77</v>
      </c>
      <c r="BZ7" s="38">
        <v>45.78</v>
      </c>
      <c r="CA7" s="38">
        <v>45.14</v>
      </c>
      <c r="CB7" s="38">
        <v>946.2</v>
      </c>
      <c r="CC7" s="38">
        <v>1024.93</v>
      </c>
      <c r="CD7" s="38">
        <v>1073.76</v>
      </c>
      <c r="CE7" s="38">
        <v>1012.6</v>
      </c>
      <c r="CF7" s="38">
        <v>1293.43</v>
      </c>
      <c r="CG7" s="38">
        <v>510.15</v>
      </c>
      <c r="CH7" s="38">
        <v>514.39</v>
      </c>
      <c r="CI7" s="38">
        <v>476.11</v>
      </c>
      <c r="CJ7" s="38">
        <v>348.75</v>
      </c>
      <c r="CK7" s="38">
        <v>367.7</v>
      </c>
      <c r="CL7" s="38">
        <v>377.19</v>
      </c>
      <c r="CM7" s="38">
        <v>35.090000000000003</v>
      </c>
      <c r="CN7" s="38">
        <v>33.33</v>
      </c>
      <c r="CO7" s="38">
        <v>33.33</v>
      </c>
      <c r="CP7" s="38">
        <v>35.090000000000003</v>
      </c>
      <c r="CQ7" s="38">
        <v>42.11</v>
      </c>
      <c r="CR7" s="38">
        <v>29.86</v>
      </c>
      <c r="CS7" s="38">
        <v>29.28</v>
      </c>
      <c r="CT7" s="38">
        <v>29.4</v>
      </c>
      <c r="CU7" s="38">
        <v>29.8</v>
      </c>
      <c r="CV7" s="38">
        <v>29.43</v>
      </c>
      <c r="CW7" s="38">
        <v>33.69</v>
      </c>
      <c r="CX7" s="38">
        <v>86.24</v>
      </c>
      <c r="CY7" s="38">
        <v>86.63</v>
      </c>
      <c r="CZ7" s="38">
        <v>86.7</v>
      </c>
      <c r="DA7" s="38">
        <v>92.18</v>
      </c>
      <c r="DB7" s="38">
        <v>87.08</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2020-02-06T07:10:37Z</cp:lastPrinted>
  <dcterms:created xsi:type="dcterms:W3CDTF">2019-12-05T05:25:13Z</dcterms:created>
  <dcterms:modified xsi:type="dcterms:W3CDTF">2020-02-21T04:14:41Z</dcterms:modified>
  <cp:category/>
</cp:coreProperties>
</file>