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7忠岡町\"/>
    </mc:Choice>
  </mc:AlternateContent>
  <workbookProtection workbookAlgorithmName="SHA-512" workbookHashValue="yGIUaW624AUIbv32GOD0OYAewU6zC7uo6qkD55dTvEqrbWHOkQtjMiyttS1o+xkutKPNtPMjFT1xZuALo0vHtQ==" workbookSaltValue="Ks9k3l45VUEmBcjQiwuziw==" workbookSpinCount="100000" lockStructure="1"/>
  <bookViews>
    <workbookView xWindow="-120" yWindow="-120" windowWidth="29040" windowHeight="1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<sst xmlns="http://schemas.openxmlformats.org/spreadsheetml/2006/main" count="233" uniqueCount="114">
  <si>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</si>
  <si>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</si>
  <si>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</si>
  <si>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</si>
  <si>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</si>
  <si>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</si>
  <si>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</si>
  <si>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</si>
  <si>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</si>
  <si>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</si>
  <si>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</si>
  <si>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</si>
  <si>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</si>
  <si>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</si>
  <si>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</si>
  <si>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</si>
  <si>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</si>
  <si>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</si>
  <si>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</si>
  <si>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</si>
  <si>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</si>
  <si>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</si>
  <si>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</si>
  <si>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</si>
  <si>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</si>
  <si>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</si>
  <si>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</si>
  <si>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</si>
  <si>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</si>
  <si>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</si>
  <si>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</si>
  <si>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</si>
  <si>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</si>
  <si>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</si>
  <si>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</si>
  <si>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</si>
  <si>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</si>
  <si>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</si>
  <si>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</si>
  <si>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</si>
  <si>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</si>
  <si>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</si>
  <si>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</si>
  <si>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</si>
  <si>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</si>
  <si>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</si>
  <si>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</si>
  <si>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</si>
  <si>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</si>
  <si>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</si>
  <si>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</si>
  <si>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</si>
  <si>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</si>
  <si>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</si>
  <si>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</si>
  <si>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</si>
  <si>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</si>
  <si>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</si>
  <si>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</si>
  <si>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</si>
  <si>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</si>
  <si>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</si>
  <si>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</si>
  <si>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</si>
  <si>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</si>
  <si>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</si>
  <si>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</si>
  <si>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</si>
  <si>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</si>
  <si>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</si>
  <si>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</si>
  <si>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</si>
  <si>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</si>
  <si>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</si>
  <si>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</si>
  <si>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</si>
  <si>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</si>
  <si>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</si>
  <si>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</si>
  <si>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</si>
  <si>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</si>
  <si>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</si>
  <si>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</si>
  <si>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</si>
  <si>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</si>
  <si>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</si>
  <si>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</si>
  <si>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</si>
  <si>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</si>
  <si>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</si>
  <si>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</si>
  <si>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</si>
  <si>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</si>
  <si>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</si>
  <si>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</si>
  <si>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</si>
  <si>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</si>
  <si>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</si>
  <si>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忠岡町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</si>
  <si>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</si>
  <si>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</si>
  <si>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</si>
  <si>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</si>
  <si>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</si>
  <si>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</si>
  <si>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</si>
  <si>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</si>
  <si>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</si>
  <si>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</si>
  <si>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</si>
  <si>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</si>
  <si>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管渠の改善状況については、S62年に下水道管の供用を開始してから32年であり、H30年度も更新が必要な管渠がなかったため、着手していない。
　雨水ポンプ場については、H23年度に長寿命化計画を策定しH24年度から施設の延命を図るため事業を進めている。</t>
    <rPh sb="1" eb="2">
      <t>カン</t>
    </rPh>
    <rPh sb="2" eb="3">
      <t>キョ</t>
    </rPh>
    <rPh sb="3" eb="5">
      <t>カイゼン</t>
    </rPh>
    <rPh sb="5" eb="6">
      <t>リツ</t>
    </rPh>
    <rPh sb="8" eb="9">
      <t>カン</t>
    </rPh>
    <rPh sb="9" eb="10">
      <t>キョ</t>
    </rPh>
    <rPh sb="11" eb="13">
      <t>カイゼン</t>
    </rPh>
    <rPh sb="13" eb="15">
      <t>ジョウキョウ</t>
    </rPh>
    <rPh sb="24" eb="25">
      <t>ネン</t>
    </rPh>
    <rPh sb="26" eb="28">
      <t>ゲスイ</t>
    </rPh>
    <rPh sb="28" eb="29">
      <t>ドウ</t>
    </rPh>
    <rPh sb="29" eb="30">
      <t>カン</t>
    </rPh>
    <rPh sb="31" eb="33">
      <t>キョウヨウ</t>
    </rPh>
    <rPh sb="34" eb="36">
      <t>カイシ</t>
    </rPh>
    <rPh sb="42" eb="43">
      <t>ネン</t>
    </rPh>
    <rPh sb="50" eb="52">
      <t>ネンド</t>
    </rPh>
    <rPh sb="53" eb="55">
      <t>コウシン</t>
    </rPh>
    <rPh sb="56" eb="58">
      <t>ヒツヨウ</t>
    </rPh>
    <rPh sb="59" eb="60">
      <t>カン</t>
    </rPh>
    <rPh sb="60" eb="61">
      <t>キョ</t>
    </rPh>
    <rPh sb="69" eb="71">
      <t>チャクシュ</t>
    </rPh>
    <rPh sb="79" eb="81">
      <t>ウスイ</t>
    </rPh>
    <rPh sb="84" eb="85">
      <t>バ</t>
    </rPh>
    <rPh sb="94" eb="96">
      <t>ネンド</t>
    </rPh>
    <rPh sb="97" eb="98">
      <t>チョウ</t>
    </rPh>
    <rPh sb="98" eb="100">
      <t>ジュミョウ</t>
    </rPh>
    <rPh sb="100" eb="101">
      <t>カ</t>
    </rPh>
    <rPh sb="101" eb="103">
      <t>ケイカク</t>
    </rPh>
    <rPh sb="104" eb="106">
      <t>サクテイ</t>
    </rPh>
    <rPh sb="110" eb="112">
      <t>ネンド</t>
    </rPh>
    <rPh sb="114" eb="116">
      <t>シセツ</t>
    </rPh>
    <rPh sb="117" eb="119">
      <t>エンメイ</t>
    </rPh>
    <rPh sb="120" eb="121">
      <t>ハカ</t>
    </rPh>
    <rPh sb="124" eb="126">
      <t>ジギョウ</t>
    </rPh>
    <rPh sb="127" eb="128">
      <t>スス</t>
    </rPh>
    <phoneticPr fontId="15"/>
  </si>
  <si>
    <t>　分析の結果から、普及率は、97.14％と整備が進んでいるが、建設事業に伴う企業債（借入金）の償還（返済）が大きな負担となっている。
　また、水洗化率については、類似団体平均値を下回っており、本町の水洗化率の増加は依然鈍い状況であるため、今後も継続して水洗化促進の啓発に努める。
　企業債残高を減少させるため、効率的に効果が見込めるものを新規事業として実施し、企業債の新規発行を抑える。
　また、下水道事業の状況把握、安定的な運営のため、R2年度からの移行を目標に公営企業会計の適用に取り組み、併せて、「経営戦略」の策定を進めます。</t>
    <rPh sb="1" eb="3">
      <t>ブンセキ</t>
    </rPh>
    <rPh sb="4" eb="6">
      <t>ケッカ</t>
    </rPh>
    <rPh sb="9" eb="12">
      <t>フキュウリツ</t>
    </rPh>
    <rPh sb="21" eb="23">
      <t>セイビ</t>
    </rPh>
    <rPh sb="24" eb="25">
      <t>スス</t>
    </rPh>
    <rPh sb="31" eb="33">
      <t>ケンセツ</t>
    </rPh>
    <rPh sb="33" eb="35">
      <t>ジギョウ</t>
    </rPh>
    <rPh sb="36" eb="37">
      <t>トモナ</t>
    </rPh>
    <rPh sb="38" eb="40">
      <t>キギョウ</t>
    </rPh>
    <rPh sb="40" eb="41">
      <t>サイ</t>
    </rPh>
    <rPh sb="42" eb="44">
      <t>カリイレ</t>
    </rPh>
    <rPh sb="44" eb="45">
      <t>キン</t>
    </rPh>
    <rPh sb="47" eb="49">
      <t>ショウカン</t>
    </rPh>
    <rPh sb="50" eb="52">
      <t>ヘンサイ</t>
    </rPh>
    <rPh sb="54" eb="55">
      <t>オオ</t>
    </rPh>
    <rPh sb="57" eb="59">
      <t>フタン</t>
    </rPh>
    <rPh sb="71" eb="73">
      <t>スイセン</t>
    </rPh>
    <rPh sb="73" eb="74">
      <t>カ</t>
    </rPh>
    <rPh sb="74" eb="75">
      <t>リツ</t>
    </rPh>
    <rPh sb="81" eb="83">
      <t>ルイジ</t>
    </rPh>
    <rPh sb="83" eb="85">
      <t>ダンタイ</t>
    </rPh>
    <rPh sb="85" eb="87">
      <t>ヘイキン</t>
    </rPh>
    <rPh sb="87" eb="88">
      <t>アタイ</t>
    </rPh>
    <rPh sb="89" eb="91">
      <t>シタマワ</t>
    </rPh>
    <rPh sb="96" eb="98">
      <t>ホンチョウ</t>
    </rPh>
    <rPh sb="99" eb="101">
      <t>スイセン</t>
    </rPh>
    <rPh sb="101" eb="102">
      <t>カ</t>
    </rPh>
    <rPh sb="102" eb="103">
      <t>リツ</t>
    </rPh>
    <rPh sb="104" eb="106">
      <t>ゾウカ</t>
    </rPh>
    <rPh sb="107" eb="109">
      <t>イゼン</t>
    </rPh>
    <rPh sb="109" eb="110">
      <t>ニブ</t>
    </rPh>
    <rPh sb="111" eb="113">
      <t>ジョウキョウ</t>
    </rPh>
    <rPh sb="141" eb="143">
      <t>キギョウ</t>
    </rPh>
    <rPh sb="143" eb="144">
      <t>サイ</t>
    </rPh>
    <rPh sb="144" eb="146">
      <t>ザンダカ</t>
    </rPh>
    <rPh sb="147" eb="149">
      <t>ゲンショウ</t>
    </rPh>
    <rPh sb="176" eb="178">
      <t>ジッシ</t>
    </rPh>
    <rPh sb="180" eb="182">
      <t>キギョウ</t>
    </rPh>
    <rPh sb="182" eb="183">
      <t>サイ</t>
    </rPh>
    <rPh sb="184" eb="186">
      <t>シンキ</t>
    </rPh>
    <rPh sb="186" eb="188">
      <t>ハッコウ</t>
    </rPh>
    <rPh sb="189" eb="190">
      <t>オサ</t>
    </rPh>
    <rPh sb="198" eb="200">
      <t>ゲスイ</t>
    </rPh>
    <rPh sb="200" eb="201">
      <t>ドウ</t>
    </rPh>
    <rPh sb="201" eb="203">
      <t>ジギョウ</t>
    </rPh>
    <rPh sb="204" eb="206">
      <t>ジョウキョウ</t>
    </rPh>
    <rPh sb="206" eb="208">
      <t>ハアク</t>
    </rPh>
    <rPh sb="209" eb="212">
      <t>アンテイテキ</t>
    </rPh>
    <rPh sb="213" eb="215">
      <t>ウンエイ</t>
    </rPh>
    <rPh sb="221" eb="223">
      <t>ネンド</t>
    </rPh>
    <rPh sb="226" eb="228">
      <t>イコウ</t>
    </rPh>
    <rPh sb="229" eb="231">
      <t>モクヒョウ</t>
    </rPh>
    <rPh sb="232" eb="234">
      <t>コウエイ</t>
    </rPh>
    <rPh sb="234" eb="236">
      <t>キギョウ</t>
    </rPh>
    <rPh sb="236" eb="238">
      <t>カイケイ</t>
    </rPh>
    <rPh sb="239" eb="241">
      <t>テキヨウ</t>
    </rPh>
    <rPh sb="242" eb="243">
      <t>ト</t>
    </rPh>
    <rPh sb="244" eb="245">
      <t>ク</t>
    </rPh>
    <rPh sb="247" eb="248">
      <t>アワ</t>
    </rPh>
    <rPh sb="252" eb="254">
      <t>ケイエイ</t>
    </rPh>
    <rPh sb="254" eb="256">
      <t>センリャク</t>
    </rPh>
    <rPh sb="258" eb="260">
      <t>サクテイ</t>
    </rPh>
    <rPh sb="261" eb="262">
      <t>スス</t>
    </rPh>
    <phoneticPr fontId="15"/>
  </si>
  <si>
    <t xml:space="preserve">①収益的収支比率（％）
　可能な限り施設等の予防保全は行わずに支出を控えているが、H25年度からは70％台であり、毎年度1％程度上昇している。また支出に占める企業債の返済額（元金・利子）が大きな負担となっている。
④企業債残高対事業規模比率（％）
　H3年度からH12年度までの間に下水道整備を集中的に進めたことにより、その期間の投資額が多いため類似団体平均値を上回っている。
⑤経費回収率（％）
　平成30年度は、流域下水処理場及び管渠施設の維持管理費の抑制等により、類似団体平均値を上回っている。
⑥汚水処理原価
　各年度150円台で推移しており、H28年度までは、類似団体平均値を下回っていたが、H29年度から類似団体区分の変更により類似団体平均値を上回る結果となった。本町は単独の下水処理場を持たず、複数の市町から発生する汚水を流域下水道でまとめて処理することにより経費抑制の効果をあげている。
⑧水洗化率（％）
　H28年度は類似団体平均値とほぼ同水準であったが、H29年度から類似団体区分の変更により類似団体平均値を下回る結果となった。水洗化率を向上させるため、広報ホームページでの啓発や未水洗家屋への個別訪問を行った結果、既存家屋、新築の下水道接続により各年度約1％向上している。
</t>
    <rPh sb="1" eb="4">
      <t>シュウエキテキ</t>
    </rPh>
    <rPh sb="4" eb="6">
      <t>シュウシ</t>
    </rPh>
    <rPh sb="6" eb="8">
      <t>ヒリツ</t>
    </rPh>
    <rPh sb="13" eb="15">
      <t>カノウ</t>
    </rPh>
    <rPh sb="16" eb="17">
      <t>カギ</t>
    </rPh>
    <rPh sb="18" eb="20">
      <t>シセツ</t>
    </rPh>
    <rPh sb="20" eb="21">
      <t>ナド</t>
    </rPh>
    <rPh sb="22" eb="24">
      <t>ヨボウ</t>
    </rPh>
    <rPh sb="24" eb="26">
      <t>ホゼン</t>
    </rPh>
    <rPh sb="27" eb="28">
      <t>オコナ</t>
    </rPh>
    <rPh sb="31" eb="33">
      <t>シシュツ</t>
    </rPh>
    <rPh sb="34" eb="35">
      <t>ヒカ</t>
    </rPh>
    <rPh sb="44" eb="46">
      <t>ネンド</t>
    </rPh>
    <rPh sb="52" eb="53">
      <t>ダイ</t>
    </rPh>
    <rPh sb="57" eb="60">
      <t>マイネンド</t>
    </rPh>
    <rPh sb="62" eb="64">
      <t>テイド</t>
    </rPh>
    <rPh sb="64" eb="66">
      <t>ジョウショウ</t>
    </rPh>
    <rPh sb="73" eb="75">
      <t>シシュツ</t>
    </rPh>
    <rPh sb="76" eb="77">
      <t>シ</t>
    </rPh>
    <rPh sb="79" eb="81">
      <t>キギョウ</t>
    </rPh>
    <rPh sb="81" eb="82">
      <t>サイ</t>
    </rPh>
    <rPh sb="83" eb="85">
      <t>ヘンサイ</t>
    </rPh>
    <rPh sb="85" eb="86">
      <t>ガク</t>
    </rPh>
    <rPh sb="87" eb="88">
      <t>モト</t>
    </rPh>
    <rPh sb="88" eb="89">
      <t>キン</t>
    </rPh>
    <rPh sb="90" eb="92">
      <t>リシ</t>
    </rPh>
    <rPh sb="94" eb="95">
      <t>オオ</t>
    </rPh>
    <rPh sb="97" eb="99">
      <t>フタン</t>
    </rPh>
    <rPh sb="108" eb="110">
      <t>キギョウ</t>
    </rPh>
    <rPh sb="110" eb="111">
      <t>サイ</t>
    </rPh>
    <rPh sb="111" eb="113">
      <t>ザンダカ</t>
    </rPh>
    <rPh sb="113" eb="114">
      <t>タイ</t>
    </rPh>
    <rPh sb="114" eb="116">
      <t>ジギョウ</t>
    </rPh>
    <rPh sb="116" eb="118">
      <t>キボ</t>
    </rPh>
    <rPh sb="118" eb="120">
      <t>ヒリツ</t>
    </rPh>
    <rPh sb="127" eb="129">
      <t>ネンド</t>
    </rPh>
    <rPh sb="134" eb="136">
      <t>ネンド</t>
    </rPh>
    <rPh sb="139" eb="140">
      <t>アイダ</t>
    </rPh>
    <rPh sb="141" eb="143">
      <t>ゲスイ</t>
    </rPh>
    <rPh sb="143" eb="144">
      <t>ドウ</t>
    </rPh>
    <rPh sb="144" eb="146">
      <t>セイビ</t>
    </rPh>
    <rPh sb="147" eb="150">
      <t>シュウチュウテキ</t>
    </rPh>
    <rPh sb="151" eb="152">
      <t>スス</t>
    </rPh>
    <rPh sb="162" eb="164">
      <t>キカン</t>
    </rPh>
    <rPh sb="165" eb="167">
      <t>トウシ</t>
    </rPh>
    <rPh sb="167" eb="168">
      <t>ガク</t>
    </rPh>
    <rPh sb="169" eb="170">
      <t>オオ</t>
    </rPh>
    <rPh sb="173" eb="175">
      <t>ルイジ</t>
    </rPh>
    <rPh sb="175" eb="177">
      <t>ダンタイ</t>
    </rPh>
    <rPh sb="177" eb="179">
      <t>ヘイキン</t>
    </rPh>
    <rPh sb="179" eb="180">
      <t>アタイ</t>
    </rPh>
    <rPh sb="181" eb="183">
      <t>ウワマワ</t>
    </rPh>
    <rPh sb="190" eb="192">
      <t>ケイヒ</t>
    </rPh>
    <rPh sb="192" eb="194">
      <t>カイシュウ</t>
    </rPh>
    <rPh sb="194" eb="195">
      <t>リツ</t>
    </rPh>
    <rPh sb="200" eb="202">
      <t>ヘイセイ</t>
    </rPh>
    <rPh sb="204" eb="206">
      <t>ネンド</t>
    </rPh>
    <rPh sb="208" eb="210">
      <t>リュウイキ</t>
    </rPh>
    <rPh sb="252" eb="254">
      <t>オスイ</t>
    </rPh>
    <rPh sb="254" eb="256">
      <t>ショリ</t>
    </rPh>
    <rPh sb="256" eb="258">
      <t>ゲンカ</t>
    </rPh>
    <rPh sb="260" eb="261">
      <t>カク</t>
    </rPh>
    <rPh sb="261" eb="263">
      <t>ネンド</t>
    </rPh>
    <rPh sb="266" eb="267">
      <t>エン</t>
    </rPh>
    <rPh sb="267" eb="268">
      <t>ダイ</t>
    </rPh>
    <rPh sb="269" eb="271">
      <t>スイイ</t>
    </rPh>
    <rPh sb="279" eb="281">
      <t>ネンド</t>
    </rPh>
    <rPh sb="285" eb="287">
      <t>ルイジ</t>
    </rPh>
    <rPh sb="287" eb="289">
      <t>ダンタイ</t>
    </rPh>
    <rPh sb="289" eb="292">
      <t>ヘイキンチ</t>
    </rPh>
    <rPh sb="293" eb="295">
      <t>シタマワ</t>
    </rPh>
    <rPh sb="304" eb="306">
      <t>ネンド</t>
    </rPh>
    <rPh sb="308" eb="310">
      <t>ルイジ</t>
    </rPh>
    <rPh sb="310" eb="312">
      <t>ダンタイ</t>
    </rPh>
    <rPh sb="312" eb="314">
      <t>クブン</t>
    </rPh>
    <rPh sb="315" eb="317">
      <t>ヘンコウ</t>
    </rPh>
    <rPh sb="320" eb="322">
      <t>ルイジ</t>
    </rPh>
    <rPh sb="322" eb="324">
      <t>ダンタイ</t>
    </rPh>
    <rPh sb="324" eb="327">
      <t>ヘイキンチ</t>
    </rPh>
    <rPh sb="328" eb="330">
      <t>ウワマワ</t>
    </rPh>
    <rPh sb="331" eb="333">
      <t>ケッカ</t>
    </rPh>
    <rPh sb="338" eb="340">
      <t>ホンチョウ</t>
    </rPh>
    <rPh sb="341" eb="343">
      <t>タンドク</t>
    </rPh>
    <rPh sb="344" eb="346">
      <t>ゲスイ</t>
    </rPh>
    <rPh sb="346" eb="349">
      <t>ショリジョウ</t>
    </rPh>
    <rPh sb="350" eb="351">
      <t>モ</t>
    </rPh>
    <rPh sb="354" eb="356">
      <t>フクスウ</t>
    </rPh>
    <rPh sb="361" eb="363">
      <t>ハッセイ</t>
    </rPh>
    <rPh sb="368" eb="370">
      <t>リュウイキ</t>
    </rPh>
    <rPh sb="370" eb="372">
      <t>ゲスイ</t>
    </rPh>
    <rPh sb="372" eb="373">
      <t>ドウ</t>
    </rPh>
    <rPh sb="387" eb="389">
      <t>ケイヒ</t>
    </rPh>
    <rPh sb="389" eb="391">
      <t>ヨクセイ</t>
    </rPh>
    <rPh sb="415" eb="417">
      <t>ネンド</t>
    </rPh>
    <rPh sb="418" eb="420">
      <t>ルイジ</t>
    </rPh>
    <rPh sb="420" eb="422">
      <t>ダンタイ</t>
    </rPh>
    <rPh sb="422" eb="425">
      <t>ヘイキンチ</t>
    </rPh>
    <rPh sb="428" eb="431">
      <t>ドウスイジュン</t>
    </rPh>
    <rPh sb="456" eb="458">
      <t>ルイジ</t>
    </rPh>
    <rPh sb="458" eb="460">
      <t>ダンタイ</t>
    </rPh>
    <rPh sb="464" eb="465">
      <t>シタ</t>
    </rPh>
    <rPh sb="474" eb="476">
      <t>スイセン</t>
    </rPh>
    <rPh sb="476" eb="477">
      <t>カ</t>
    </rPh>
    <rPh sb="477" eb="478">
      <t>リツ</t>
    </rPh>
    <rPh sb="479" eb="481">
      <t>コウジョウ</t>
    </rPh>
    <rPh sb="487" eb="489">
      <t>コウホウ</t>
    </rPh>
    <rPh sb="497" eb="499">
      <t>ケイハツ</t>
    </rPh>
    <rPh sb="515" eb="517">
      <t>ケッカ</t>
    </rPh>
    <rPh sb="537" eb="538">
      <t>ヤク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</si>
</sst>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C2-4D1F-BD65-E38FB4FB5D1E}"/>
            </c:ext>
          </c:extLst>
        </c:ser>
        <c:dLbls>
          <c:showLegendKey val="0"/>
          <c:showVal val="0"/>
          <c:showCatName val="0"/>
          <c:showSerName val="0"/>
          <c:showPercent val="0"/>
          <c:showBubbleSize val="0"/>
        </c:dLbls>
        <c:gapWidth val="150"/>
        <c:axId val="323762008"/>
        <c:axId val="3237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0.89</c:v>
                </c:pt>
                <c:pt idx="4">
                  <c:v>0.28999999999999998</c:v>
                </c:pt>
              </c:numCache>
            </c:numRef>
          </c:val>
          <c:smooth val="0"/>
          <c:extLst>
            <c:ext xmlns:c16="http://schemas.microsoft.com/office/drawing/2014/chart" uri="{C3380CC4-5D6E-409C-BE32-E72D297353CC}">
              <c16:uniqueId val="{00000001-14C2-4D1F-BD65-E38FB4FB5D1E}"/>
            </c:ext>
          </c:extLst>
        </c:ser>
        <c:dLbls>
          <c:showLegendKey val="0"/>
          <c:showVal val="0"/>
          <c:showCatName val="0"/>
          <c:showSerName val="0"/>
          <c:showPercent val="0"/>
          <c:showBubbleSize val="0"/>
        </c:dLbls>
        <c:marker val="1"/>
        <c:smooth val="0"/>
        <c:axId val="323762008"/>
        <c:axId val="323762400"/>
      </c:lineChart>
      <c:dateAx>
        <c:axId val="323762008"/>
        <c:scaling>
          <c:orientation val="minMax"/>
        </c:scaling>
        <c:delete val="1"/>
        <c:axPos val="b"/>
        <c:numFmt formatCode="ge" sourceLinked="1"/>
        <c:majorTickMark val="none"/>
        <c:minorTickMark val="none"/>
        <c:tickLblPos val="none"/>
        <c:crossAx val="323762400"/>
        <c:crosses val="autoZero"/>
        <c:auto val="1"/>
        <c:lblOffset val="100"/>
        <c:baseTimeUnit val="years"/>
      </c:dateAx>
      <c:valAx>
        <c:axId val="3237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6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C-4C08-8C70-E9F891132C66}"/>
            </c:ext>
          </c:extLst>
        </c:ser>
        <c:dLbls>
          <c:showLegendKey val="0"/>
          <c:showVal val="0"/>
          <c:showCatName val="0"/>
          <c:showSerName val="0"/>
          <c:showPercent val="0"/>
          <c:showBubbleSize val="0"/>
        </c:dLbls>
        <c:gapWidth val="150"/>
        <c:axId val="324555744"/>
        <c:axId val="32455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58.13</c:v>
                </c:pt>
                <c:pt idx="4">
                  <c:v>55.46</c:v>
                </c:pt>
              </c:numCache>
            </c:numRef>
          </c:val>
          <c:smooth val="0"/>
          <c:extLst>
            <c:ext xmlns:c16="http://schemas.microsoft.com/office/drawing/2014/chart" uri="{C3380CC4-5D6E-409C-BE32-E72D297353CC}">
              <c16:uniqueId val="{00000001-A38C-4C08-8C70-E9F891132C66}"/>
            </c:ext>
          </c:extLst>
        </c:ser>
        <c:dLbls>
          <c:showLegendKey val="0"/>
          <c:showVal val="0"/>
          <c:showCatName val="0"/>
          <c:showSerName val="0"/>
          <c:showPercent val="0"/>
          <c:showBubbleSize val="0"/>
        </c:dLbls>
        <c:marker val="1"/>
        <c:smooth val="0"/>
        <c:axId val="324555744"/>
        <c:axId val="324557704"/>
      </c:lineChart>
      <c:dateAx>
        <c:axId val="324555744"/>
        <c:scaling>
          <c:orientation val="minMax"/>
        </c:scaling>
        <c:delete val="1"/>
        <c:axPos val="b"/>
        <c:numFmt formatCode="ge" sourceLinked="1"/>
        <c:majorTickMark val="none"/>
        <c:minorTickMark val="none"/>
        <c:tickLblPos val="none"/>
        <c:crossAx val="324557704"/>
        <c:crosses val="autoZero"/>
        <c:auto val="1"/>
        <c:lblOffset val="100"/>
        <c:baseTimeUnit val="years"/>
      </c:dateAx>
      <c:valAx>
        <c:axId val="32455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85.69</c:v>
                </c:pt>
                <c:pt idx="1">
                  <c:v>86.75</c:v>
                </c:pt>
                <c:pt idx="2">
                  <c:v>87.43</c:v>
                </c:pt>
                <c:pt idx="3">
                  <c:v>88.5</c:v>
                </c:pt>
                <c:pt idx="4">
                  <c:v>89.65</c:v>
                </c:pt>
              </c:numCache>
            </c:numRef>
          </c:val>
          <c:extLst>
            <c:ext xmlns:c16="http://schemas.microsoft.com/office/drawing/2014/chart" uri="{C3380CC4-5D6E-409C-BE32-E72D297353CC}">
              <c16:uniqueId val="{00000000-68C6-4E8F-A59E-260038C64B57}"/>
            </c:ext>
          </c:extLst>
        </c:ser>
        <c:dLbls>
          <c:showLegendKey val="0"/>
          <c:showVal val="0"/>
          <c:showCatName val="0"/>
          <c:showSerName val="0"/>
          <c:showPercent val="0"/>
          <c:showBubbleSize val="0"/>
        </c:dLbls>
        <c:gapWidth val="150"/>
        <c:axId val="324561624"/>
        <c:axId val="32456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91.75</c:v>
                </c:pt>
                <c:pt idx="4">
                  <c:v>92.45</c:v>
                </c:pt>
              </c:numCache>
            </c:numRef>
          </c:val>
          <c:smooth val="0"/>
          <c:extLst>
            <c:ext xmlns:c16="http://schemas.microsoft.com/office/drawing/2014/chart" uri="{C3380CC4-5D6E-409C-BE32-E72D297353CC}">
              <c16:uniqueId val="{00000001-68C6-4E8F-A59E-260038C64B57}"/>
            </c:ext>
          </c:extLst>
        </c:ser>
        <c:dLbls>
          <c:showLegendKey val="0"/>
          <c:showVal val="0"/>
          <c:showCatName val="0"/>
          <c:showSerName val="0"/>
          <c:showPercent val="0"/>
          <c:showBubbleSize val="0"/>
        </c:dLbls>
        <c:marker val="1"/>
        <c:smooth val="0"/>
        <c:axId val="324561624"/>
        <c:axId val="324560840"/>
      </c:lineChart>
      <c:dateAx>
        <c:axId val="324561624"/>
        <c:scaling>
          <c:orientation val="minMax"/>
        </c:scaling>
        <c:delete val="1"/>
        <c:axPos val="b"/>
        <c:numFmt formatCode="ge" sourceLinked="1"/>
        <c:majorTickMark val="none"/>
        <c:minorTickMark val="none"/>
        <c:tickLblPos val="none"/>
        <c:crossAx val="324560840"/>
        <c:crosses val="autoZero"/>
        <c:auto val="1"/>
        <c:lblOffset val="100"/>
        <c:baseTimeUnit val="years"/>
      </c:dateAx>
      <c:valAx>
        <c:axId val="32456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71.52</c:v>
                </c:pt>
                <c:pt idx="1">
                  <c:v>72.59</c:v>
                </c:pt>
                <c:pt idx="2">
                  <c:v>73.95</c:v>
                </c:pt>
                <c:pt idx="3">
                  <c:v>74.739999999999995</c:v>
                </c:pt>
                <c:pt idx="4">
                  <c:v>75.53</c:v>
                </c:pt>
              </c:numCache>
            </c:numRef>
          </c:val>
          <c:extLst>
            <c:ext xmlns:c16="http://schemas.microsoft.com/office/drawing/2014/chart" uri="{C3380CC4-5D6E-409C-BE32-E72D297353CC}">
              <c16:uniqueId val="{00000000-BC26-4248-81EA-4690E9448379}"/>
            </c:ext>
          </c:extLst>
        </c:ser>
        <c:dLbls>
          <c:showLegendKey val="0"/>
          <c:showVal val="0"/>
          <c:showCatName val="0"/>
          <c:showSerName val="0"/>
          <c:showPercent val="0"/>
          <c:showBubbleSize val="0"/>
        </c:dLbls>
        <c:gapWidth val="150"/>
        <c:axId val="323763576"/>
        <c:axId val="32376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26-4248-81EA-4690E9448379}"/>
            </c:ext>
          </c:extLst>
        </c:ser>
        <c:dLbls>
          <c:showLegendKey val="0"/>
          <c:showVal val="0"/>
          <c:showCatName val="0"/>
          <c:showSerName val="0"/>
          <c:showPercent val="0"/>
          <c:showBubbleSize val="0"/>
        </c:dLbls>
        <c:marker val="1"/>
        <c:smooth val="0"/>
        <c:axId val="323763576"/>
        <c:axId val="323763184"/>
      </c:lineChart>
      <c:dateAx>
        <c:axId val="323763576"/>
        <c:scaling>
          <c:orientation val="minMax"/>
        </c:scaling>
        <c:delete val="1"/>
        <c:axPos val="b"/>
        <c:numFmt formatCode="ge" sourceLinked="1"/>
        <c:majorTickMark val="none"/>
        <c:minorTickMark val="none"/>
        <c:tickLblPos val="none"/>
        <c:crossAx val="323763184"/>
        <c:crosses val="autoZero"/>
        <c:auto val="1"/>
        <c:lblOffset val="100"/>
        <c:baseTimeUnit val="years"/>
      </c:dateAx>
      <c:valAx>
        <c:axId val="32376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21-4E64-AD76-24B5D798CAAB}"/>
            </c:ext>
          </c:extLst>
        </c:ser>
        <c:dLbls>
          <c:showLegendKey val="0"/>
          <c:showVal val="0"/>
          <c:showCatName val="0"/>
          <c:showSerName val="0"/>
          <c:showPercent val="0"/>
          <c:showBubbleSize val="0"/>
        </c:dLbls>
        <c:gapWidth val="150"/>
        <c:axId val="323764360"/>
        <c:axId val="3237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21-4E64-AD76-24B5D798CAAB}"/>
            </c:ext>
          </c:extLst>
        </c:ser>
        <c:dLbls>
          <c:showLegendKey val="0"/>
          <c:showVal val="0"/>
          <c:showCatName val="0"/>
          <c:showSerName val="0"/>
          <c:showPercent val="0"/>
          <c:showBubbleSize val="0"/>
        </c:dLbls>
        <c:marker val="1"/>
        <c:smooth val="0"/>
        <c:axId val="323764360"/>
        <c:axId val="323763968"/>
      </c:lineChart>
      <c:dateAx>
        <c:axId val="323764360"/>
        <c:scaling>
          <c:orientation val="minMax"/>
        </c:scaling>
        <c:delete val="1"/>
        <c:axPos val="b"/>
        <c:numFmt formatCode="ge" sourceLinked="1"/>
        <c:majorTickMark val="none"/>
        <c:minorTickMark val="none"/>
        <c:tickLblPos val="none"/>
        <c:crossAx val="323763968"/>
        <c:crosses val="autoZero"/>
        <c:auto val="1"/>
        <c:lblOffset val="100"/>
        <c:baseTimeUnit val="years"/>
      </c:dateAx>
      <c:valAx>
        <c:axId val="3237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6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78-46F6-89F7-00AFED53417A}"/>
            </c:ext>
          </c:extLst>
        </c:ser>
        <c:dLbls>
          <c:showLegendKey val="0"/>
          <c:showVal val="0"/>
          <c:showCatName val="0"/>
          <c:showSerName val="0"/>
          <c:showPercent val="0"/>
          <c:showBubbleSize val="0"/>
        </c:dLbls>
        <c:gapWidth val="150"/>
        <c:axId val="324632736"/>
        <c:axId val="32463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78-46F6-89F7-00AFED53417A}"/>
            </c:ext>
          </c:extLst>
        </c:ser>
        <c:dLbls>
          <c:showLegendKey val="0"/>
          <c:showVal val="0"/>
          <c:showCatName val="0"/>
          <c:showSerName val="0"/>
          <c:showPercent val="0"/>
          <c:showBubbleSize val="0"/>
        </c:dLbls>
        <c:marker val="1"/>
        <c:smooth val="0"/>
        <c:axId val="324632736"/>
        <c:axId val="324633520"/>
      </c:lineChart>
      <c:dateAx>
        <c:axId val="324632736"/>
        <c:scaling>
          <c:orientation val="minMax"/>
        </c:scaling>
        <c:delete val="1"/>
        <c:axPos val="b"/>
        <c:numFmt formatCode="ge" sourceLinked="1"/>
        <c:majorTickMark val="none"/>
        <c:minorTickMark val="none"/>
        <c:tickLblPos val="none"/>
        <c:crossAx val="324633520"/>
        <c:crosses val="autoZero"/>
        <c:auto val="1"/>
        <c:lblOffset val="100"/>
        <c:baseTimeUnit val="years"/>
      </c:dateAx>
      <c:valAx>
        <c:axId val="32463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DD-452B-8642-1D826F61770B}"/>
            </c:ext>
          </c:extLst>
        </c:ser>
        <c:dLbls>
          <c:showLegendKey val="0"/>
          <c:showVal val="0"/>
          <c:showCatName val="0"/>
          <c:showSerName val="0"/>
          <c:showPercent val="0"/>
          <c:showBubbleSize val="0"/>
        </c:dLbls>
        <c:gapWidth val="150"/>
        <c:axId val="324638616"/>
        <c:axId val="32463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DD-452B-8642-1D826F61770B}"/>
            </c:ext>
          </c:extLst>
        </c:ser>
        <c:dLbls>
          <c:showLegendKey val="0"/>
          <c:showVal val="0"/>
          <c:showCatName val="0"/>
          <c:showSerName val="0"/>
          <c:showPercent val="0"/>
          <c:showBubbleSize val="0"/>
        </c:dLbls>
        <c:marker val="1"/>
        <c:smooth val="0"/>
        <c:axId val="324638616"/>
        <c:axId val="324637832"/>
      </c:lineChart>
      <c:dateAx>
        <c:axId val="324638616"/>
        <c:scaling>
          <c:orientation val="minMax"/>
        </c:scaling>
        <c:delete val="1"/>
        <c:axPos val="b"/>
        <c:numFmt formatCode="ge" sourceLinked="1"/>
        <c:majorTickMark val="none"/>
        <c:minorTickMark val="none"/>
        <c:tickLblPos val="none"/>
        <c:crossAx val="324637832"/>
        <c:crosses val="autoZero"/>
        <c:auto val="1"/>
        <c:lblOffset val="100"/>
        <c:baseTimeUnit val="years"/>
      </c:dateAx>
      <c:valAx>
        <c:axId val="32463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1-4EE9-9630-E588F9A5C673}"/>
            </c:ext>
          </c:extLst>
        </c:ser>
        <c:dLbls>
          <c:showLegendKey val="0"/>
          <c:showVal val="0"/>
          <c:showCatName val="0"/>
          <c:showSerName val="0"/>
          <c:showPercent val="0"/>
          <c:showBubbleSize val="0"/>
        </c:dLbls>
        <c:gapWidth val="150"/>
        <c:axId val="324634304"/>
        <c:axId val="32463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1-4EE9-9630-E588F9A5C673}"/>
            </c:ext>
          </c:extLst>
        </c:ser>
        <c:dLbls>
          <c:showLegendKey val="0"/>
          <c:showVal val="0"/>
          <c:showCatName val="0"/>
          <c:showSerName val="0"/>
          <c:showPercent val="0"/>
          <c:showBubbleSize val="0"/>
        </c:dLbls>
        <c:marker val="1"/>
        <c:smooth val="0"/>
        <c:axId val="324634304"/>
        <c:axId val="324635480"/>
      </c:lineChart>
      <c:dateAx>
        <c:axId val="324634304"/>
        <c:scaling>
          <c:orientation val="minMax"/>
        </c:scaling>
        <c:delete val="1"/>
        <c:axPos val="b"/>
        <c:numFmt formatCode="ge" sourceLinked="1"/>
        <c:majorTickMark val="none"/>
        <c:minorTickMark val="none"/>
        <c:tickLblPos val="none"/>
        <c:crossAx val="324635480"/>
        <c:crosses val="autoZero"/>
        <c:auto val="1"/>
        <c:lblOffset val="100"/>
        <c:baseTimeUnit val="years"/>
      </c:dateAx>
      <c:valAx>
        <c:axId val="32463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1449.6</c:v>
                </c:pt>
                <c:pt idx="1">
                  <c:v>1508.48</c:v>
                </c:pt>
                <c:pt idx="2">
                  <c:v>1463.47</c:v>
                </c:pt>
                <c:pt idx="3">
                  <c:v>1430.67</c:v>
                </c:pt>
                <c:pt idx="4">
                  <c:v>1375.34</c:v>
                </c:pt>
              </c:numCache>
            </c:numRef>
          </c:val>
          <c:extLst>
            <c:ext xmlns:c16="http://schemas.microsoft.com/office/drawing/2014/chart" uri="{C3380CC4-5D6E-409C-BE32-E72D297353CC}">
              <c16:uniqueId val="{00000000-E8D5-46D5-BBF9-68E621FFE9E2}"/>
            </c:ext>
          </c:extLst>
        </c:ser>
        <c:dLbls>
          <c:showLegendKey val="0"/>
          <c:showVal val="0"/>
          <c:showCatName val="0"/>
          <c:showSerName val="0"/>
          <c:showPercent val="0"/>
          <c:showBubbleSize val="0"/>
        </c:dLbls>
        <c:gapWidth val="150"/>
        <c:axId val="324634696"/>
        <c:axId val="32463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857.76</c:v>
                </c:pt>
                <c:pt idx="4">
                  <c:v>978.87</c:v>
                </c:pt>
              </c:numCache>
            </c:numRef>
          </c:val>
          <c:smooth val="0"/>
          <c:extLst>
            <c:ext xmlns:c16="http://schemas.microsoft.com/office/drawing/2014/chart" uri="{C3380CC4-5D6E-409C-BE32-E72D297353CC}">
              <c16:uniqueId val="{00000001-E8D5-46D5-BBF9-68E621FFE9E2}"/>
            </c:ext>
          </c:extLst>
        </c:ser>
        <c:dLbls>
          <c:showLegendKey val="0"/>
          <c:showVal val="0"/>
          <c:showCatName val="0"/>
          <c:showSerName val="0"/>
          <c:showPercent val="0"/>
          <c:showBubbleSize val="0"/>
        </c:dLbls>
        <c:marker val="1"/>
        <c:smooth val="0"/>
        <c:axId val="324634696"/>
        <c:axId val="324631952"/>
      </c:lineChart>
      <c:dateAx>
        <c:axId val="324634696"/>
        <c:scaling>
          <c:orientation val="minMax"/>
        </c:scaling>
        <c:delete val="1"/>
        <c:axPos val="b"/>
        <c:numFmt formatCode="ge" sourceLinked="1"/>
        <c:majorTickMark val="none"/>
        <c:minorTickMark val="none"/>
        <c:tickLblPos val="none"/>
        <c:crossAx val="324631952"/>
        <c:crosses val="autoZero"/>
        <c:auto val="1"/>
        <c:lblOffset val="100"/>
        <c:baseTimeUnit val="years"/>
      </c:dateAx>
      <c:valAx>
        <c:axId val="32463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103.86</c:v>
                </c:pt>
                <c:pt idx="1">
                  <c:v>105.84</c:v>
                </c:pt>
                <c:pt idx="2">
                  <c:v>104.14</c:v>
                </c:pt>
                <c:pt idx="3">
                  <c:v>100</c:v>
                </c:pt>
                <c:pt idx="4">
                  <c:v>100</c:v>
                </c:pt>
              </c:numCache>
            </c:numRef>
          </c:val>
          <c:extLst>
            <c:ext xmlns:c16="http://schemas.microsoft.com/office/drawing/2014/chart" uri="{C3380CC4-5D6E-409C-BE32-E72D297353CC}">
              <c16:uniqueId val="{00000000-9BA5-4A89-83D6-FD68334186AC}"/>
            </c:ext>
          </c:extLst>
        </c:ser>
        <c:dLbls>
          <c:showLegendKey val="0"/>
          <c:showVal val="0"/>
          <c:showCatName val="0"/>
          <c:showSerName val="0"/>
          <c:showPercent val="0"/>
          <c:showBubbleSize val="0"/>
        </c:dLbls>
        <c:gapWidth val="150"/>
        <c:axId val="324636656"/>
        <c:axId val="32463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81.260000000000005</c:v>
                </c:pt>
                <c:pt idx="4">
                  <c:v>85.9</c:v>
                </c:pt>
              </c:numCache>
            </c:numRef>
          </c:val>
          <c:smooth val="0"/>
          <c:extLst>
            <c:ext xmlns:c16="http://schemas.microsoft.com/office/drawing/2014/chart" uri="{C3380CC4-5D6E-409C-BE32-E72D297353CC}">
              <c16:uniqueId val="{00000001-9BA5-4A89-83D6-FD68334186AC}"/>
            </c:ext>
          </c:extLst>
        </c:ser>
        <c:dLbls>
          <c:showLegendKey val="0"/>
          <c:showVal val="0"/>
          <c:showCatName val="0"/>
          <c:showSerName val="0"/>
          <c:showPercent val="0"/>
          <c:showBubbleSize val="0"/>
        </c:dLbls>
        <c:marker val="1"/>
        <c:smooth val="0"/>
        <c:axId val="324636656"/>
        <c:axId val="324637048"/>
      </c:lineChart>
      <c:dateAx>
        <c:axId val="324636656"/>
        <c:scaling>
          <c:orientation val="minMax"/>
        </c:scaling>
        <c:delete val="1"/>
        <c:axPos val="b"/>
        <c:numFmt formatCode="ge" sourceLinked="1"/>
        <c:majorTickMark val="none"/>
        <c:minorTickMark val="none"/>
        <c:tickLblPos val="none"/>
        <c:crossAx val="324637048"/>
        <c:crosses val="autoZero"/>
        <c:auto val="1"/>
        <c:lblOffset val="100"/>
        <c:baseTimeUnit val="years"/>
      </c:dateAx>
      <c:valAx>
        <c:axId val="32463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154.53</c:v>
                </c:pt>
                <c:pt idx="1">
                  <c:v>151.86000000000001</c:v>
                </c:pt>
                <c:pt idx="2">
                  <c:v>153.33000000000001</c:v>
                </c:pt>
                <c:pt idx="3">
                  <c:v>159.35</c:v>
                </c:pt>
                <c:pt idx="4">
                  <c:v>159.69999999999999</c:v>
                </c:pt>
              </c:numCache>
            </c:numRef>
          </c:val>
          <c:extLst>
            <c:ext xmlns:c16="http://schemas.microsoft.com/office/drawing/2014/chart" uri="{C3380CC4-5D6E-409C-BE32-E72D297353CC}">
              <c16:uniqueId val="{00000000-0C7D-49C3-A894-468E91EBF09C}"/>
            </c:ext>
          </c:extLst>
        </c:ser>
        <c:dLbls>
          <c:showLegendKey val="0"/>
          <c:showVal val="0"/>
          <c:showCatName val="0"/>
          <c:showSerName val="0"/>
          <c:showPercent val="0"/>
          <c:showBubbleSize val="0"/>
        </c:dLbls>
        <c:gapWidth val="150"/>
        <c:axId val="324557312"/>
        <c:axId val="32456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151.16999999999999</c:v>
                </c:pt>
                <c:pt idx="4">
                  <c:v>148.41999999999999</c:v>
                </c:pt>
              </c:numCache>
            </c:numRef>
          </c:val>
          <c:smooth val="0"/>
          <c:extLst>
            <c:ext xmlns:c16="http://schemas.microsoft.com/office/drawing/2014/chart" uri="{C3380CC4-5D6E-409C-BE32-E72D297353CC}">
              <c16:uniqueId val="{00000001-0C7D-49C3-A894-468E91EBF09C}"/>
            </c:ext>
          </c:extLst>
        </c:ser>
        <c:dLbls>
          <c:showLegendKey val="0"/>
          <c:showVal val="0"/>
          <c:showCatName val="0"/>
          <c:showSerName val="0"/>
          <c:showPercent val="0"/>
          <c:showBubbleSize val="0"/>
        </c:dLbls>
        <c:marker val="1"/>
        <c:smooth val="0"/>
        <c:axId val="324557312"/>
        <c:axId val="324561232"/>
      </c:lineChart>
      <c:dateAx>
        <c:axId val="324557312"/>
        <c:scaling>
          <c:orientation val="minMax"/>
        </c:scaling>
        <c:delete val="1"/>
        <c:axPos val="b"/>
        <c:numFmt formatCode="ge" sourceLinked="1"/>
        <c:majorTickMark val="none"/>
        <c:minorTickMark val="none"/>
        <c:tickLblPos val="none"/>
        <c:crossAx val="324561232"/>
        <c:crosses val="autoZero"/>
        <c:auto val="1"/>
        <c:lblOffset val="100"/>
        <c:baseTimeUnit val="years"/>
      </c:dateAx>
      <c:valAx>
        <c:axId val="32456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忠岡町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Cb1</v>
      </c>
      <c r="X8" s="71"/>
      <c r="Y8" s="71"/>
      <c r="Z8" s="71"/>
      <c r="AA8" s="71"/>
      <c r="AB8" s="71"/>
      <c r="AC8" s="71"/>
      <c r="AD8" s="72" t="str">
        <f>データ!$M$6</f>
        <v>非設置</v>
      </c>
      <c r="AE8" s="72"/>
      <c r="AF8" s="72"/>
      <c r="AG8" s="72"/>
      <c r="AH8" s="72"/>
      <c r="AI8" s="72"/>
      <c r="AJ8" s="72"/>
      <c r="AK8" s="3"/>
      <c r="AL8" s="68">
        <f>データ!S6</f>
        <v>17166</v>
      </c>
      <c r="AM8" s="68"/>
      <c r="AN8" s="68"/>
      <c r="AO8" s="68"/>
      <c r="AP8" s="68"/>
      <c r="AQ8" s="68"/>
      <c r="AR8" s="68"/>
      <c r="AS8" s="68"/>
      <c r="AT8" s="67">
        <f>データ!T6</f>
        <v>3.97</v>
      </c>
      <c r="AU8" s="67"/>
      <c r="AV8" s="67"/>
      <c r="AW8" s="67"/>
      <c r="AX8" s="67"/>
      <c r="AY8" s="67"/>
      <c r="AZ8" s="67"/>
      <c r="BA8" s="67"/>
      <c r="BB8" s="67">
        <f>データ!U6</f>
        <v>4323.93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97.14</v>
      </c>
      <c r="Q10" s="67"/>
      <c r="R10" s="67"/>
      <c r="S10" s="67"/>
      <c r="T10" s="67"/>
      <c r="U10" s="67"/>
      <c r="V10" s="67"/>
      <c r="W10" s="67">
        <f>データ!Q6</f>
        <v>79.930000000000007</v>
      </c>
      <c r="X10" s="67"/>
      <c r="Y10" s="67"/>
      <c r="Z10" s="67"/>
      <c r="AA10" s="67"/>
      <c r="AB10" s="67"/>
      <c r="AC10" s="67"/>
      <c r="AD10" s="68">
        <f>データ!R6</f>
        <v>2489</v>
      </c>
      <c r="AE10" s="68"/>
      <c r="AF10" s="68"/>
      <c r="AG10" s="68"/>
      <c r="AH10" s="68"/>
      <c r="AI10" s="68"/>
      <c r="AJ10" s="68"/>
      <c r="AK10" s="2"/>
      <c r="AL10" s="68">
        <f>データ!V6</f>
        <v>16653</v>
      </c>
      <c r="AM10" s="68"/>
      <c r="AN10" s="68"/>
      <c r="AO10" s="68"/>
      <c r="AP10" s="68"/>
      <c r="AQ10" s="68"/>
      <c r="AR10" s="68"/>
      <c r="AS10" s="68"/>
      <c r="AT10" s="67">
        <f>データ!W6</f>
        <v>2.8</v>
      </c>
      <c r="AU10" s="67"/>
      <c r="AV10" s="67"/>
      <c r="AW10" s="67"/>
      <c r="AX10" s="67"/>
      <c r="AY10" s="67"/>
      <c r="AZ10" s="67"/>
      <c r="BA10" s="67"/>
      <c r="BB10" s="67">
        <f>データ!X6</f>
        <v>5947.5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112</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1fEePy26XPx3m5/S+3GbJ0m0LX/YRIWi8g5A8PCoqFhk86rI1Cg4E6W0xE0feTzk1G3Hb0RXoWajudAP+qUDGA==" saltValue="PrpjsbTMF9bxvqkahRMT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273414</v>
      </c>
      <c r="D6" s="33">
        <f t="shared" si="3"/>
        <v>47</v>
      </c>
      <c r="E6" s="33">
        <f t="shared" si="3"/>
        <v>17</v>
      </c>
      <c r="F6" s="33">
        <f t="shared" si="3"/>
        <v>1</v>
      </c>
      <c r="G6" s="33">
        <f t="shared" si="3"/>
        <v>0</v>
      </c>
      <c r="H6" s="33" t="str">
        <f t="shared" si="3"/>
        <v>大阪府　忠岡町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97.14</v>
      </c>
      <c r="Q6" s="34">
        <f t="shared" si="3"/>
        <v>79.930000000000007</v>
      </c>
      <c r="R6" s="34">
        <f t="shared" si="3"/>
        <v>2489</v>
      </c>
      <c r="S6" s="34">
        <f t="shared" si="3"/>
        <v>17166</v>
      </c>
      <c r="T6" s="34">
        <f t="shared" si="3"/>
        <v>3.97</v>
      </c>
      <c r="U6" s="34">
        <f t="shared" si="3"/>
        <v>4323.93</v>
      </c>
      <c r="V6" s="34">
        <f t="shared" si="3"/>
        <v>16653</v>
      </c>
      <c r="W6" s="34">
        <f t="shared" si="3"/>
        <v>2.8</v>
      </c>
      <c r="X6" s="34">
        <f t="shared" si="3"/>
        <v>5947.5</v>
      </c>
      <c r="Y6" s="35">
        <f>IF(Y7="",NA(),Y7)</f>
        <v>71.52</v>
      </c>
      <c r="Z6" s="35">
        <f t="shared" ref="Z6:AH6" si="4">IF(Z7="",NA(),Z7)</f>
        <v>72.59</v>
      </c>
      <c r="AA6" s="35">
        <f t="shared" si="4"/>
        <v>73.95</v>
      </c>
      <c r="AB6" s="35">
        <f t="shared" si="4"/>
        <v>74.739999999999995</v>
      </c>
      <c r="AC6" s="35">
        <f t="shared" si="4"/>
        <v>75.53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1449.6</v>
      </c>
      <c r="BG6" s="35">
        <f t="shared" ref="BG6:BO6" si="7">IF(BG7="",NA(),BG7)</f>
        <v>1508.48</v>
      </c>
      <c r="BH6" s="35">
        <f t="shared" si="7"/>
        <v>1463.47</v>
      </c>
      <c r="BI6" s="35">
        <f t="shared" si="7"/>
        <v>1430.67</v>
      </c>
      <c r="BJ6" s="35">
        <f t="shared" si="7"/>
        <v>1375.34</v>
      </c>
      <c r="BK6" s="35">
        <f t="shared" si="7"/>
        <v>1067.74</v>
      </c>
      <c r="BL6" s="35">
        <f t="shared" si="7"/>
        <v>1018.27</v>
      </c>
      <c r="BM6" s="35">
        <f t="shared" si="7"/>
        <v>1120.55</v>
      </c>
      <c r="BN6" s="35">
        <f t="shared" si="7"/>
        <v>857.76</v>
      </c>
      <c r="BO6" s="35">
        <f t="shared" si="7"/>
        <v>978.87</v>
      </c>
      <c r="BP6" s="34" t="str">
        <f>IF(BP7="","",IF(BP7="-","【-】","【"&amp;SUBSTITUTE(TEXT(BP7,"#,##0.00"),"-","△")&amp;"】"))</f>
        <v>【682.78】</v>
      </c>
      <c r="BQ6" s="35">
        <f>IF(BQ7="",NA(),BQ7)</f>
        <v>103.86</v>
      </c>
      <c r="BR6" s="35">
        <f t="shared" ref="BR6:BZ6" si="8">IF(BR7="",NA(),BR7)</f>
        <v>105.84</v>
      </c>
      <c r="BS6" s="35">
        <f t="shared" si="8"/>
        <v>104.14</v>
      </c>
      <c r="BT6" s="35">
        <f t="shared" si="8"/>
        <v>100</v>
      </c>
      <c r="BU6" s="35">
        <f t="shared" si="8"/>
        <v>100</v>
      </c>
      <c r="BV6" s="35">
        <f t="shared" si="8"/>
        <v>73.569999999999993</v>
      </c>
      <c r="BW6" s="35">
        <f t="shared" si="8"/>
        <v>71.569999999999993</v>
      </c>
      <c r="BX6" s="35">
        <f t="shared" si="8"/>
        <v>73.28</v>
      </c>
      <c r="BY6" s="35">
        <f t="shared" si="8"/>
        <v>81.260000000000005</v>
      </c>
      <c r="BZ6" s="35">
        <f t="shared" si="8"/>
        <v>85.9</v>
      </c>
      <c r="CA6" s="34" t="str">
        <f>IF(CA7="","",IF(CA7="-","【-】","【"&amp;SUBSTITUTE(TEXT(CA7,"#,##0.00"),"-","△")&amp;"】"))</f>
        <v>【100.91】</v>
      </c>
      <c r="CB6" s="35">
        <f>IF(CB7="",NA(),CB7)</f>
        <v>154.53</v>
      </c>
      <c r="CC6" s="35">
        <f t="shared" ref="CC6:CK6" si="9">IF(CC7="",NA(),CC7)</f>
        <v>151.86000000000001</v>
      </c>
      <c r="CD6" s="35">
        <f t="shared" si="9"/>
        <v>153.33000000000001</v>
      </c>
      <c r="CE6" s="35">
        <f t="shared" si="9"/>
        <v>159.35</v>
      </c>
      <c r="CF6" s="35">
        <f t="shared" si="9"/>
        <v>159.69999999999999</v>
      </c>
      <c r="CG6" s="35">
        <f t="shared" si="9"/>
        <v>184.87</v>
      </c>
      <c r="CH6" s="35">
        <f t="shared" si="9"/>
        <v>195.88</v>
      </c>
      <c r="CI6" s="35">
        <f t="shared" si="9"/>
        <v>193.1</v>
      </c>
      <c r="CJ6" s="35">
        <f t="shared" si="9"/>
        <v>151.16999999999999</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51.08</v>
      </c>
      <c r="CS6" s="35">
        <f t="shared" si="10"/>
        <v>49.75</v>
      </c>
      <c r="CT6" s="35">
        <f t="shared" si="10"/>
        <v>51.05</v>
      </c>
      <c r="CU6" s="35">
        <f t="shared" si="10"/>
        <v>58.13</v>
      </c>
      <c r="CV6" s="35">
        <f t="shared" si="10"/>
        <v>55.46</v>
      </c>
      <c r="CW6" s="34" t="str">
        <f>IF(CW7="","",IF(CW7="-","【-】","【"&amp;SUBSTITUTE(TEXT(CW7,"#,##0.00"),"-","△")&amp;"】"))</f>
        <v>【58.98】</v>
      </c>
      <c r="CX6" s="35">
        <f>IF(CX7="",NA(),CX7)</f>
        <v>85.69</v>
      </c>
      <c r="CY6" s="35">
        <f t="shared" ref="CY6:DG6" si="11">IF(CY7="",NA(),CY7)</f>
        <v>86.75</v>
      </c>
      <c r="CZ6" s="35">
        <f t="shared" si="11"/>
        <v>87.43</v>
      </c>
      <c r="DA6" s="35">
        <f t="shared" si="11"/>
        <v>88.5</v>
      </c>
      <c r="DB6" s="35">
        <f t="shared" si="11"/>
        <v>89.65</v>
      </c>
      <c r="DC6" s="35">
        <f t="shared" si="11"/>
        <v>88.59</v>
      </c>
      <c r="DD6" s="35">
        <f t="shared" si="11"/>
        <v>87.85</v>
      </c>
      <c r="DE6" s="35">
        <f t="shared" si="11"/>
        <v>87.52</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0.19</v>
      </c>
      <c r="EM6" s="35">
        <f t="shared" si="14"/>
        <v>0.89</v>
      </c>
      <c r="EN6" s="35">
        <f t="shared" si="14"/>
        <v>0.28999999999999998</v>
      </c>
      <c r="EO6" s="34" t="str">
        <f>IF(EO7="","",IF(EO7="-","【-】","【"&amp;SUBSTITUTE(TEXT(EO7,"#,##0.00"),"-","△")&amp;"】"))</f>
        <v>【0.23】</v>
      </c>
    </row>
    <row r="7" spans="1:145" s="36" customFormat="1" x14ac:dyDescent="0.15">
      <c r="A7" s="28"/>
      <c r="B7" s="37">
        <v>2018</v>
      </c>
      <c r="C7" s="37">
        <v>273414</v>
      </c>
      <c r="D7" s="37">
        <v>47</v>
      </c>
      <c r="E7" s="37">
        <v>17</v>
      </c>
      <c r="F7" s="37">
        <v>1</v>
      </c>
      <c r="G7" s="37">
        <v>0</v>
      </c>
      <c r="H7" s="37" t="s">
        <v>98</v>
      </c>
      <c r="I7" s="37" t="s">
        <v>99</v>
      </c>
      <c r="J7" s="37" t="s">
        <v>100</v>
      </c>
      <c r="K7" s="37" t="s">
        <v>101</v>
      </c>
      <c r="L7" s="37" t="s">
        <v>102</v>
      </c>
      <c r="M7" s="37" t="s">
        <v>103</v>
      </c>
      <c r="N7" s="38" t="s">
        <v>104</v>
      </c>
      <c r="O7" s="38" t="s">
        <v>105</v>
      </c>
      <c r="P7" s="38">
        <v>97.14</v>
      </c>
      <c r="Q7" s="38">
        <v>79.930000000000007</v>
      </c>
      <c r="R7" s="38">
        <v>2489</v>
      </c>
      <c r="S7" s="38">
        <v>17166</v>
      </c>
      <c r="T7" s="38">
        <v>3.97</v>
      </c>
      <c r="U7" s="38">
        <v>4323.93</v>
      </c>
      <c r="V7" s="38">
        <v>16653</v>
      </c>
      <c r="W7" s="38">
        <v>2.8</v>
      </c>
      <c r="X7" s="38">
        <v>5947.5</v>
      </c>
      <c r="Y7" s="38">
        <v>71.52</v>
      </c>
      <c r="Z7" s="38">
        <v>72.59</v>
      </c>
      <c r="AA7" s="38">
        <v>73.95</v>
      </c>
      <c r="AB7" s="38">
        <v>74.739999999999995</v>
      </c>
      <c r="AC7" s="38">
        <v>75.53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1449.6</v>
      </c>
      <c r="BG7" s="38">
        <v>1508.48</v>
      </c>
      <c r="BH7" s="38">
        <v>1463.47</v>
      </c>
      <c r="BI7" s="38">
        <v>1430.67</v>
      </c>
      <c r="BJ7" s="38">
        <v>1375.34</v>
      </c>
      <c r="BK7" s="38">
        <v>1067.74</v>
      </c>
      <c r="BL7" s="38">
        <v>1018.27</v>
      </c>
      <c r="BM7" s="38">
        <v>1120.55</v>
      </c>
      <c r="BN7" s="38">
        <v>857.76</v>
      </c>
      <c r="BO7" s="38">
        <v>978.87</v>
      </c>
      <c r="BP7" s="38">
        <v>682.78</v>
      </c>
      <c r="BQ7" s="38">
        <v>103.86</v>
      </c>
      <c r="BR7" s="38">
        <v>105.84</v>
      </c>
      <c r="BS7" s="38">
        <v>104.14</v>
      </c>
      <c r="BT7" s="38">
        <v>100</v>
      </c>
      <c r="BU7" s="38">
        <v>100</v>
      </c>
      <c r="BV7" s="38">
        <v>73.569999999999993</v>
      </c>
      <c r="BW7" s="38">
        <v>71.569999999999993</v>
      </c>
      <c r="BX7" s="38">
        <v>73.28</v>
      </c>
      <c r="BY7" s="38">
        <v>81.260000000000005</v>
      </c>
      <c r="BZ7" s="38">
        <v>85.9</v>
      </c>
      <c r="CA7" s="38">
        <v>100.91</v>
      </c>
      <c r="CB7" s="38">
        <v>154.53</v>
      </c>
      <c r="CC7" s="38">
        <v>151.86000000000001</v>
      </c>
      <c r="CD7" s="38">
        <v>153.33000000000001</v>
      </c>
      <c r="CE7" s="38">
        <v>159.35</v>
      </c>
      <c r="CF7" s="38">
        <v>159.69999999999999</v>
      </c>
      <c r="CG7" s="38">
        <v>184.87</v>
      </c>
      <c r="CH7" s="38">
        <v>195.88</v>
      </c>
      <c r="CI7" s="38">
        <v>193.1</v>
      </c>
      <c r="CJ7" s="38">
        <v>151.16999999999999</v>
      </c>
      <c r="CK7" s="38">
        <v>148.41999999999999</v>
      </c>
      <c r="CL7" s="38">
        <v>136.86000000000001</v>
      </c>
      <c r="CM7" s="38" t="s">
        <v>104</v>
      </c>
      <c r="CN7" s="38" t="s">
        <v>104</v>
      </c>
      <c r="CO7" s="38" t="s">
        <v>104</v>
      </c>
      <c r="CP7" s="38" t="s">
        <v>104</v>
      </c>
      <c r="CQ7" s="38" t="s">
        <v>104</v>
      </c>
      <c r="CR7" s="38">
        <v>51.08</v>
      </c>
      <c r="CS7" s="38">
        <v>49.75</v>
      </c>
      <c r="CT7" s="38">
        <v>51.05</v>
      </c>
      <c r="CU7" s="38">
        <v>58.13</v>
      </c>
      <c r="CV7" s="38">
        <v>55.46</v>
      </c>
      <c r="CW7" s="38">
        <v>58.98</v>
      </c>
      <c r="CX7" s="38">
        <v>85.69</v>
      </c>
      <c r="CY7" s="38">
        <v>86.75</v>
      </c>
      <c r="CZ7" s="38">
        <v>87.43</v>
      </c>
      <c r="DA7" s="38">
        <v>88.5</v>
      </c>
      <c r="DB7" s="38">
        <v>89.65</v>
      </c>
      <c r="DC7" s="38">
        <v>88.59</v>
      </c>
      <c r="DD7" s="38">
        <v>87.85</v>
      </c>
      <c r="DE7" s="38">
        <v>87.52</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0.19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2020-02-25T01:48:23Z</cp:lastPrinted>
  <dcterms:created xsi:type="dcterms:W3CDTF">2019-12-05T05:05:55Z</dcterms:created>
  <dcterms:modified xsi:type="dcterms:W3CDTF">2020-02-25T01:48:25Z</dcterms:modified>
  <cp:category/>
</cp:coreProperties>
</file>