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37忠岡町\"/>
    </mc:Choice>
  </mc:AlternateContent>
  <workbookProtection workbookAlgorithmName="SHA-512" workbookHashValue="7FnzjNHFkMs1gHkATpZAgiabSSQ8ntlFlcgBDUQxsCX8F8QfVT1u/yAOsQlJOwfGdjVCXjo9V1GmYA2AFpX/4g==" workbookSaltValue="Lu73nB4SdxIXpXFBPVlF5Q==" workbookSpinCount="100000" lockStructure="1"/>
  <bookViews>
    <workbookView xWindow="0" yWindow="0" windowWidth="20490" windowHeight="76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P10" i="4" s="1"/>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I10" i="4"/>
  <c r="BB8" i="4"/>
  <c r="AT8" i="4"/>
  <c r="AD8" i="4"/>
  <c r="W8" i="4"/>
  <c r="P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<sst xmlns="http://schemas.openxmlformats.org/spreadsheetml/2006/main" count="220" uniqueCount="107">
  <si>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</si>
  <si>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</si>
  <si>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</si>
  <si>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</si>
  <si>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</si>
  <si>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</si>
  <si>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</si>
  <si>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</si>
  <si>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</si>
  <si>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</si>
  <si>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</si>
  <si>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</si>
  <si>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</si>
  <si>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</si>
  <si>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</si>
  <si>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</si>
  <si>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</si>
  <si>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</si>
  <si>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</si>
  <si>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</si>
  <si>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</si>
  <si>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</si>
  <si>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</si>
  <si>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</si>
  <si>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</si>
  <si>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</si>
  <si>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</si>
  <si>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</si>
  <si>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</si>
  <si>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</si>
  <si>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</si>
  <si>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</si>
  <si>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</si>
  <si>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</si>
  <si>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</si>
  <si>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</si>
  <si>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</si>
  <si>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</si>
  <si>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</si>
  <si>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</si>
  <si>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</si>
  <si>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</si>
  <si>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</si>
  <si>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</si>
  <si>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</si>
  <si>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</si>
  <si>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</si>
  <si>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</si>
  <si>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</si>
  <si>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</si>
  <si>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</si>
  <si>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</si>
  <si>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</si>
  <si>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</si>
  <si>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</si>
  <si>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</si>
  <si>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</si>
  <si>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</si>
  <si>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</si>
  <si>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</si>
  <si>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</si>
  <si>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</si>
  <si>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</si>
  <si>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</si>
  <si>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</si>
  <si>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</si>
  <si>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</si>
  <si>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</si>
  <si>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</si>
  <si>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</si>
  <si>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</si>
  <si>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</si>
  <si>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</si>
  <si>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</si>
  <si>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</si>
  <si>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</si>
  <si>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</si>
  <si>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</si>
  <si>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</si>
  <si>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</si>
  <si>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</si>
  <si>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</si>
  <si>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</si>
  <si>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</si>
  <si>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</si>
  <si>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</si>
  <si>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</si>
  <si>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</si>
  <si>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</si>
  <si>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</si>
  <si>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</si>
  <si>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</si>
  <si>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忠岡町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</si>
  <si>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</si>
  <si>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</si>
  <si>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</si>
  <si>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</si>
  <si>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</si>
  <si>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</si>
  <si>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</si>
  <si>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</si>
  <si>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</si>
  <si>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</si>
  <si>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</si>
  <si>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各施設については、指標が示しているとおり老朽化しており、更新・耐震化が急務となっている。
　その中で、平成22年度に作成した配水施設更新計画報告書では、建物の耐震化は、地盤及び地下埋設物の関係で耐震化より建替えの方向で検討、配水管については、老朽管の中でも鋳鉄管を優先して更新すべきであるということで、計画的に更新しており、平成30年度末時点では、約1.9㎞を耐震管に更新済である。
　①有形固定資産減価償却率及び②管路経年化率が類似団体平均値以上となっているのは、昭和47年度に第4次拡張事業、平成3年度に配水設備改修をしたものの、財政状況及び人員の不足により更新事業が追い付いていないのが要因である。
　なお、③管路更新率が平成30年度に回復した主な要因は、水道工事の箇所数が増加したことにより、管路更新延長が長くなったことによるものである。</t>
    <rPh sb="1" eb="2">
      <t>カク</t>
    </rPh>
    <rPh sb="2" eb="4">
      <t>シセツ</t>
    </rPh>
    <rPh sb="10" eb="12">
      <t>シヒョウ</t>
    </rPh>
    <rPh sb="13" eb="14">
      <t>シメ</t>
    </rPh>
    <rPh sb="21" eb="24">
      <t>ロウキュウカ</t>
    </rPh>
    <rPh sb="29" eb="31">
      <t>コウシン</t>
    </rPh>
    <rPh sb="32" eb="35">
      <t>タイシンカ</t>
    </rPh>
    <rPh sb="36" eb="38">
      <t>キュウム</t>
    </rPh>
    <rPh sb="49" eb="50">
      <t>ナカ</t>
    </rPh>
    <rPh sb="52" eb="54">
      <t>ヘイセイ</t>
    </rPh>
    <rPh sb="56" eb="58">
      <t>ネンド</t>
    </rPh>
    <rPh sb="59" eb="61">
      <t>サクセイ</t>
    </rPh>
    <rPh sb="63" eb="65">
      <t>ハイスイ</t>
    </rPh>
    <rPh sb="65" eb="67">
      <t>シセツ</t>
    </rPh>
    <rPh sb="67" eb="69">
      <t>コウシン</t>
    </rPh>
    <rPh sb="69" eb="71">
      <t>ケイカク</t>
    </rPh>
    <rPh sb="71" eb="74">
      <t>ホウコクショ</t>
    </rPh>
    <rPh sb="77" eb="79">
      <t>タテモノ</t>
    </rPh>
    <rPh sb="80" eb="83">
      <t>タイシンカ</t>
    </rPh>
    <rPh sb="85" eb="87">
      <t>ジバン</t>
    </rPh>
    <rPh sb="87" eb="88">
      <t>オヨ</t>
    </rPh>
    <rPh sb="89" eb="91">
      <t>チカ</t>
    </rPh>
    <rPh sb="91" eb="93">
      <t>マイセツ</t>
    </rPh>
    <rPh sb="93" eb="94">
      <t>ブツ</t>
    </rPh>
    <rPh sb="95" eb="97">
      <t>カンケイ</t>
    </rPh>
    <rPh sb="98" eb="101">
      <t>タイシンカ</t>
    </rPh>
    <rPh sb="103" eb="105">
      <t>タテカ</t>
    </rPh>
    <rPh sb="107" eb="109">
      <t>ホウコウ</t>
    </rPh>
    <rPh sb="110" eb="112">
      <t>ケントウ</t>
    </rPh>
    <rPh sb="113" eb="116">
      <t>ハイスイカン</t>
    </rPh>
    <rPh sb="122" eb="124">
      <t>ロウキュウ</t>
    </rPh>
    <rPh sb="124" eb="125">
      <t>カン</t>
    </rPh>
    <rPh sb="126" eb="127">
      <t>ナカ</t>
    </rPh>
    <rPh sb="129" eb="132">
      <t>チュウテツカン</t>
    </rPh>
    <rPh sb="133" eb="135">
      <t>ユウセン</t>
    </rPh>
    <rPh sb="137" eb="139">
      <t>コウシン</t>
    </rPh>
    <rPh sb="152" eb="155">
      <t>ケイカクテキ</t>
    </rPh>
    <rPh sb="156" eb="158">
      <t>コウシン</t>
    </rPh>
    <rPh sb="163" eb="165">
      <t>ヘイセイ</t>
    </rPh>
    <rPh sb="167" eb="169">
      <t>ネンド</t>
    </rPh>
    <rPh sb="169" eb="170">
      <t>マツ</t>
    </rPh>
    <rPh sb="170" eb="172">
      <t>ジテン</t>
    </rPh>
    <rPh sb="175" eb="176">
      <t>ヤク</t>
    </rPh>
    <rPh sb="181" eb="183">
      <t>タイシン</t>
    </rPh>
    <rPh sb="183" eb="184">
      <t>カン</t>
    </rPh>
    <rPh sb="185" eb="187">
      <t>コウシン</t>
    </rPh>
    <rPh sb="187" eb="188">
      <t>ズ</t>
    </rPh>
    <rPh sb="195" eb="197">
      <t>ユウケイ</t>
    </rPh>
    <rPh sb="197" eb="199">
      <t>コテイ</t>
    </rPh>
    <rPh sb="199" eb="201">
      <t>シサン</t>
    </rPh>
    <rPh sb="201" eb="203">
      <t>ゲンカ</t>
    </rPh>
    <rPh sb="203" eb="205">
      <t>ショウキャク</t>
    </rPh>
    <rPh sb="205" eb="206">
      <t>リツ</t>
    </rPh>
    <rPh sb="206" eb="207">
      <t>オヨ</t>
    </rPh>
    <rPh sb="209" eb="211">
      <t>カンロ</t>
    </rPh>
    <rPh sb="211" eb="213">
      <t>ケイネン</t>
    </rPh>
    <rPh sb="213" eb="214">
      <t>カ</t>
    </rPh>
    <rPh sb="214" eb="215">
      <t>リツ</t>
    </rPh>
    <rPh sb="216" eb="218">
      <t>ルイジ</t>
    </rPh>
    <rPh sb="218" eb="220">
      <t>ダンタイ</t>
    </rPh>
    <rPh sb="220" eb="222">
      <t>ヘイキン</t>
    </rPh>
    <rPh sb="222" eb="223">
      <t>アタイ</t>
    </rPh>
    <rPh sb="223" eb="225">
      <t>イジョウ</t>
    </rPh>
    <rPh sb="234" eb="236">
      <t>ショウワ</t>
    </rPh>
    <rPh sb="238" eb="239">
      <t>ネン</t>
    </rPh>
    <rPh sb="239" eb="240">
      <t>ド</t>
    </rPh>
    <rPh sb="241" eb="242">
      <t>ダイ</t>
    </rPh>
    <rPh sb="243" eb="244">
      <t>ジ</t>
    </rPh>
    <rPh sb="244" eb="246">
      <t>カクチョウ</t>
    </rPh>
    <rPh sb="246" eb="248">
      <t>ジギョウ</t>
    </rPh>
    <rPh sb="249" eb="251">
      <t>ヘイセイ</t>
    </rPh>
    <rPh sb="252" eb="253">
      <t>ネン</t>
    </rPh>
    <rPh sb="253" eb="254">
      <t>ド</t>
    </rPh>
    <rPh sb="255" eb="257">
      <t>ハイスイ</t>
    </rPh>
    <rPh sb="257" eb="259">
      <t>セツビ</t>
    </rPh>
    <rPh sb="259" eb="261">
      <t>カイシュウ</t>
    </rPh>
    <rPh sb="268" eb="270">
      <t>ザイセイ</t>
    </rPh>
    <rPh sb="270" eb="272">
      <t>ジョウキョウ</t>
    </rPh>
    <rPh sb="272" eb="273">
      <t>オヨ</t>
    </rPh>
    <rPh sb="274" eb="276">
      <t>ジンイン</t>
    </rPh>
    <rPh sb="277" eb="279">
      <t>フソク</t>
    </rPh>
    <rPh sb="282" eb="284">
      <t>コウシン</t>
    </rPh>
    <rPh sb="284" eb="286">
      <t>ジギョウ</t>
    </rPh>
    <rPh sb="287" eb="288">
      <t>オ</t>
    </rPh>
    <rPh sb="289" eb="290">
      <t>ツ</t>
    </rPh>
    <rPh sb="297" eb="299">
      <t>ヨウイン</t>
    </rPh>
    <rPh sb="309" eb="311">
      <t>カンロ</t>
    </rPh>
    <rPh sb="311" eb="313">
      <t>コウシン</t>
    </rPh>
    <rPh sb="313" eb="314">
      <t>リツ</t>
    </rPh>
    <rPh sb="315" eb="317">
      <t>ヘイセイ</t>
    </rPh>
    <rPh sb="319" eb="321">
      <t>ネンド</t>
    </rPh>
    <rPh sb="322" eb="324">
      <t>カイフク</t>
    </rPh>
    <rPh sb="326" eb="327">
      <t>オモ</t>
    </rPh>
    <rPh sb="328" eb="330">
      <t>ヨウイン</t>
    </rPh>
    <rPh sb="332" eb="334">
      <t>スイドウ</t>
    </rPh>
    <rPh sb="334" eb="336">
      <t>コウジ</t>
    </rPh>
    <rPh sb="337" eb="339">
      <t>カショ</t>
    </rPh>
    <rPh sb="339" eb="340">
      <t>スウ</t>
    </rPh>
    <rPh sb="341" eb="343">
      <t>ゾウカ</t>
    </rPh>
    <rPh sb="351" eb="353">
      <t>カンロ</t>
    </rPh>
    <rPh sb="353" eb="355">
      <t>コウシン</t>
    </rPh>
    <rPh sb="355" eb="357">
      <t>エンチョウ</t>
    </rPh>
    <rPh sb="358" eb="359">
      <t>ナガ</t>
    </rPh>
    <phoneticPr fontId="4"/>
  </si>
  <si>
    <r>
      <t>　①経常収支比率は、近年、概ね類似団体平均値と同じ水準で推移していた。しかし、平成30年度は大きく下回る結果となった。主な要因は、給水収益の減収、人件費、委託料、資産減耗費の増加によるものである。
　②累積欠損金比率は平成16年度で解消し、発生していないため計上していない。
　③流動比率は100％を大きく上回っており、短期的な債務の支払いに対して十分な現金等を有している。
　④企業債残高対給水収益比率は水需給の減少等により給水収益も減少しているため指標は微増傾向にある</t>
    </r>
    <r>
      <rPr>
        <sz val="11"/>
        <color rgb="FFFF0000"/>
        <rFont val="ＭＳ ゴシック"/>
        <family val="3"/>
        <charset val="128"/>
      </rPr>
      <t>。</t>
    </r>
    <r>
      <rPr>
        <sz val="11"/>
        <rFont val="ＭＳ ゴシック"/>
        <family val="3"/>
        <charset val="128"/>
      </rPr>
      <t>類似団体平均値との比較では、近年の企業債の借入額も少額になり、償還額も14年度をピークに減少していることから低い水準を維持している。
　⑤料金回収率については、平成30年度では、人件費、委託料、資産減耗費など、事業費が増加したことにより100％を下回る結果となった。
　⑥給水原価は、平成22年度から大阪広域水道企業団が用水単価を引き下げたことによる費用減のため、類似団体平均値を下回っていた。しかし、平成30年度は人件費など、事業費の増加があり、平成29年度より増加した。
　⑦施設利用率は、類似団体平均値を上回り効率的な事業運営が行えていると言える。
　⑧有収率は、類似団体平均値よりも高い数値を維持している。しかし、平成30年度において有収率が大きく下がった要因は、漏水量が増えたことによるものである。</t>
    </r>
    <rPh sb="2" eb="8">
      <t>ケイジョウシュウシヒリツ</t>
    </rPh>
    <rPh sb="10" eb="12">
      <t>キンネン</t>
    </rPh>
    <rPh sb="13" eb="14">
      <t>オオム</t>
    </rPh>
    <rPh sb="15" eb="17">
      <t>ルイジ</t>
    </rPh>
    <rPh sb="17" eb="19">
      <t>ダンタイ</t>
    </rPh>
    <rPh sb="19" eb="22">
      <t>ヘイキンチ</t>
    </rPh>
    <rPh sb="23" eb="24">
      <t>オナ</t>
    </rPh>
    <rPh sb="25" eb="27">
      <t>スイジュン</t>
    </rPh>
    <rPh sb="28" eb="30">
      <t>スイイ</t>
    </rPh>
    <rPh sb="39" eb="41">
      <t>ヘイセイ</t>
    </rPh>
    <rPh sb="43" eb="45">
      <t>ネンド</t>
    </rPh>
    <rPh sb="46" eb="47">
      <t>オオ</t>
    </rPh>
    <rPh sb="49" eb="51">
      <t>シタマワ</t>
    </rPh>
    <rPh sb="52" eb="54">
      <t>ケッカ</t>
    </rPh>
    <rPh sb="59" eb="60">
      <t>オモ</t>
    </rPh>
    <rPh sb="61" eb="63">
      <t>ヨウイン</t>
    </rPh>
    <rPh sb="65" eb="67">
      <t>キュウスイ</t>
    </rPh>
    <rPh sb="67" eb="69">
      <t>シュウエキ</t>
    </rPh>
    <rPh sb="70" eb="72">
      <t>ゲンシュウ</t>
    </rPh>
    <rPh sb="73" eb="76">
      <t>ジンケンヒ</t>
    </rPh>
    <rPh sb="77" eb="80">
      <t>イタクリョウ</t>
    </rPh>
    <rPh sb="81" eb="83">
      <t>シサン</t>
    </rPh>
    <rPh sb="83" eb="85">
      <t>ゲンモウ</t>
    </rPh>
    <rPh sb="85" eb="86">
      <t>ヒ</t>
    </rPh>
    <rPh sb="87" eb="89">
      <t>ゾウカ</t>
    </rPh>
    <rPh sb="101" eb="103">
      <t>ルイセキ</t>
    </rPh>
    <rPh sb="103" eb="105">
      <t>ケッソン</t>
    </rPh>
    <rPh sb="105" eb="106">
      <t>キン</t>
    </rPh>
    <rPh sb="106" eb="108">
      <t>ヒリツ</t>
    </rPh>
    <rPh sb="109" eb="111">
      <t>ヘイセイ</t>
    </rPh>
    <rPh sb="113" eb="115">
      <t>ネンド</t>
    </rPh>
    <rPh sb="116" eb="118">
      <t>カイショウ</t>
    </rPh>
    <rPh sb="120" eb="122">
      <t>ハッセイ</t>
    </rPh>
    <rPh sb="129" eb="131">
      <t>ケイジョウ</t>
    </rPh>
    <rPh sb="140" eb="142">
      <t>リュウドウ</t>
    </rPh>
    <rPh sb="142" eb="144">
      <t>ヒリツ</t>
    </rPh>
    <rPh sb="150" eb="151">
      <t>オオ</t>
    </rPh>
    <rPh sb="153" eb="155">
      <t>ウワマワ</t>
    </rPh>
    <rPh sb="160" eb="163">
      <t>タンキテキ</t>
    </rPh>
    <rPh sb="164" eb="166">
      <t>サイム</t>
    </rPh>
    <rPh sb="167" eb="169">
      <t>シハラ</t>
    </rPh>
    <rPh sb="171" eb="172">
      <t>タイ</t>
    </rPh>
    <rPh sb="174" eb="176">
      <t>ジュウブン</t>
    </rPh>
    <rPh sb="177" eb="179">
      <t>ゲンキン</t>
    </rPh>
    <rPh sb="179" eb="180">
      <t>トウ</t>
    </rPh>
    <rPh sb="181" eb="182">
      <t>ユウ</t>
    </rPh>
    <rPh sb="190" eb="192">
      <t>キギョウ</t>
    </rPh>
    <rPh sb="192" eb="193">
      <t>サイ</t>
    </rPh>
    <rPh sb="193" eb="195">
      <t>ザンダカ</t>
    </rPh>
    <rPh sb="195" eb="196">
      <t>タイ</t>
    </rPh>
    <rPh sb="196" eb="198">
      <t>キュウスイ</t>
    </rPh>
    <rPh sb="198" eb="200">
      <t>シュウエキ</t>
    </rPh>
    <rPh sb="200" eb="202">
      <t>ヒリツ</t>
    </rPh>
    <rPh sb="203" eb="206">
      <t>ミズジュキュウ</t>
    </rPh>
    <rPh sb="207" eb="209">
      <t>ゲンショウ</t>
    </rPh>
    <rPh sb="209" eb="210">
      <t>トウ</t>
    </rPh>
    <rPh sb="213" eb="215">
      <t>キュウスイ</t>
    </rPh>
    <rPh sb="215" eb="217">
      <t>シュウエキ</t>
    </rPh>
    <rPh sb="218" eb="220">
      <t>ゲンショウ</t>
    </rPh>
    <rPh sb="226" eb="228">
      <t>シヒョウ</t>
    </rPh>
    <rPh sb="229" eb="231">
      <t>ビゾウ</t>
    </rPh>
    <rPh sb="231" eb="233">
      <t>ケイコウ</t>
    </rPh>
    <rPh sb="237" eb="239">
      <t>ルイジ</t>
    </rPh>
    <rPh sb="239" eb="241">
      <t>ダンタイ</t>
    </rPh>
    <rPh sb="241" eb="243">
      <t>ヘイキン</t>
    </rPh>
    <rPh sb="243" eb="244">
      <t>アタイ</t>
    </rPh>
    <rPh sb="246" eb="248">
      <t>ヒカク</t>
    </rPh>
    <rPh sb="251" eb="253">
      <t>キンネン</t>
    </rPh>
    <rPh sb="254" eb="256">
      <t>キギョウ</t>
    </rPh>
    <rPh sb="256" eb="257">
      <t>サイ</t>
    </rPh>
    <rPh sb="258" eb="260">
      <t>カリイレ</t>
    </rPh>
    <rPh sb="260" eb="261">
      <t>ガク</t>
    </rPh>
    <rPh sb="262" eb="264">
      <t>ショウガク</t>
    </rPh>
    <rPh sb="268" eb="270">
      <t>ショウカン</t>
    </rPh>
    <rPh sb="270" eb="271">
      <t>ガク</t>
    </rPh>
    <rPh sb="274" eb="276">
      <t>ネンド</t>
    </rPh>
    <rPh sb="281" eb="283">
      <t>ゲンショウ</t>
    </rPh>
    <rPh sb="291" eb="292">
      <t>ヒク</t>
    </rPh>
    <rPh sb="293" eb="295">
      <t>スイジュン</t>
    </rPh>
    <rPh sb="296" eb="298">
      <t>イジ</t>
    </rPh>
    <rPh sb="306" eb="308">
      <t>リョウキン</t>
    </rPh>
    <rPh sb="308" eb="310">
      <t>カイシュウ</t>
    </rPh>
    <rPh sb="310" eb="311">
      <t>リツ</t>
    </rPh>
    <rPh sb="317" eb="319">
      <t>ヘイセイ</t>
    </rPh>
    <rPh sb="321" eb="323">
      <t>ネンド</t>
    </rPh>
    <rPh sb="326" eb="329">
      <t>ジンケンヒ</t>
    </rPh>
    <rPh sb="330" eb="333">
      <t>イタクリョウ</t>
    </rPh>
    <rPh sb="334" eb="336">
      <t>シサン</t>
    </rPh>
    <rPh sb="336" eb="338">
      <t>ゲンモウ</t>
    </rPh>
    <rPh sb="338" eb="339">
      <t>ヒ</t>
    </rPh>
    <rPh sb="342" eb="344">
      <t>ジギョウ</t>
    </rPh>
    <rPh sb="346" eb="348">
      <t>ゾウカ</t>
    </rPh>
    <rPh sb="360" eb="362">
      <t>シタマワ</t>
    </rPh>
    <rPh sb="363" eb="365">
      <t>ケッカ</t>
    </rPh>
    <rPh sb="373" eb="375">
      <t>キュウスイ</t>
    </rPh>
    <rPh sb="375" eb="377">
      <t>ゲンカ</t>
    </rPh>
    <rPh sb="379" eb="381">
      <t>ヘイセイ</t>
    </rPh>
    <rPh sb="383" eb="384">
      <t>ネン</t>
    </rPh>
    <rPh sb="384" eb="385">
      <t>ド</t>
    </rPh>
    <rPh sb="419" eb="423">
      <t>ルイジダンタイ</t>
    </rPh>
    <rPh sb="423" eb="425">
      <t>ヘイキン</t>
    </rPh>
    <rPh sb="425" eb="426">
      <t>アタイ</t>
    </rPh>
    <rPh sb="427" eb="429">
      <t>シタマワ</t>
    </rPh>
    <rPh sb="438" eb="440">
      <t>ヘイセイ</t>
    </rPh>
    <rPh sb="442" eb="444">
      <t>ネンド</t>
    </rPh>
    <rPh sb="445" eb="448">
      <t>ジンケンヒ</t>
    </rPh>
    <rPh sb="451" eb="453">
      <t>ジギョウ</t>
    </rPh>
    <rPh sb="455" eb="457">
      <t>ゾウカ</t>
    </rPh>
    <rPh sb="461" eb="463">
      <t>ヘイセイ</t>
    </rPh>
    <rPh sb="465" eb="467">
      <t>ネンド</t>
    </rPh>
    <rPh sb="469" eb="471">
      <t>ゾウカ</t>
    </rPh>
    <rPh sb="477" eb="479">
      <t>シセツ</t>
    </rPh>
    <rPh sb="479" eb="481">
      <t>リヨウ</t>
    </rPh>
    <rPh sb="481" eb="482">
      <t>リツ</t>
    </rPh>
    <rPh sb="484" eb="488">
      <t>ルイジダンタイ</t>
    </rPh>
    <rPh sb="488" eb="490">
      <t>ヘイキン</t>
    </rPh>
    <rPh sb="490" eb="491">
      <t>アタイ</t>
    </rPh>
    <rPh sb="492" eb="494">
      <t>ウワマワ</t>
    </rPh>
    <rPh sb="495" eb="498">
      <t>コウリツテキ</t>
    </rPh>
    <rPh sb="499" eb="501">
      <t>ジギョウ</t>
    </rPh>
    <rPh sb="501" eb="503">
      <t>ウンエイ</t>
    </rPh>
    <rPh sb="504" eb="505">
      <t>オコナ</t>
    </rPh>
    <rPh sb="510" eb="511">
      <t>イ</t>
    </rPh>
    <rPh sb="517" eb="520">
      <t>ユウシュウリツ</t>
    </rPh>
    <rPh sb="522" eb="528">
      <t>ルイジダンタイヘイキン</t>
    </rPh>
    <rPh sb="528" eb="529">
      <t>アタイ</t>
    </rPh>
    <rPh sb="532" eb="533">
      <t>タカ</t>
    </rPh>
    <rPh sb="534" eb="536">
      <t>スウチ</t>
    </rPh>
    <rPh sb="537" eb="539">
      <t>イジ</t>
    </rPh>
    <rPh sb="548" eb="550">
      <t>ヘイセイ</t>
    </rPh>
    <rPh sb="552" eb="554">
      <t>ネンド</t>
    </rPh>
    <rPh sb="558" eb="559">
      <t>ユウ</t>
    </rPh>
    <rPh sb="559" eb="560">
      <t>シュウ</t>
    </rPh>
    <rPh sb="560" eb="561">
      <t>リツ</t>
    </rPh>
    <rPh sb="562" eb="563">
      <t>オオ</t>
    </rPh>
    <rPh sb="565" eb="566">
      <t>サ</t>
    </rPh>
    <rPh sb="569" eb="571">
      <t>ヨウイン</t>
    </rPh>
    <rPh sb="573" eb="575">
      <t>ロウスイ</t>
    </rPh>
    <rPh sb="575" eb="576">
      <t>リョウ</t>
    </rPh>
    <rPh sb="577" eb="578">
      <t>フ</t>
    </rPh>
    <phoneticPr fontId="4"/>
  </si>
  <si>
    <t>　本町の水道事業の抱える課題としては、少子高齢化に伴う人口減少により、給水収益が減収していること。また、配水施設の老朽化も進んでいることである。
　配水施設の更新については、鋳鉄管から耐震管への更新を進めているが、年間300ｍ程度の進捗状況で、配水池・建物の耐震化等は先送りの状態である。
　今後、少子高齢化に伴う人口減少及び節水器具の普及により配水量の減少が予想されるため、施設のダウンサイジングや水道料金の改定も検討しなければならないと考えている。
　以上の点を勘案し、技術面での人的支援及び配水施設の改修に対する交付金を活用して料金改定の先送り又は改定率の引き下げ等をできるよう、平成31年4月から大阪広域水道企業団との水道事業統合を行った。
　企業団のスケールメリットを活かし、経営の健全性を維持しつつ、管路の更新投資をさらに進め、安心で安全な水を安定的に供給できると考えている。</t>
    <rPh sb="1" eb="3">
      <t>ホンチョウ</t>
    </rPh>
    <rPh sb="19" eb="21">
      <t>ショウシ</t>
    </rPh>
    <rPh sb="21" eb="24">
      <t>コウレイカ</t>
    </rPh>
    <rPh sb="25" eb="26">
      <t>トモナ</t>
    </rPh>
    <rPh sb="27" eb="29">
      <t>ジンコウ</t>
    </rPh>
    <rPh sb="29" eb="30">
      <t>ゲン</t>
    </rPh>
    <rPh sb="30" eb="31">
      <t>ショウ</t>
    </rPh>
    <rPh sb="35" eb="37">
      <t>キュウスイ</t>
    </rPh>
    <rPh sb="37" eb="39">
      <t>シュウエキ</t>
    </rPh>
    <rPh sb="40" eb="41">
      <t>ゲン</t>
    </rPh>
    <rPh sb="41" eb="42">
      <t>シュウ</t>
    </rPh>
    <rPh sb="52" eb="54">
      <t>ハイスイ</t>
    </rPh>
    <rPh sb="54" eb="56">
      <t>シセツ</t>
    </rPh>
    <rPh sb="57" eb="60">
      <t>ロウキュウカ</t>
    </rPh>
    <rPh sb="61" eb="62">
      <t>スス</t>
    </rPh>
    <rPh sb="74" eb="76">
      <t>ハイスイ</t>
    </rPh>
    <rPh sb="76" eb="78">
      <t>シセツ</t>
    </rPh>
    <rPh sb="79" eb="81">
      <t>コウシン</t>
    </rPh>
    <rPh sb="87" eb="90">
      <t>チュウテツカン</t>
    </rPh>
    <rPh sb="92" eb="94">
      <t>タイシン</t>
    </rPh>
    <rPh sb="94" eb="95">
      <t>カン</t>
    </rPh>
    <rPh sb="97" eb="99">
      <t>コウシン</t>
    </rPh>
    <rPh sb="100" eb="101">
      <t>スス</t>
    </rPh>
    <rPh sb="107" eb="109">
      <t>ネンカン</t>
    </rPh>
    <rPh sb="113" eb="115">
      <t>テイド</t>
    </rPh>
    <rPh sb="116" eb="118">
      <t>シンチョク</t>
    </rPh>
    <rPh sb="118" eb="120">
      <t>ジョウキョウ</t>
    </rPh>
    <rPh sb="122" eb="124">
      <t>ハイスイ</t>
    </rPh>
    <rPh sb="124" eb="125">
      <t>イケ</t>
    </rPh>
    <rPh sb="126" eb="128">
      <t>タテモノ</t>
    </rPh>
    <rPh sb="129" eb="132">
      <t>タイシンカ</t>
    </rPh>
    <rPh sb="132" eb="133">
      <t>トウ</t>
    </rPh>
    <rPh sb="134" eb="136">
      <t>サキオク</t>
    </rPh>
    <rPh sb="138" eb="140">
      <t>ジョウタイ</t>
    </rPh>
    <rPh sb="180" eb="182">
      <t>ヨソウ</t>
    </rPh>
    <rPh sb="188" eb="190">
      <t>シセツ</t>
    </rPh>
    <rPh sb="228" eb="230">
      <t>イジョウ</t>
    </rPh>
    <rPh sb="231" eb="232">
      <t>テン</t>
    </rPh>
    <rPh sb="233" eb="235">
      <t>カンアン</t>
    </rPh>
    <rPh sb="293" eb="295">
      <t>ヘイセイ</t>
    </rPh>
    <rPh sb="302" eb="304">
      <t>オオサカ</t>
    </rPh>
    <rPh sb="304" eb="306">
      <t>コウイキ</t>
    </rPh>
    <rPh sb="306" eb="308">
      <t>スイドウ</t>
    </rPh>
    <rPh sb="308" eb="310">
      <t>キギョウ</t>
    </rPh>
    <rPh sb="310" eb="311">
      <t>ダン</t>
    </rPh>
    <rPh sb="313" eb="315">
      <t>スイドウ</t>
    </rPh>
    <rPh sb="315" eb="317">
      <t>ジギョウ</t>
    </rPh>
    <rPh sb="317" eb="319">
      <t>トウゴウ</t>
    </rPh>
    <rPh sb="339" eb="340">
      <t>イ</t>
    </rPh>
    <rPh sb="370" eb="372">
      <t>アンシン</t>
    </rPh>
    <rPh sb="373" eb="375">
      <t>アンゼン</t>
    </rPh>
    <rPh sb="376" eb="377">
      <t>ミズ</t>
    </rPh>
    <rPh sb="378" eb="381">
      <t>アンテイテキ</t>
    </rPh>
    <rPh sb="382" eb="384">
      <t>キョウキュウ</t>
    </rPh>
    <rPh sb="388" eb="38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</si>
</sst>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10.19999999999999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c:v>
                </c:pt>
                <c:pt idx="1">
                  <c:v>0.89</c:v>
                </c:pt>
                <c:pt idx="2">
                  <c:v>0.84</c:v>
                </c:pt>
                <c:pt idx="3">
                  <c:v>0.45</c:v>
                </c:pt>
                <c:pt idx="4">
                  <c:v>0.81</c:v>
                </c:pt>
              </c:numCache>
            </c:numRef>
          </c:val>
          <c:extLst>
            <c:ext xmlns:c16="http://schemas.microsoft.com/office/drawing/2014/chart" uri="{C3380CC4-5D6E-409C-BE32-E72D297353CC}">
              <c16:uniqueId val="{00000000-A2BE-4D2F-94F5-83098026138C}"/>
            </c:ext>
          </c:extLst>
        </c:ser>
        <c:dLbls>
          <c:showLegendKey val="0"/>
          <c:showVal val="0"/>
          <c:showCatName val="0"/>
          <c:showSerName val="0"/>
          <c:showPercent val="0"/>
          <c:showBubbleSize val="0"/>
        </c:dLbls>
        <c:gapWidth val="150"/>
        <c:axId val="285017088"/>
        <c:axId val="28501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A2BE-4D2F-94F5-83098026138C}"/>
            </c:ext>
          </c:extLst>
        </c:ser>
        <c:dLbls>
          <c:showLegendKey val="0"/>
          <c:showVal val="0"/>
          <c:showCatName val="0"/>
          <c:showSerName val="0"/>
          <c:showPercent val="0"/>
          <c:showBubbleSize val="0"/>
        </c:dLbls>
        <c:marker val="1"/>
        <c:smooth val="0"/>
        <c:axId val="285017088"/>
        <c:axId val="285018264"/>
      </c:lineChart>
      <c:dateAx>
        <c:axId val="285017088"/>
        <c:scaling>
          <c:orientation val="minMax"/>
        </c:scaling>
        <c:delete val="1"/>
        <c:axPos val="b"/>
        <c:numFmt formatCode="ge" sourceLinked="1"/>
        <c:majorTickMark val="none"/>
        <c:minorTickMark val="none"/>
        <c:tickLblPos val="none"/>
        <c:crossAx val="285018264"/>
        <c:crosses val="autoZero"/>
        <c:auto val="1"/>
        <c:lblOffset val="100"/>
        <c:baseTimeUnit val="years"/>
      </c:dateAx>
      <c:valAx>
        <c:axId val="28501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63.39</c:v>
                </c:pt>
                <c:pt idx="1">
                  <c:v>64.66</c:v>
                </c:pt>
                <c:pt idx="2">
                  <c:v>64.5</c:v>
                </c:pt>
                <c:pt idx="3">
                  <c:v>63.16</c:v>
                </c:pt>
                <c:pt idx="4">
                  <c:v>67.64</c:v>
                </c:pt>
              </c:numCache>
            </c:numRef>
          </c:val>
          <c:extLst>
            <c:ext xmlns:c16="http://schemas.microsoft.com/office/drawing/2014/chart" uri="{C3380CC4-5D6E-409C-BE32-E72D297353CC}">
              <c16:uniqueId val="{00000000-F848-44F7-A551-5290901BE4E7}"/>
            </c:ext>
          </c:extLst>
        </c:ser>
        <c:dLbls>
          <c:showLegendKey val="0"/>
          <c:showVal val="0"/>
          <c:showCatName val="0"/>
          <c:showSerName val="0"/>
          <c:showPercent val="0"/>
          <c:showBubbleSize val="0"/>
        </c:dLbls>
        <c:gapWidth val="150"/>
        <c:axId val="286044128"/>
        <c:axId val="2860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F848-44F7-A551-5290901BE4E7}"/>
            </c:ext>
          </c:extLst>
        </c:ser>
        <c:dLbls>
          <c:showLegendKey val="0"/>
          <c:showVal val="0"/>
          <c:showCatName val="0"/>
          <c:showSerName val="0"/>
          <c:showPercent val="0"/>
          <c:showBubbleSize val="0"/>
        </c:dLbls>
        <c:marker val="1"/>
        <c:smooth val="0"/>
        <c:axId val="286044128"/>
        <c:axId val="286047264"/>
      </c:lineChart>
      <c:dateAx>
        <c:axId val="286044128"/>
        <c:scaling>
          <c:orientation val="minMax"/>
        </c:scaling>
        <c:delete val="1"/>
        <c:axPos val="b"/>
        <c:numFmt formatCode="ge" sourceLinked="1"/>
        <c:majorTickMark val="none"/>
        <c:minorTickMark val="none"/>
        <c:tickLblPos val="none"/>
        <c:crossAx val="286047264"/>
        <c:crosses val="autoZero"/>
        <c:auto val="1"/>
        <c:lblOffset val="100"/>
        <c:baseTimeUnit val="years"/>
      </c:dateAx>
      <c:valAx>
        <c:axId val="2860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93.77</c:v>
                </c:pt>
                <c:pt idx="1">
                  <c:v>91.39</c:v>
                </c:pt>
                <c:pt idx="2">
                  <c:v>91.14</c:v>
                </c:pt>
                <c:pt idx="3">
                  <c:v>92.35</c:v>
                </c:pt>
                <c:pt idx="4">
                  <c:v>85.3</c:v>
                </c:pt>
              </c:numCache>
            </c:numRef>
          </c:val>
          <c:extLst>
            <c:ext xmlns:c16="http://schemas.microsoft.com/office/drawing/2014/chart" uri="{C3380CC4-5D6E-409C-BE32-E72D297353CC}">
              <c16:uniqueId val="{00000000-9D2D-4F6D-A41E-683C7DEF9AE2}"/>
            </c:ext>
          </c:extLst>
        </c:ser>
        <c:dLbls>
          <c:showLegendKey val="0"/>
          <c:showVal val="0"/>
          <c:showCatName val="0"/>
          <c:showSerName val="0"/>
          <c:showPercent val="0"/>
          <c:showBubbleSize val="0"/>
        </c:dLbls>
        <c:gapWidth val="150"/>
        <c:axId val="286047656"/>
        <c:axId val="28604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9D2D-4F6D-A41E-683C7DEF9AE2}"/>
            </c:ext>
          </c:extLst>
        </c:ser>
        <c:dLbls>
          <c:showLegendKey val="0"/>
          <c:showVal val="0"/>
          <c:showCatName val="0"/>
          <c:showSerName val="0"/>
          <c:showPercent val="0"/>
          <c:showBubbleSize val="0"/>
        </c:dLbls>
        <c:marker val="1"/>
        <c:smooth val="0"/>
        <c:axId val="286047656"/>
        <c:axId val="286049616"/>
      </c:lineChart>
      <c:dateAx>
        <c:axId val="286047656"/>
        <c:scaling>
          <c:orientation val="minMax"/>
        </c:scaling>
        <c:delete val="1"/>
        <c:axPos val="b"/>
        <c:numFmt formatCode="ge" sourceLinked="1"/>
        <c:majorTickMark val="none"/>
        <c:minorTickMark val="none"/>
        <c:tickLblPos val="none"/>
        <c:crossAx val="286049616"/>
        <c:crosses val="autoZero"/>
        <c:auto val="1"/>
        <c:lblOffset val="100"/>
        <c:baseTimeUnit val="years"/>
      </c:dateAx>
      <c:valAx>
        <c:axId val="28604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4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112.28</c:v>
                </c:pt>
                <c:pt idx="1">
                  <c:v>110.31</c:v>
                </c:pt>
                <c:pt idx="2">
                  <c:v>106.35</c:v>
                </c:pt>
                <c:pt idx="3">
                  <c:v>110.95</c:v>
                </c:pt>
                <c:pt idx="4">
                  <c:v>92.79</c:v>
                </c:pt>
              </c:numCache>
            </c:numRef>
          </c:val>
          <c:extLst>
            <c:ext xmlns:c16="http://schemas.microsoft.com/office/drawing/2014/chart" uri="{C3380CC4-5D6E-409C-BE32-E72D297353CC}">
              <c16:uniqueId val="{00000000-9C2D-4DA8-BF47-26B94276E21C}"/>
            </c:ext>
          </c:extLst>
        </c:ser>
        <c:dLbls>
          <c:showLegendKey val="0"/>
          <c:showVal val="0"/>
          <c:showCatName val="0"/>
          <c:showSerName val="0"/>
          <c:showPercent val="0"/>
          <c:showBubbleSize val="0"/>
        </c:dLbls>
        <c:gapWidth val="150"/>
        <c:axId val="285016696"/>
        <c:axId val="28501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9C2D-4DA8-BF47-26B94276E21C}"/>
            </c:ext>
          </c:extLst>
        </c:ser>
        <c:dLbls>
          <c:showLegendKey val="0"/>
          <c:showVal val="0"/>
          <c:showCatName val="0"/>
          <c:showSerName val="0"/>
          <c:showPercent val="0"/>
          <c:showBubbleSize val="0"/>
        </c:dLbls>
        <c:marker val="1"/>
        <c:smooth val="0"/>
        <c:axId val="285016696"/>
        <c:axId val="285016304"/>
      </c:lineChart>
      <c:dateAx>
        <c:axId val="285016696"/>
        <c:scaling>
          <c:orientation val="minMax"/>
        </c:scaling>
        <c:delete val="1"/>
        <c:axPos val="b"/>
        <c:numFmt formatCode="ge" sourceLinked="1"/>
        <c:majorTickMark val="none"/>
        <c:minorTickMark val="none"/>
        <c:tickLblPos val="none"/>
        <c:crossAx val="285016304"/>
        <c:crosses val="autoZero"/>
        <c:auto val="1"/>
        <c:lblOffset val="100"/>
        <c:baseTimeUnit val="years"/>
      </c:dateAx>
      <c:valAx>
        <c:axId val="28501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01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66.319999999999993</c:v>
                </c:pt>
                <c:pt idx="1">
                  <c:v>66.400000000000006</c:v>
                </c:pt>
                <c:pt idx="2">
                  <c:v>66.53</c:v>
                </c:pt>
                <c:pt idx="3">
                  <c:v>66.989999999999995</c:v>
                </c:pt>
                <c:pt idx="4">
                  <c:v>67.66</c:v>
                </c:pt>
              </c:numCache>
            </c:numRef>
          </c:val>
          <c:extLst>
            <c:ext xmlns:c16="http://schemas.microsoft.com/office/drawing/2014/chart" uri="{C3380CC4-5D6E-409C-BE32-E72D297353CC}">
              <c16:uniqueId val="{00000000-568A-4DB5-BC1D-28D28C0970CA}"/>
            </c:ext>
          </c:extLst>
        </c:ser>
        <c:dLbls>
          <c:showLegendKey val="0"/>
          <c:showVal val="0"/>
          <c:showCatName val="0"/>
          <c:showSerName val="0"/>
          <c:showPercent val="0"/>
          <c:showBubbleSize val="0"/>
        </c:dLbls>
        <c:gapWidth val="150"/>
        <c:axId val="285015912"/>
        <c:axId val="28501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568A-4DB5-BC1D-28D28C0970CA}"/>
            </c:ext>
          </c:extLst>
        </c:ser>
        <c:dLbls>
          <c:showLegendKey val="0"/>
          <c:showVal val="0"/>
          <c:showCatName val="0"/>
          <c:showSerName val="0"/>
          <c:showPercent val="0"/>
          <c:showBubbleSize val="0"/>
        </c:dLbls>
        <c:marker val="1"/>
        <c:smooth val="0"/>
        <c:axId val="285015912"/>
        <c:axId val="285017872"/>
      </c:lineChart>
      <c:dateAx>
        <c:axId val="285015912"/>
        <c:scaling>
          <c:orientation val="minMax"/>
        </c:scaling>
        <c:delete val="1"/>
        <c:axPos val="b"/>
        <c:numFmt formatCode="ge" sourceLinked="1"/>
        <c:majorTickMark val="none"/>
        <c:minorTickMark val="none"/>
        <c:tickLblPos val="none"/>
        <c:crossAx val="285017872"/>
        <c:crosses val="autoZero"/>
        <c:auto val="1"/>
        <c:lblOffset val="100"/>
        <c:baseTimeUnit val="years"/>
      </c:dateAx>
      <c:valAx>
        <c:axId val="28501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1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26.52</c:v>
                </c:pt>
                <c:pt idx="1">
                  <c:v>29.44</c:v>
                </c:pt>
                <c:pt idx="2">
                  <c:v>28.75</c:v>
                </c:pt>
                <c:pt idx="3">
                  <c:v>34.17</c:v>
                </c:pt>
                <c:pt idx="4">
                  <c:v>36.08</c:v>
                </c:pt>
              </c:numCache>
            </c:numRef>
          </c:val>
          <c:extLst>
            <c:ext xmlns:c16="http://schemas.microsoft.com/office/drawing/2014/chart" uri="{C3380CC4-5D6E-409C-BE32-E72D297353CC}">
              <c16:uniqueId val="{00000000-414A-4F76-9FF7-26D96393E497}"/>
            </c:ext>
          </c:extLst>
        </c:ser>
        <c:dLbls>
          <c:showLegendKey val="0"/>
          <c:showVal val="0"/>
          <c:showCatName val="0"/>
          <c:showSerName val="0"/>
          <c:showPercent val="0"/>
          <c:showBubbleSize val="0"/>
        </c:dLbls>
        <c:gapWidth val="150"/>
        <c:axId val="285376144"/>
        <c:axId val="2853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414A-4F76-9FF7-26D96393E497}"/>
            </c:ext>
          </c:extLst>
        </c:ser>
        <c:dLbls>
          <c:showLegendKey val="0"/>
          <c:showVal val="0"/>
          <c:showCatName val="0"/>
          <c:showSerName val="0"/>
          <c:showPercent val="0"/>
          <c:showBubbleSize val="0"/>
        </c:dLbls>
        <c:marker val="1"/>
        <c:smooth val="0"/>
        <c:axId val="285376144"/>
        <c:axId val="285373792"/>
      </c:lineChart>
      <c:dateAx>
        <c:axId val="285376144"/>
        <c:scaling>
          <c:orientation val="minMax"/>
        </c:scaling>
        <c:delete val="1"/>
        <c:axPos val="b"/>
        <c:numFmt formatCode="ge" sourceLinked="1"/>
        <c:majorTickMark val="none"/>
        <c:minorTickMark val="none"/>
        <c:tickLblPos val="none"/>
        <c:crossAx val="285373792"/>
        <c:crosses val="autoZero"/>
        <c:auto val="1"/>
        <c:lblOffset val="100"/>
        <c:baseTimeUnit val="years"/>
      </c:dateAx>
      <c:valAx>
        <c:axId val="2853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7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E-46A3-B512-4ED85F63F47B}"/>
            </c:ext>
          </c:extLst>
        </c:ser>
        <c:dLbls>
          <c:showLegendKey val="0"/>
          <c:showVal val="0"/>
          <c:showCatName val="0"/>
          <c:showSerName val="0"/>
          <c:showPercent val="0"/>
          <c:showBubbleSize val="0"/>
        </c:dLbls>
        <c:gapWidth val="150"/>
        <c:axId val="285372224"/>
        <c:axId val="28537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5AEE-46A3-B512-4ED85F63F47B}"/>
            </c:ext>
          </c:extLst>
        </c:ser>
        <c:dLbls>
          <c:showLegendKey val="0"/>
          <c:showVal val="0"/>
          <c:showCatName val="0"/>
          <c:showSerName val="0"/>
          <c:showPercent val="0"/>
          <c:showBubbleSize val="0"/>
        </c:dLbls>
        <c:marker val="1"/>
        <c:smooth val="0"/>
        <c:axId val="285372224"/>
        <c:axId val="285372616"/>
      </c:lineChart>
      <c:dateAx>
        <c:axId val="285372224"/>
        <c:scaling>
          <c:orientation val="minMax"/>
        </c:scaling>
        <c:delete val="1"/>
        <c:axPos val="b"/>
        <c:numFmt formatCode="ge" sourceLinked="1"/>
        <c:majorTickMark val="none"/>
        <c:minorTickMark val="none"/>
        <c:tickLblPos val="none"/>
        <c:crossAx val="285372616"/>
        <c:crosses val="autoZero"/>
        <c:auto val="1"/>
        <c:lblOffset val="100"/>
        <c:baseTimeUnit val="years"/>
      </c:dateAx>
      <c:valAx>
        <c:axId val="285372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3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485.07</c:v>
                </c:pt>
                <c:pt idx="1">
                  <c:v>447.25</c:v>
                </c:pt>
                <c:pt idx="2">
                  <c:v>516.04999999999995</c:v>
                </c:pt>
                <c:pt idx="3">
                  <c:v>634</c:v>
                </c:pt>
                <c:pt idx="4">
                  <c:v>582.35</c:v>
                </c:pt>
              </c:numCache>
            </c:numRef>
          </c:val>
          <c:extLst>
            <c:ext xmlns:c16="http://schemas.microsoft.com/office/drawing/2014/chart" uri="{C3380CC4-5D6E-409C-BE32-E72D297353CC}">
              <c16:uniqueId val="{00000000-ADE7-4D05-8844-01A298F99355}"/>
            </c:ext>
          </c:extLst>
        </c:ser>
        <c:dLbls>
          <c:showLegendKey val="0"/>
          <c:showVal val="0"/>
          <c:showCatName val="0"/>
          <c:showSerName val="0"/>
          <c:showPercent val="0"/>
          <c:showBubbleSize val="0"/>
        </c:dLbls>
        <c:gapWidth val="150"/>
        <c:axId val="285375360"/>
        <c:axId val="28537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ADE7-4D05-8844-01A298F99355}"/>
            </c:ext>
          </c:extLst>
        </c:ser>
        <c:dLbls>
          <c:showLegendKey val="0"/>
          <c:showVal val="0"/>
          <c:showCatName val="0"/>
          <c:showSerName val="0"/>
          <c:showPercent val="0"/>
          <c:showBubbleSize val="0"/>
        </c:dLbls>
        <c:marker val="1"/>
        <c:smooth val="0"/>
        <c:axId val="285375360"/>
        <c:axId val="285376536"/>
      </c:lineChart>
      <c:dateAx>
        <c:axId val="285375360"/>
        <c:scaling>
          <c:orientation val="minMax"/>
        </c:scaling>
        <c:delete val="1"/>
        <c:axPos val="b"/>
        <c:numFmt formatCode="ge" sourceLinked="1"/>
        <c:majorTickMark val="none"/>
        <c:minorTickMark val="none"/>
        <c:tickLblPos val="none"/>
        <c:crossAx val="285376536"/>
        <c:crosses val="autoZero"/>
        <c:auto val="1"/>
        <c:lblOffset val="100"/>
        <c:baseTimeUnit val="years"/>
      </c:dateAx>
      <c:valAx>
        <c:axId val="285376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3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109.44</c:v>
                </c:pt>
                <c:pt idx="1">
                  <c:v>113.66</c:v>
                </c:pt>
                <c:pt idx="2">
                  <c:v>119.47</c:v>
                </c:pt>
                <c:pt idx="3">
                  <c:v>122.15</c:v>
                </c:pt>
                <c:pt idx="4">
                  <c:v>135.97999999999999</c:v>
                </c:pt>
              </c:numCache>
            </c:numRef>
          </c:val>
          <c:extLst>
            <c:ext xmlns:c16="http://schemas.microsoft.com/office/drawing/2014/chart" uri="{C3380CC4-5D6E-409C-BE32-E72D297353CC}">
              <c16:uniqueId val="{00000000-DA05-4159-BCA0-1797C007B3DE}"/>
            </c:ext>
          </c:extLst>
        </c:ser>
        <c:dLbls>
          <c:showLegendKey val="0"/>
          <c:showVal val="0"/>
          <c:showCatName val="0"/>
          <c:showSerName val="0"/>
          <c:showPercent val="0"/>
          <c:showBubbleSize val="0"/>
        </c:dLbls>
        <c:gapWidth val="150"/>
        <c:axId val="285377320"/>
        <c:axId val="28604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DA05-4159-BCA0-1797C007B3DE}"/>
            </c:ext>
          </c:extLst>
        </c:ser>
        <c:dLbls>
          <c:showLegendKey val="0"/>
          <c:showVal val="0"/>
          <c:showCatName val="0"/>
          <c:showSerName val="0"/>
          <c:showPercent val="0"/>
          <c:showBubbleSize val="0"/>
        </c:dLbls>
        <c:marker val="1"/>
        <c:smooth val="0"/>
        <c:axId val="285377320"/>
        <c:axId val="286048048"/>
      </c:lineChart>
      <c:dateAx>
        <c:axId val="285377320"/>
        <c:scaling>
          <c:orientation val="minMax"/>
        </c:scaling>
        <c:delete val="1"/>
        <c:axPos val="b"/>
        <c:numFmt formatCode="ge" sourceLinked="1"/>
        <c:majorTickMark val="none"/>
        <c:minorTickMark val="none"/>
        <c:tickLblPos val="none"/>
        <c:crossAx val="286048048"/>
        <c:crosses val="autoZero"/>
        <c:auto val="1"/>
        <c:lblOffset val="100"/>
        <c:baseTimeUnit val="years"/>
      </c:dateAx>
      <c:valAx>
        <c:axId val="28604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37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104.93</c:v>
                </c:pt>
                <c:pt idx="1">
                  <c:v>103.54</c:v>
                </c:pt>
                <c:pt idx="2">
                  <c:v>98.52</c:v>
                </c:pt>
                <c:pt idx="3">
                  <c:v>103.21</c:v>
                </c:pt>
                <c:pt idx="4">
                  <c:v>85.96</c:v>
                </c:pt>
              </c:numCache>
            </c:numRef>
          </c:val>
          <c:extLst>
            <c:ext xmlns:c16="http://schemas.microsoft.com/office/drawing/2014/chart" uri="{C3380CC4-5D6E-409C-BE32-E72D297353CC}">
              <c16:uniqueId val="{00000000-AB9E-43C2-8FE1-E15AB34D16CB}"/>
            </c:ext>
          </c:extLst>
        </c:ser>
        <c:dLbls>
          <c:showLegendKey val="0"/>
          <c:showVal val="0"/>
          <c:showCatName val="0"/>
          <c:showSerName val="0"/>
          <c:showPercent val="0"/>
          <c:showBubbleSize val="0"/>
        </c:dLbls>
        <c:gapWidth val="150"/>
        <c:axId val="286050792"/>
        <c:axId val="28604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AB9E-43C2-8FE1-E15AB34D16CB}"/>
            </c:ext>
          </c:extLst>
        </c:ser>
        <c:dLbls>
          <c:showLegendKey val="0"/>
          <c:showVal val="0"/>
          <c:showCatName val="0"/>
          <c:showSerName val="0"/>
          <c:showPercent val="0"/>
          <c:showBubbleSize val="0"/>
        </c:dLbls>
        <c:marker val="1"/>
        <c:smooth val="0"/>
        <c:axId val="286050792"/>
        <c:axId val="286046088"/>
      </c:lineChart>
      <c:dateAx>
        <c:axId val="286050792"/>
        <c:scaling>
          <c:orientation val="minMax"/>
        </c:scaling>
        <c:delete val="1"/>
        <c:axPos val="b"/>
        <c:numFmt formatCode="ge" sourceLinked="1"/>
        <c:majorTickMark val="none"/>
        <c:minorTickMark val="none"/>
        <c:tickLblPos val="none"/>
        <c:crossAx val="286046088"/>
        <c:crosses val="autoZero"/>
        <c:auto val="1"/>
        <c:lblOffset val="100"/>
        <c:baseTimeUnit val="years"/>
      </c:dateAx>
      <c:valAx>
        <c:axId val="28604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5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150.93</c:v>
                </c:pt>
                <c:pt idx="1">
                  <c:v>153.1</c:v>
                </c:pt>
                <c:pt idx="2">
                  <c:v>159.99</c:v>
                </c:pt>
                <c:pt idx="3">
                  <c:v>152.93</c:v>
                </c:pt>
                <c:pt idx="4">
                  <c:v>181.87</c:v>
                </c:pt>
              </c:numCache>
            </c:numRef>
          </c:val>
          <c:extLst>
            <c:ext xmlns:c16="http://schemas.microsoft.com/office/drawing/2014/chart" uri="{C3380CC4-5D6E-409C-BE32-E72D297353CC}">
              <c16:uniqueId val="{00000000-59C7-481A-808D-39552D0EAC6C}"/>
            </c:ext>
          </c:extLst>
        </c:ser>
        <c:dLbls>
          <c:showLegendKey val="0"/>
          <c:showVal val="0"/>
          <c:showCatName val="0"/>
          <c:showSerName val="0"/>
          <c:showPercent val="0"/>
          <c:showBubbleSize val="0"/>
        </c:dLbls>
        <c:gapWidth val="150"/>
        <c:axId val="286046480"/>
        <c:axId val="28604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59C7-481A-808D-39552D0EAC6C}"/>
            </c:ext>
          </c:extLst>
        </c:ser>
        <c:dLbls>
          <c:showLegendKey val="0"/>
          <c:showVal val="0"/>
          <c:showCatName val="0"/>
          <c:showSerName val="0"/>
          <c:showPercent val="0"/>
          <c:showBubbleSize val="0"/>
        </c:dLbls>
        <c:marker val="1"/>
        <c:smooth val="0"/>
        <c:axId val="286046480"/>
        <c:axId val="286048440"/>
      </c:lineChart>
      <c:dateAx>
        <c:axId val="286046480"/>
        <c:scaling>
          <c:orientation val="minMax"/>
        </c:scaling>
        <c:delete val="1"/>
        <c:axPos val="b"/>
        <c:numFmt formatCode="ge" sourceLinked="1"/>
        <c:majorTickMark val="none"/>
        <c:minorTickMark val="none"/>
        <c:tickLblPos val="none"/>
        <c:crossAx val="286048440"/>
        <c:crosses val="autoZero"/>
        <c:auto val="1"/>
        <c:lblOffset val="100"/>
        <c:baseTimeUnit val="years"/>
      </c:dateAx>
      <c:valAx>
        <c:axId val="28604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4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忠岡町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17166</v>
      </c>
      <c r="AM8" s="60"/>
      <c r="AN8" s="60"/>
      <c r="AO8" s="60"/>
      <c r="AP8" s="60"/>
      <c r="AQ8" s="60"/>
      <c r="AR8" s="60"/>
      <c r="AS8" s="60"/>
      <c r="AT8" s="51">
        <f>データ!$S$6</f>
        <v>3.97</v>
      </c>
      <c r="AU8" s="52"/>
      <c r="AV8" s="52"/>
      <c r="AW8" s="52"/>
      <c r="AX8" s="52"/>
      <c r="AY8" s="52"/>
      <c r="AZ8" s="52"/>
      <c r="BA8" s="52"/>
      <c r="BB8" s="53">
        <f>データ!$T$6</f>
        <v>4323.93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59.69</v>
      </c>
      <c r="J10" s="52"/>
      <c r="K10" s="52"/>
      <c r="L10" s="52"/>
      <c r="M10" s="52"/>
      <c r="N10" s="52"/>
      <c r="O10" s="63"/>
      <c r="P10" s="53">
        <f>データ!$P$6</f>
        <v>99.92</v>
      </c>
      <c r="Q10" s="53"/>
      <c r="R10" s="53"/>
      <c r="S10" s="53"/>
      <c r="T10" s="53"/>
      <c r="U10" s="53"/>
      <c r="V10" s="53"/>
      <c r="W10" s="60">
        <f>データ!$Q$6</f>
        <v>2991</v>
      </c>
      <c r="X10" s="60"/>
      <c r="Y10" s="60"/>
      <c r="Z10" s="60"/>
      <c r="AA10" s="60"/>
      <c r="AB10" s="60"/>
      <c r="AC10" s="60"/>
      <c r="AD10" s="2"/>
      <c r="AE10" s="2"/>
      <c r="AF10" s="2"/>
      <c r="AG10" s="2"/>
      <c r="AH10" s="4"/>
      <c r="AI10" s="4"/>
      <c r="AJ10" s="4"/>
      <c r="AK10" s="4"/>
      <c r="AL10" s="60">
        <f>データ!$U$6</f>
        <v>17130</v>
      </c>
      <c r="AM10" s="60"/>
      <c r="AN10" s="60"/>
      <c r="AO10" s="60"/>
      <c r="AP10" s="60"/>
      <c r="AQ10" s="60"/>
      <c r="AR10" s="60"/>
      <c r="AS10" s="60"/>
      <c r="AT10" s="51">
        <f>データ!$V$6</f>
        <v>3.25</v>
      </c>
      <c r="AU10" s="52"/>
      <c r="AV10" s="52"/>
      <c r="AW10" s="52"/>
      <c r="AX10" s="52"/>
      <c r="AY10" s="52"/>
      <c r="AZ10" s="52"/>
      <c r="BA10" s="52"/>
      <c r="BB10" s="53">
        <f>データ!$W$6</f>
        <v>5270.77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104</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cBw/jYPSvHMq1xaSUnsMm3SnVZmkH1Uks4LfEwkqbJOa6SM2NdDeJOdjXBoHURA9lYpwfAX2YIo53BTblE+KA==" saltValue="7CjPvGSsKcAbgV2cZjot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27</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52</v>
      </c>
      <c r="B4" s="31"/>
      <c r="C4" s="31"/>
      <c r="D4" s="31"/>
      <c r="E4" s="31"/>
      <c r="F4" s="31"/>
      <c r="G4" s="31"/>
      <c r="H4" s="96"/>
      <c r="I4" s="97"/>
      <c r="J4" s="97"/>
      <c r="K4" s="97"/>
      <c r="L4" s="97"/>
      <c r="M4" s="97"/>
      <c r="N4" s="97"/>
      <c r="O4" s="97"/>
      <c r="P4" s="97"/>
      <c r="Q4" s="97"/>
      <c r="R4" s="97"/>
      <c r="S4" s="97"/>
      <c r="T4" s="97"/>
      <c r="U4" s="97"/>
      <c r="V4" s="97"/>
      <c r="W4" s="98"/>
      <c r="X4" s="92" t="s">
        <v>53</v>
      </c>
      <c r="Y4" s="92"/>
      <c r="Z4" s="92"/>
      <c r="AA4" s="92"/>
      <c r="AB4" s="92"/>
      <c r="AC4" s="92"/>
      <c r="AD4" s="92"/>
      <c r="AE4" s="92"/>
      <c r="AF4" s="92"/>
      <c r="AG4" s="92"/>
      <c r="AH4" s="92"/>
      <c r="AI4" s="92" t="s">
        <v>54</v>
      </c>
      <c r="AJ4" s="92"/>
      <c r="AK4" s="92"/>
      <c r="AL4" s="92"/>
      <c r="AM4" s="92"/>
      <c r="AN4" s="92"/>
      <c r="AO4" s="92"/>
      <c r="AP4" s="92"/>
      <c r="AQ4" s="92"/>
      <c r="AR4" s="92"/>
      <c r="AS4" s="92"/>
      <c r="AT4" s="92" t="s">
        <v>55</v>
      </c>
      <c r="AU4" s="92"/>
      <c r="AV4" s="92"/>
      <c r="AW4" s="92"/>
      <c r="AX4" s="92"/>
      <c r="AY4" s="92"/>
      <c r="AZ4" s="92"/>
      <c r="BA4" s="92"/>
      <c r="BB4" s="92"/>
      <c r="BC4" s="92"/>
      <c r="BD4" s="92"/>
      <c r="BE4" s="92" t="s">
        <v>56</v>
      </c>
      <c r="BF4" s="92"/>
      <c r="BG4" s="92"/>
      <c r="BH4" s="92"/>
      <c r="BI4" s="92"/>
      <c r="BJ4" s="92"/>
      <c r="BK4" s="92"/>
      <c r="BL4" s="92"/>
      <c r="BM4" s="92"/>
      <c r="BN4" s="92"/>
      <c r="BO4" s="92"/>
      <c r="BP4" s="92" t="s">
        <v>57</v>
      </c>
      <c r="BQ4" s="92"/>
      <c r="BR4" s="92"/>
      <c r="BS4" s="92"/>
      <c r="BT4" s="92"/>
      <c r="BU4" s="92"/>
      <c r="BV4" s="92"/>
      <c r="BW4" s="92"/>
      <c r="BX4" s="92"/>
      <c r="BY4" s="92"/>
      <c r="BZ4" s="92"/>
      <c r="CA4" s="92" t="s">
        <v>58</v>
      </c>
      <c r="CB4" s="92"/>
      <c r="CC4" s="92"/>
      <c r="CD4" s="92"/>
      <c r="CE4" s="92"/>
      <c r="CF4" s="92"/>
      <c r="CG4" s="92"/>
      <c r="CH4" s="92"/>
      <c r="CI4" s="92"/>
      <c r="CJ4" s="92"/>
      <c r="CK4" s="92"/>
      <c r="CL4" s="92" t="s">
        <v>59</v>
      </c>
      <c r="CM4" s="92"/>
      <c r="CN4" s="92"/>
      <c r="CO4" s="92"/>
      <c r="CP4" s="92"/>
      <c r="CQ4" s="92"/>
      <c r="CR4" s="92"/>
      <c r="CS4" s="92"/>
      <c r="CT4" s="92"/>
      <c r="CU4" s="92"/>
      <c r="CV4" s="92"/>
      <c r="CW4" s="92" t="s">
        <v>60</v>
      </c>
      <c r="CX4" s="92"/>
      <c r="CY4" s="92"/>
      <c r="CZ4" s="92"/>
      <c r="DA4" s="92"/>
      <c r="DB4" s="92"/>
      <c r="DC4" s="92"/>
      <c r="DD4" s="92"/>
      <c r="DE4" s="92"/>
      <c r="DF4" s="92"/>
      <c r="DG4" s="92"/>
      <c r="DH4" s="92" t="s">
        <v>61</v>
      </c>
      <c r="DI4" s="92"/>
      <c r="DJ4" s="92"/>
      <c r="DK4" s="92"/>
      <c r="DL4" s="92"/>
      <c r="DM4" s="92"/>
      <c r="DN4" s="92"/>
      <c r="DO4" s="92"/>
      <c r="DP4" s="92"/>
      <c r="DQ4" s="92"/>
      <c r="DR4" s="92"/>
      <c r="DS4" s="92" t="s">
        <v>62</v>
      </c>
      <c r="DT4" s="92"/>
      <c r="DU4" s="92"/>
      <c r="DV4" s="92"/>
      <c r="DW4" s="92"/>
      <c r="DX4" s="92"/>
      <c r="DY4" s="92"/>
      <c r="DZ4" s="92"/>
      <c r="EA4" s="92"/>
      <c r="EB4" s="92"/>
      <c r="EC4" s="92"/>
      <c r="ED4" s="92" t="s">
        <v>63</v>
      </c>
      <c r="EE4" s="92"/>
      <c r="EF4" s="92"/>
      <c r="EG4" s="92"/>
      <c r="EH4" s="92"/>
      <c r="EI4" s="92"/>
      <c r="EJ4" s="92"/>
      <c r="EK4" s="92"/>
      <c r="EL4" s="92"/>
      <c r="EM4" s="92"/>
      <c r="EN4" s="92"/>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273414</v>
      </c>
      <c r="D6" s="34">
        <f t="shared" si="3"/>
        <v>46</v>
      </c>
      <c r="E6" s="34">
        <f t="shared" si="3"/>
        <v>1</v>
      </c>
      <c r="F6" s="34">
        <f t="shared" si="3"/>
        <v>0</v>
      </c>
      <c r="G6" s="34">
        <f t="shared" si="3"/>
        <v>1</v>
      </c>
      <c r="H6" s="34" t="str">
        <f t="shared" si="3"/>
        <v>大阪府　忠岡町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59.69</v>
      </c>
      <c r="P6" s="35">
        <f t="shared" si="3"/>
        <v>99.92</v>
      </c>
      <c r="Q6" s="35">
        <f t="shared" si="3"/>
        <v>2991</v>
      </c>
      <c r="R6" s="35">
        <f t="shared" si="3"/>
        <v>17166</v>
      </c>
      <c r="S6" s="35">
        <f t="shared" si="3"/>
        <v>3.97</v>
      </c>
      <c r="T6" s="35">
        <f t="shared" si="3"/>
        <v>4323.93</v>
      </c>
      <c r="U6" s="35">
        <f t="shared" si="3"/>
        <v>17130</v>
      </c>
      <c r="V6" s="35">
        <f t="shared" si="3"/>
        <v>3.25</v>
      </c>
      <c r="W6" s="35">
        <f t="shared" si="3"/>
        <v>5270.77</v>
      </c>
      <c r="X6" s="36">
        <f>IF(X7="",NA(),X7)</f>
        <v>112.28</v>
      </c>
      <c r="Y6" s="36">
        <f t="shared" ref="Y6:AG6" si="4">IF(Y7="",NA(),Y7)</f>
        <v>110.31</v>
      </c>
      <c r="Z6" s="36">
        <f t="shared" si="4"/>
        <v>106.35</v>
      </c>
      <c r="AA6" s="36">
        <f t="shared" si="4"/>
        <v>110.95</v>
      </c>
      <c r="AB6" s="36">
        <f t="shared" si="4"/>
        <v>92.79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485.07</v>
      </c>
      <c r="AU6" s="36">
        <f t="shared" ref="AU6:BC6" si="6">IF(AU7="",NA(),AU7)</f>
        <v>447.25</v>
      </c>
      <c r="AV6" s="36">
        <f t="shared" si="6"/>
        <v>516.04999999999995</v>
      </c>
      <c r="AW6" s="36">
        <f t="shared" si="6"/>
        <v>634</v>
      </c>
      <c r="AX6" s="36">
        <f t="shared" si="6"/>
        <v>582.35</v>
      </c>
      <c r="AY6" s="36">
        <f t="shared" si="6"/>
        <v>381.53</v>
      </c>
      <c r="AZ6" s="36">
        <f t="shared" si="6"/>
        <v>391.54</v>
      </c>
      <c r="BA6" s="36">
        <f t="shared" si="6"/>
        <v>384.34</v>
      </c>
      <c r="BB6" s="36">
        <f t="shared" si="6"/>
        <v>359.47</v>
      </c>
      <c r="BC6" s="36">
        <f t="shared" si="6"/>
        <v>369.69</v>
      </c>
      <c r="BD6" s="35" t="str">
        <f>IF(BD7="","",IF(BD7="-","【-】","【"&amp;SUBSTITUTE(TEXT(BD7,"#,##0.00"),"-","△")&amp;"】"))</f>
        <v>【261.93】</v>
      </c>
      <c r="BE6" s="36">
        <f>IF(BE7="",NA(),BE7)</f>
        <v>109.44</v>
      </c>
      <c r="BF6" s="36">
        <f t="shared" ref="BF6:BN6" si="7">IF(BF7="",NA(),BF7)</f>
        <v>113.66</v>
      </c>
      <c r="BG6" s="36">
        <f t="shared" si="7"/>
        <v>119.47</v>
      </c>
      <c r="BH6" s="36">
        <f t="shared" si="7"/>
        <v>122.15</v>
      </c>
      <c r="BI6" s="36">
        <f t="shared" si="7"/>
        <v>135.97999999999999</v>
      </c>
      <c r="BJ6" s="36">
        <f t="shared" si="7"/>
        <v>393.27</v>
      </c>
      <c r="BK6" s="36">
        <f t="shared" si="7"/>
        <v>386.97</v>
      </c>
      <c r="BL6" s="36">
        <f t="shared" si="7"/>
        <v>380.58</v>
      </c>
      <c r="BM6" s="36">
        <f t="shared" si="7"/>
        <v>401.79</v>
      </c>
      <c r="BN6" s="36">
        <f t="shared" si="7"/>
        <v>402.99</v>
      </c>
      <c r="BO6" s="35" t="str">
        <f>IF(BO7="","",IF(BO7="-","【-】","【"&amp;SUBSTITUTE(TEXT(BO7,"#,##0.00"),"-","△")&amp;"】"))</f>
        <v>【270.46】</v>
      </c>
      <c r="BP6" s="36">
        <f>IF(BP7="",NA(),BP7)</f>
        <v>104.93</v>
      </c>
      <c r="BQ6" s="36">
        <f t="shared" ref="BQ6:BY6" si="8">IF(BQ7="",NA(),BQ7)</f>
        <v>103.54</v>
      </c>
      <c r="BR6" s="36">
        <f t="shared" si="8"/>
        <v>98.52</v>
      </c>
      <c r="BS6" s="36">
        <f t="shared" si="8"/>
        <v>103.21</v>
      </c>
      <c r="BT6" s="36">
        <f t="shared" si="8"/>
        <v>85.96</v>
      </c>
      <c r="BU6" s="36">
        <f t="shared" si="8"/>
        <v>100.47</v>
      </c>
      <c r="BV6" s="36">
        <f t="shared" si="8"/>
        <v>101.72</v>
      </c>
      <c r="BW6" s="36">
        <f t="shared" si="8"/>
        <v>102.38</v>
      </c>
      <c r="BX6" s="36">
        <f t="shared" si="8"/>
        <v>100.12</v>
      </c>
      <c r="BY6" s="36">
        <f t="shared" si="8"/>
        <v>98.66</v>
      </c>
      <c r="BZ6" s="35" t="str">
        <f>IF(BZ7="","",IF(BZ7="-","【-】","【"&amp;SUBSTITUTE(TEXT(BZ7,"#,##0.00"),"-","△")&amp;"】"))</f>
        <v>【103.91】</v>
      </c>
      <c r="CA6" s="36">
        <f>IF(CA7="",NA(),CA7)</f>
        <v>150.93</v>
      </c>
      <c r="CB6" s="36">
        <f t="shared" ref="CB6:CJ6" si="9">IF(CB7="",NA(),CB7)</f>
        <v>153.1</v>
      </c>
      <c r="CC6" s="36">
        <f t="shared" si="9"/>
        <v>159.99</v>
      </c>
      <c r="CD6" s="36">
        <f t="shared" si="9"/>
        <v>152.93</v>
      </c>
      <c r="CE6" s="36">
        <f t="shared" si="9"/>
        <v>181.87</v>
      </c>
      <c r="CF6" s="36">
        <f t="shared" si="9"/>
        <v>169.82</v>
      </c>
      <c r="CG6" s="36">
        <f t="shared" si="9"/>
        <v>168.2</v>
      </c>
      <c r="CH6" s="36">
        <f t="shared" si="9"/>
        <v>168.67</v>
      </c>
      <c r="CI6" s="36">
        <f t="shared" si="9"/>
        <v>174.97</v>
      </c>
      <c r="CJ6" s="36">
        <f t="shared" si="9"/>
        <v>178.59</v>
      </c>
      <c r="CK6" s="35" t="str">
        <f>IF(CK7="","",IF(CK7="-","【-】","【"&amp;SUBSTITUTE(TEXT(CK7,"#,##0.00"),"-","△")&amp;"】"))</f>
        <v>【167.11】</v>
      </c>
      <c r="CL6" s="36">
        <f>IF(CL7="",NA(),CL7)</f>
        <v>63.39</v>
      </c>
      <c r="CM6" s="36">
        <f t="shared" ref="CM6:CU6" si="10">IF(CM7="",NA(),CM7)</f>
        <v>64.66</v>
      </c>
      <c r="CN6" s="36">
        <f t="shared" si="10"/>
        <v>64.5</v>
      </c>
      <c r="CO6" s="36">
        <f t="shared" si="10"/>
        <v>63.16</v>
      </c>
      <c r="CP6" s="36">
        <f t="shared" si="10"/>
        <v>67.64</v>
      </c>
      <c r="CQ6" s="36">
        <f t="shared" si="10"/>
        <v>55.13</v>
      </c>
      <c r="CR6" s="36">
        <f t="shared" si="10"/>
        <v>54.77</v>
      </c>
      <c r="CS6" s="36">
        <f t="shared" si="10"/>
        <v>54.92</v>
      </c>
      <c r="CT6" s="36">
        <f t="shared" si="10"/>
        <v>55.63</v>
      </c>
      <c r="CU6" s="36">
        <f t="shared" si="10"/>
        <v>55.03</v>
      </c>
      <c r="CV6" s="35" t="str">
        <f>IF(CV7="","",IF(CV7="-","【-】","【"&amp;SUBSTITUTE(TEXT(CV7,"#,##0.00"),"-","△")&amp;"】"))</f>
        <v>【60.27】</v>
      </c>
      <c r="CW6" s="36">
        <f>IF(CW7="",NA(),CW7)</f>
        <v>93.77</v>
      </c>
      <c r="CX6" s="36">
        <f t="shared" ref="CX6:DF6" si="11">IF(CX7="",NA(),CX7)</f>
        <v>91.39</v>
      </c>
      <c r="CY6" s="36">
        <f t="shared" si="11"/>
        <v>91.14</v>
      </c>
      <c r="CZ6" s="36">
        <f t="shared" si="11"/>
        <v>92.35</v>
      </c>
      <c r="DA6" s="36">
        <f t="shared" si="11"/>
        <v>85.3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66.319999999999993</v>
      </c>
      <c r="DI6" s="36">
        <f t="shared" ref="DI6:DQ6" si="12">IF(DI7="",NA(),DI7)</f>
        <v>66.400000000000006</v>
      </c>
      <c r="DJ6" s="36">
        <f t="shared" si="12"/>
        <v>66.53</v>
      </c>
      <c r="DK6" s="36">
        <f t="shared" si="12"/>
        <v>66.989999999999995</v>
      </c>
      <c r="DL6" s="36">
        <f t="shared" si="12"/>
        <v>67.66</v>
      </c>
      <c r="DM6" s="36">
        <f t="shared" si="12"/>
        <v>46.66</v>
      </c>
      <c r="DN6" s="36">
        <f t="shared" si="12"/>
        <v>47.46</v>
      </c>
      <c r="DO6" s="36">
        <f t="shared" si="12"/>
        <v>48.49</v>
      </c>
      <c r="DP6" s="36">
        <f t="shared" si="12"/>
        <v>48.05</v>
      </c>
      <c r="DQ6" s="36">
        <f t="shared" si="12"/>
        <v>48.87</v>
      </c>
      <c r="DR6" s="35" t="str">
        <f>IF(DR7="","",IF(DR7="-","【-】","【"&amp;SUBSTITUTE(TEXT(DR7,"#,##0.00"),"-","△")&amp;"】"))</f>
        <v>【48.85】</v>
      </c>
      <c r="DS6" s="36">
        <f>IF(DS7="",NA(),DS7)</f>
        <v>26.52</v>
      </c>
      <c r="DT6" s="36">
        <f t="shared" ref="DT6:EB6" si="13">IF(DT7="",NA(),DT7)</f>
        <v>29.44</v>
      </c>
      <c r="DU6" s="36">
        <f t="shared" si="13"/>
        <v>28.75</v>
      </c>
      <c r="DV6" s="36">
        <f t="shared" si="13"/>
        <v>34.17</v>
      </c>
      <c r="DW6" s="36">
        <f t="shared" si="13"/>
        <v>36.08</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v>
      </c>
      <c r="EE6" s="36">
        <f t="shared" ref="EE6:EM6" si="14">IF(EE7="",NA(),EE7)</f>
        <v>0.89</v>
      </c>
      <c r="EF6" s="36">
        <f t="shared" si="14"/>
        <v>0.84</v>
      </c>
      <c r="EG6" s="36">
        <f t="shared" si="14"/>
        <v>0.45</v>
      </c>
      <c r="EH6" s="36">
        <f t="shared" si="14"/>
        <v>0.81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273414</v>
      </c>
      <c r="D7" s="38">
        <v>46</v>
      </c>
      <c r="E7" s="38">
        <v>1</v>
      </c>
      <c r="F7" s="38">
        <v>0</v>
      </c>
      <c r="G7" s="38">
        <v>1</v>
      </c>
      <c r="H7" s="38" t="s">
        <v>92</v>
      </c>
      <c r="I7" s="38" t="s">
        <v>93</v>
      </c>
      <c r="J7" s="38" t="s">
        <v>94</v>
      </c>
      <c r="K7" s="38" t="s">
        <v>95</v>
      </c>
      <c r="L7" s="38" t="s">
        <v>96</v>
      </c>
      <c r="M7" s="38" t="s">
        <v>97</v>
      </c>
      <c r="N7" s="39" t="s">
        <v>98</v>
      </c>
      <c r="O7" s="39">
        <v>59.69</v>
      </c>
      <c r="P7" s="39">
        <v>99.92</v>
      </c>
      <c r="Q7" s="39">
        <v>2991</v>
      </c>
      <c r="R7" s="39">
        <v>17166</v>
      </c>
      <c r="S7" s="39">
        <v>3.97</v>
      </c>
      <c r="T7" s="39">
        <v>4323.93</v>
      </c>
      <c r="U7" s="39">
        <v>17130</v>
      </c>
      <c r="V7" s="39">
        <v>3.25</v>
      </c>
      <c r="W7" s="39">
        <v>5270.77</v>
      </c>
      <c r="X7" s="39">
        <v>112.28</v>
      </c>
      <c r="Y7" s="39">
        <v>110.31</v>
      </c>
      <c r="Z7" s="39">
        <v>106.35</v>
      </c>
      <c r="AA7" s="39">
        <v>110.95</v>
      </c>
      <c r="AB7" s="39">
        <v>92.79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485.07</v>
      </c>
      <c r="AU7" s="39">
        <v>447.25</v>
      </c>
      <c r="AV7" s="39">
        <v>516.04999999999995</v>
      </c>
      <c r="AW7" s="39">
        <v>634</v>
      </c>
      <c r="AX7" s="39">
        <v>582.35</v>
      </c>
      <c r="AY7" s="39">
        <v>381.53</v>
      </c>
      <c r="AZ7" s="39">
        <v>391.54</v>
      </c>
      <c r="BA7" s="39">
        <v>384.34</v>
      </c>
      <c r="BB7" s="39">
        <v>359.47</v>
      </c>
      <c r="BC7" s="39">
        <v>369.69</v>
      </c>
      <c r="BD7" s="39">
        <v>261.93</v>
      </c>
      <c r="BE7" s="39">
        <v>109.44</v>
      </c>
      <c r="BF7" s="39">
        <v>113.66</v>
      </c>
      <c r="BG7" s="39">
        <v>119.47</v>
      </c>
      <c r="BH7" s="39">
        <v>122.15</v>
      </c>
      <c r="BI7" s="39">
        <v>135.97999999999999</v>
      </c>
      <c r="BJ7" s="39">
        <v>393.27</v>
      </c>
      <c r="BK7" s="39">
        <v>386.97</v>
      </c>
      <c r="BL7" s="39">
        <v>380.58</v>
      </c>
      <c r="BM7" s="39">
        <v>401.79</v>
      </c>
      <c r="BN7" s="39">
        <v>402.99</v>
      </c>
      <c r="BO7" s="39">
        <v>270.45999999999998</v>
      </c>
      <c r="BP7" s="39">
        <v>104.93</v>
      </c>
      <c r="BQ7" s="39">
        <v>103.54</v>
      </c>
      <c r="BR7" s="39">
        <v>98.52</v>
      </c>
      <c r="BS7" s="39">
        <v>103.21</v>
      </c>
      <c r="BT7" s="39">
        <v>85.96</v>
      </c>
      <c r="BU7" s="39">
        <v>100.47</v>
      </c>
      <c r="BV7" s="39">
        <v>101.72</v>
      </c>
      <c r="BW7" s="39">
        <v>102.38</v>
      </c>
      <c r="BX7" s="39">
        <v>100.12</v>
      </c>
      <c r="BY7" s="39">
        <v>98.66</v>
      </c>
      <c r="BZ7" s="39">
        <v>103.91</v>
      </c>
      <c r="CA7" s="39">
        <v>150.93</v>
      </c>
      <c r="CB7" s="39">
        <v>153.1</v>
      </c>
      <c r="CC7" s="39">
        <v>159.99</v>
      </c>
      <c r="CD7" s="39">
        <v>152.93</v>
      </c>
      <c r="CE7" s="39">
        <v>181.87</v>
      </c>
      <c r="CF7" s="39">
        <v>169.82</v>
      </c>
      <c r="CG7" s="39">
        <v>168.2</v>
      </c>
      <c r="CH7" s="39">
        <v>168.67</v>
      </c>
      <c r="CI7" s="39">
        <v>174.97</v>
      </c>
      <c r="CJ7" s="39">
        <v>178.59</v>
      </c>
      <c r="CK7" s="39">
        <v>167.11</v>
      </c>
      <c r="CL7" s="39">
        <v>63.39</v>
      </c>
      <c r="CM7" s="39">
        <v>64.66</v>
      </c>
      <c r="CN7" s="39">
        <v>64.5</v>
      </c>
      <c r="CO7" s="39">
        <v>63.16</v>
      </c>
      <c r="CP7" s="39">
        <v>67.64</v>
      </c>
      <c r="CQ7" s="39">
        <v>55.13</v>
      </c>
      <c r="CR7" s="39">
        <v>54.77</v>
      </c>
      <c r="CS7" s="39">
        <v>54.92</v>
      </c>
      <c r="CT7" s="39">
        <v>55.63</v>
      </c>
      <c r="CU7" s="39">
        <v>55.03</v>
      </c>
      <c r="CV7" s="39">
        <v>60.27</v>
      </c>
      <c r="CW7" s="39">
        <v>93.77</v>
      </c>
      <c r="CX7" s="39">
        <v>91.39</v>
      </c>
      <c r="CY7" s="39">
        <v>91.14</v>
      </c>
      <c r="CZ7" s="39">
        <v>92.35</v>
      </c>
      <c r="DA7" s="39">
        <v>85.3</v>
      </c>
      <c r="DB7" s="39">
        <v>83</v>
      </c>
      <c r="DC7" s="39">
        <v>82.89</v>
      </c>
      <c r="DD7" s="39">
        <v>82.66</v>
      </c>
      <c r="DE7" s="39">
        <v>82.04</v>
      </c>
      <c r="DF7" s="39">
        <v>81.900000000000006</v>
      </c>
      <c r="DG7" s="39">
        <v>89.92</v>
      </c>
      <c r="DH7" s="39">
        <v>66.319999999999993</v>
      </c>
      <c r="DI7" s="39">
        <v>66.400000000000006</v>
      </c>
      <c r="DJ7" s="39">
        <v>66.53</v>
      </c>
      <c r="DK7" s="39">
        <v>66.989999999999995</v>
      </c>
      <c r="DL7" s="39">
        <v>67.66</v>
      </c>
      <c r="DM7" s="39">
        <v>46.66</v>
      </c>
      <c r="DN7" s="39">
        <v>47.46</v>
      </c>
      <c r="DO7" s="39">
        <v>48.49</v>
      </c>
      <c r="DP7" s="39">
        <v>48.05</v>
      </c>
      <c r="DQ7" s="39">
        <v>48.87</v>
      </c>
      <c r="DR7" s="39">
        <v>48.85</v>
      </c>
      <c r="DS7" s="39">
        <v>26.52</v>
      </c>
      <c r="DT7" s="39">
        <v>29.44</v>
      </c>
      <c r="DU7" s="39">
        <v>28.75</v>
      </c>
      <c r="DV7" s="39">
        <v>34.17</v>
      </c>
      <c r="DW7" s="39">
        <v>36.08</v>
      </c>
      <c r="DX7" s="39">
        <v>9.85</v>
      </c>
      <c r="DY7" s="39">
        <v>9.7100000000000009</v>
      </c>
      <c r="DZ7" s="39">
        <v>12.79</v>
      </c>
      <c r="EA7" s="39">
        <v>13.39</v>
      </c>
      <c r="EB7" s="39">
        <v>14.85</v>
      </c>
      <c r="EC7" s="39">
        <v>17.8</v>
      </c>
      <c r="ED7" s="39">
        <v>1</v>
      </c>
      <c r="EE7" s="39">
        <v>0.89</v>
      </c>
      <c r="EF7" s="39">
        <v>0.84</v>
      </c>
      <c r="EG7" s="39">
        <v>0.45</v>
      </c>
      <c r="EH7" s="39">
        <v>0.81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2020-02-13T01:18:32Z</cp:lastPrinted>
  <dcterms:created xsi:type="dcterms:W3CDTF">2019-12-05T04:21:28Z</dcterms:created>
  <dcterms:modified xsi:type="dcterms:W3CDTF">2020-02-25T01:47:18Z</dcterms:modified>
  <cp:category/>
</cp:coreProperties>
</file>