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5 チェック完了後データ\36能勢町〇\"/>
    </mc:Choice>
  </mc:AlternateContent>
  <workbookProtection workbookAlgorithmName="SHA-512" workbookHashValue="ocd+Gs1MBFmR6jJb+Z/sJ76D6efCClSQ5SGzc2jfvTHPKEv+P/fzrZxTegfDRkJNftdUiil7kzVme2d8oPtLgQ==" workbookSaltValue="D5n1Mtawn+CAIvVj7hUG6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Q6" i="5"/>
  <c r="W10" i="4" s="1"/>
  <c r="P6" i="5"/>
  <c r="P10" i="4" s="1"/>
  <c r="O6" i="5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E86" i="4"/>
  <c r="BB10" i="4"/>
  <c r="AT10" i="4"/>
  <c r="AL10" i="4"/>
  <c r="AD10" i="4"/>
  <c r="I10" i="4"/>
  <c r="B10" i="4"/>
  <c r="AT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<sst xmlns="http://schemas.openxmlformats.org/spreadsheetml/2006/main" count="228" uniqueCount="114">
  <si>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</si>
  <si>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</si>
  <si>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</si>
  <si>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</si>
  <si>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</si>
  <si>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</si>
  <si>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</si>
  <si>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</si>
  <si>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</si>
  <si>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</si>
  <si>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</si>
  <si>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</si>
  <si>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</si>
  <si>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</si>
  <si>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</si>
  <si>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</si>
  <si>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</si>
  <si>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</si>
  <si>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</si>
  <si>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</si>
  <si>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</si>
  <si>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</si>
  <si>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</si>
  <si>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</si>
  <si>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</si>
  <si>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</si>
  <si>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</si>
  <si>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</si>
  <si>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</si>
  <si>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</si>
  <si>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</si>
  <si>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</si>
  <si>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</si>
  <si>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</si>
  <si>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</si>
  <si>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</si>
  <si>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</si>
  <si>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</si>
  <si>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</si>
  <si>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</si>
  <si>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</si>
  <si>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</si>
  <si>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</si>
  <si>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</si>
  <si>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</si>
  <si>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</si>
  <si>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</si>
  <si>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</si>
  <si>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</si>
  <si>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</si>
  <si>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</si>
  <si>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</si>
  <si>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</si>
  <si>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</si>
  <si>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</si>
  <si>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</si>
  <si>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</si>
  <si>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</si>
  <si>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</si>
  <si>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</si>
  <si>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</si>
  <si>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</si>
  <si>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</si>
  <si>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</si>
  <si>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</si>
  <si>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</si>
  <si>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</si>
  <si>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</si>
  <si>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</si>
  <si>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</si>
  <si>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</si>
  <si>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</si>
  <si>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</si>
  <si>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</si>
  <si>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</si>
  <si>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</si>
  <si>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</si>
  <si>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</si>
  <si>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</si>
  <si>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</si>
  <si>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</si>
  <si>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</si>
  <si>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</si>
  <si>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</si>
  <si>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</si>
  <si>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</si>
  <si>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</si>
  <si>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</si>
  <si>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</si>
  <si>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</si>
  <si>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</si>
  <si>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</si>
  <si>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</si>
  <si>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</si>
  <si>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</si>
  <si>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</si>
  <si>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</si>
  <si>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</si>
  <si>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</si>
  <si>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</si>
  <si>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</si>
  <si>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</si>
  <si>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</si>
  <si>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</si>
  <si>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</si>
  <si>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</si>
  <si>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</si>
  <si>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</si>
  <si>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</si>
  <si>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</si>
  <si>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</si>
  <si>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下水道事業で整備した管について、平成14年3月の供用開始後あまり年数が経っていないため、分析の対象となるものはありませんが、下水道の整備以前に宅地開発時に埋設された管で、町が移管を受けたものについては、平成23年から平成28年の6年間で、不明水対策のため全て調査を行い、管更生等補修を行いました。
</t>
    <rPh sb="1" eb="3">
      <t>ゲスイ</t>
    </rPh>
    <rPh sb="3" eb="4">
      <t>ドウ</t>
    </rPh>
    <rPh sb="4" eb="6">
      <t>ジギョウ</t>
    </rPh>
    <rPh sb="7" eb="9">
      <t>セイビ</t>
    </rPh>
    <rPh sb="11" eb="12">
      <t>カン</t>
    </rPh>
    <rPh sb="17" eb="19">
      <t>ヘイセイ</t>
    </rPh>
    <rPh sb="21" eb="22">
      <t>ネン</t>
    </rPh>
    <rPh sb="23" eb="24">
      <t>ツキ</t>
    </rPh>
    <rPh sb="25" eb="27">
      <t>キョウヨウ</t>
    </rPh>
    <rPh sb="27" eb="29">
      <t>カイシ</t>
    </rPh>
    <rPh sb="29" eb="30">
      <t>ゴ</t>
    </rPh>
    <rPh sb="33" eb="35">
      <t>ネンスウ</t>
    </rPh>
    <rPh sb="36" eb="37">
      <t>タ</t>
    </rPh>
    <rPh sb="45" eb="47">
      <t>ブンセキ</t>
    </rPh>
    <rPh sb="48" eb="50">
      <t>タイショウ</t>
    </rPh>
    <rPh sb="63" eb="66">
      <t>ゲスイドウ</t>
    </rPh>
    <rPh sb="67" eb="69">
      <t>セイビ</t>
    </rPh>
    <rPh sb="69" eb="71">
      <t>イゼン</t>
    </rPh>
    <rPh sb="72" eb="74">
      <t>タクチ</t>
    </rPh>
    <rPh sb="74" eb="76">
      <t>カイハツ</t>
    </rPh>
    <rPh sb="76" eb="77">
      <t>ジ</t>
    </rPh>
    <rPh sb="78" eb="80">
      <t>マイセツ</t>
    </rPh>
    <rPh sb="83" eb="84">
      <t>カン</t>
    </rPh>
    <rPh sb="86" eb="87">
      <t>チョウ</t>
    </rPh>
    <rPh sb="88" eb="90">
      <t>イカン</t>
    </rPh>
    <rPh sb="91" eb="92">
      <t>ウ</t>
    </rPh>
    <rPh sb="102" eb="104">
      <t>ヘイセイ</t>
    </rPh>
    <rPh sb="106" eb="107">
      <t>ネン</t>
    </rPh>
    <rPh sb="109" eb="111">
      <t>ヘイセイ</t>
    </rPh>
    <rPh sb="116" eb="118">
      <t>ネンカン</t>
    </rPh>
    <rPh sb="120" eb="122">
      <t>フメイ</t>
    </rPh>
    <rPh sb="122" eb="123">
      <t>スイ</t>
    </rPh>
    <rPh sb="123" eb="125">
      <t>タイサク</t>
    </rPh>
    <rPh sb="128" eb="129">
      <t>スベ</t>
    </rPh>
    <rPh sb="130" eb="132">
      <t>チョウサ</t>
    </rPh>
    <rPh sb="133" eb="134">
      <t>オコナ</t>
    </rPh>
    <rPh sb="136" eb="137">
      <t>カン</t>
    </rPh>
    <rPh sb="137" eb="138">
      <t>サラ</t>
    </rPh>
    <rPh sb="138" eb="139">
      <t>セイ</t>
    </rPh>
    <rPh sb="139" eb="140">
      <t>トウ</t>
    </rPh>
    <rPh sb="140" eb="142">
      <t>ホシュウ</t>
    </rPh>
    <rPh sb="143" eb="144">
      <t>オコナ</t>
    </rPh>
    <phoneticPr fontId="4"/>
  </si>
  <si>
    <t>　収益的収支比率については、100％を上回っており、昨年に比べやや減少しています。これは、下水道への新規接続により、総収益（使用料収入）は増加しているものの、地方債償還金が増加しているためです。
　企業債残高対事業規模比率については、減少となっています。これは、管渠整備中のため新たな起債の借入がありますが、営業収益（使用料収入）が増加しているためです。    
  経費回収率については、使用料収入は増加しているものの、汚水処理費（処理場の維持管理に係る修繕費など）の増加により減少しています。
　汚水処理原価については、類似団体平均値を大きく上回っています。これは、下水道への新規接続により、有収水量は増加しているものの、汚水処理費（処理場の維持管理に係る修繕費等）が増加しているためです。</t>
    <rPh sb="26" eb="28">
      <t>サクネン</t>
    </rPh>
    <rPh sb="29" eb="30">
      <t>クラ</t>
    </rPh>
    <rPh sb="33" eb="35">
      <t>ゲンショウ</t>
    </rPh>
    <rPh sb="45" eb="48">
      <t>ゲスイドウ</t>
    </rPh>
    <rPh sb="50" eb="52">
      <t>シンキ</t>
    </rPh>
    <rPh sb="52" eb="54">
      <t>セツゾク</t>
    </rPh>
    <rPh sb="58" eb="61">
      <t>ソウシュウエキ</t>
    </rPh>
    <rPh sb="62" eb="65">
      <t>シヨウリョウ</t>
    </rPh>
    <rPh sb="65" eb="67">
      <t>シュウニュウ</t>
    </rPh>
    <rPh sb="79" eb="82">
      <t>チホウサイ</t>
    </rPh>
    <rPh sb="82" eb="84">
      <t>ショウカン</t>
    </rPh>
    <rPh sb="84" eb="85">
      <t>キン</t>
    </rPh>
    <rPh sb="86" eb="88">
      <t>ゾウカ</t>
    </rPh>
    <rPh sb="117" eb="119">
      <t>ゲンショウ</t>
    </rPh>
    <rPh sb="131" eb="133">
      <t>カンキョ</t>
    </rPh>
    <rPh sb="133" eb="135">
      <t>セイビ</t>
    </rPh>
    <rPh sb="135" eb="136">
      <t>チュウ</t>
    </rPh>
    <rPh sb="139" eb="140">
      <t>アラ</t>
    </rPh>
    <rPh sb="142" eb="144">
      <t>キサイ</t>
    </rPh>
    <rPh sb="145" eb="147">
      <t>カリイレ</t>
    </rPh>
    <rPh sb="154" eb="156">
      <t>エイギョウ</t>
    </rPh>
    <rPh sb="156" eb="158">
      <t>シュウエキ</t>
    </rPh>
    <rPh sb="159" eb="162">
      <t>シヨウリョウ</t>
    </rPh>
    <rPh sb="162" eb="164">
      <t>シュウニュウ</t>
    </rPh>
    <rPh sb="166" eb="168">
      <t>ゾウカ</t>
    </rPh>
    <rPh sb="262" eb="264">
      <t>ルイジ</t>
    </rPh>
    <rPh sb="264" eb="266">
      <t>ダンタイ</t>
    </rPh>
    <rPh sb="266" eb="268">
      <t>ヘイキン</t>
    </rPh>
    <rPh sb="268" eb="269">
      <t>チ</t>
    </rPh>
    <rPh sb="270" eb="271">
      <t>オオ</t>
    </rPh>
    <rPh sb="273" eb="275">
      <t>ウワマワ</t>
    </rPh>
    <rPh sb="313" eb="315">
      <t>オスイ</t>
    </rPh>
    <rPh sb="315" eb="317">
      <t>ショリ</t>
    </rPh>
    <rPh sb="317" eb="318">
      <t>ヒ</t>
    </rPh>
    <rPh sb="333" eb="334">
      <t>トウ</t>
    </rPh>
    <rPh sb="336" eb="338">
      <t>ゾウカ</t>
    </rPh>
    <phoneticPr fontId="15"/>
  </si>
  <si>
    <t>　平成29年2月に中長期的な経営の基本計画となる経営戦略を策定しました。今後は、経営の健全化に向け実態把握を適切に行っていくとともに、自立した経営に向けて、経営戦略を見直すとともに、適切な料金水準について検討を行い、経費の縮減、水洗化の促進等一層の経営努力を続けていきます。
　また、公営企業会計移行に向けた準備を進め、令和5年度には移行する予定です。
　組織の統廃合について、平成30年度より広域化に向けた検討を行っており、今後も継続して検討を行う予定です。</t>
    <rPh sb="1" eb="3">
      <t>ヘイセイ</t>
    </rPh>
    <rPh sb="5" eb="6">
      <t>ネン</t>
    </rPh>
    <rPh sb="7" eb="8">
      <t>ツキ</t>
    </rPh>
    <rPh sb="9" eb="13">
      <t>チュウチョウキテキ</t>
    </rPh>
    <rPh sb="14" eb="16">
      <t>ケイエイ</t>
    </rPh>
    <rPh sb="17" eb="19">
      <t>キホン</t>
    </rPh>
    <rPh sb="19" eb="21">
      <t>ケイカク</t>
    </rPh>
    <rPh sb="24" eb="26">
      <t>ケイエイ</t>
    </rPh>
    <rPh sb="26" eb="28">
      <t>センリャク</t>
    </rPh>
    <rPh sb="29" eb="31">
      <t>サクテイ</t>
    </rPh>
    <rPh sb="36" eb="38">
      <t>コンゴ</t>
    </rPh>
    <rPh sb="40" eb="42">
      <t>ケイエイ</t>
    </rPh>
    <rPh sb="43" eb="46">
      <t>ケンゼンカ</t>
    </rPh>
    <rPh sb="47" eb="48">
      <t>ム</t>
    </rPh>
    <rPh sb="49" eb="51">
      <t>ジッタイ</t>
    </rPh>
    <rPh sb="51" eb="53">
      <t>ハアク</t>
    </rPh>
    <rPh sb="54" eb="56">
      <t>テキセツ</t>
    </rPh>
    <rPh sb="57" eb="58">
      <t>オコナ</t>
    </rPh>
    <rPh sb="67" eb="69">
      <t>ジリツ</t>
    </rPh>
    <rPh sb="71" eb="73">
      <t>ケイエイ</t>
    </rPh>
    <rPh sb="74" eb="75">
      <t>ム</t>
    </rPh>
    <rPh sb="78" eb="80">
      <t>ケイエイ</t>
    </rPh>
    <rPh sb="80" eb="82">
      <t>センリャク</t>
    </rPh>
    <rPh sb="83" eb="85">
      <t>ミナオ</t>
    </rPh>
    <rPh sb="91" eb="93">
      <t>テキセツ</t>
    </rPh>
    <rPh sb="94" eb="96">
      <t>リョウキン</t>
    </rPh>
    <rPh sb="96" eb="98">
      <t>スイジュン</t>
    </rPh>
    <rPh sb="102" eb="104">
      <t>ケントウ</t>
    </rPh>
    <rPh sb="105" eb="106">
      <t>オコナ</t>
    </rPh>
    <rPh sb="108" eb="110">
      <t>ケイヒ</t>
    </rPh>
    <rPh sb="111" eb="113">
      <t>シュクゲン</t>
    </rPh>
    <rPh sb="114" eb="117">
      <t>スイセンカ</t>
    </rPh>
    <rPh sb="118" eb="120">
      <t>ソクシン</t>
    </rPh>
    <rPh sb="120" eb="121">
      <t>トウ</t>
    </rPh>
    <rPh sb="121" eb="123">
      <t>イッソウ</t>
    </rPh>
    <rPh sb="124" eb="126">
      <t>ケイエイ</t>
    </rPh>
    <rPh sb="126" eb="128">
      <t>ドリョク</t>
    </rPh>
    <rPh sb="129" eb="130">
      <t>ツヅ</t>
    </rPh>
    <rPh sb="142" eb="144">
      <t>コウエイ</t>
    </rPh>
    <rPh sb="144" eb="146">
      <t>キギョウ</t>
    </rPh>
    <rPh sb="146" eb="148">
      <t>カイケイ</t>
    </rPh>
    <rPh sb="148" eb="150">
      <t>イコウ</t>
    </rPh>
    <rPh sb="151" eb="152">
      <t>ム</t>
    </rPh>
    <rPh sb="154" eb="156">
      <t>ジュンビ</t>
    </rPh>
    <rPh sb="157" eb="158">
      <t>スス</t>
    </rPh>
    <rPh sb="160" eb="162">
      <t>レイワ</t>
    </rPh>
    <rPh sb="163" eb="165">
      <t>ネンド</t>
    </rPh>
    <rPh sb="167" eb="169">
      <t>イコウ</t>
    </rPh>
    <rPh sb="171" eb="173">
      <t>ヨテイ</t>
    </rPh>
    <rPh sb="178" eb="180">
      <t>ソシキ</t>
    </rPh>
    <rPh sb="181" eb="184">
      <t>トウハイゴウ</t>
    </rPh>
    <rPh sb="189" eb="191">
      <t>ヘイセイ</t>
    </rPh>
    <rPh sb="193" eb="195">
      <t>ネンド</t>
    </rPh>
    <rPh sb="197" eb="200">
      <t>コウイキカ</t>
    </rPh>
    <rPh sb="201" eb="202">
      <t>ム</t>
    </rPh>
    <rPh sb="204" eb="206">
      <t>ケントウ</t>
    </rPh>
    <rPh sb="207" eb="208">
      <t>オコナ</t>
    </rPh>
    <rPh sb="213" eb="215">
      <t>コンゴ</t>
    </rPh>
    <rPh sb="216" eb="218">
      <t>ケイゾク</t>
    </rPh>
    <rPh sb="220" eb="222">
      <t>ケントウ</t>
    </rPh>
    <rPh sb="223" eb="224">
      <t>オコナ</t>
    </rPh>
    <rPh sb="225" eb="227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</si>
</sst>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1.93</c:v>
                </c:pt>
                <c:pt idx="2" formatCode="#,##0.00;&quot;△&quot;#,##0.00">
                  <c:v>0</c:v>
                </c:pt>
                <c:pt idx="3">
                  <c:v>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C-4C77-AE2E-166427F7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C-4C77-AE2E-166427F7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32.590000000000003</c:v>
                </c:pt>
                <c:pt idx="1">
                  <c:v>34.03</c:v>
                </c:pt>
                <c:pt idx="2">
                  <c:v>33.369999999999997</c:v>
                </c:pt>
                <c:pt idx="3">
                  <c:v>34.49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7-415A-A6AB-A73CBBCF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7-415A-A6AB-A73CBBCF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72.52</c:v>
                </c:pt>
                <c:pt idx="1">
                  <c:v>73.92</c:v>
                </c:pt>
                <c:pt idx="2">
                  <c:v>68.319999999999993</c:v>
                </c:pt>
                <c:pt idx="3">
                  <c:v>65.819999999999993</c:v>
                </c:pt>
                <c:pt idx="4">
                  <c:v>67.03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6-4896-BF4B-83214E046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6-4896-BF4B-83214E046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82.69</c:v>
                </c:pt>
                <c:pt idx="1">
                  <c:v>81.44</c:v>
                </c:pt>
                <c:pt idx="2">
                  <c:v>81.61</c:v>
                </c:pt>
                <c:pt idx="3">
                  <c:v>138.69</c:v>
                </c:pt>
                <c:pt idx="4">
                  <c:v>132.43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B-4B7E-BD2F-E1DBC659E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B-4B7E-BD2F-E1DBC659E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8-4F14-A7A8-7695A49B3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8-4F14-A7A8-7695A49B3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E-4390-9FB2-85EE6646A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E-4390-9FB2-85EE6646A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C-4257-8092-727658FAC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C-4257-8092-727658FAC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0-4887-8DDC-E760C9D2B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0-4887-8DDC-E760C9D2B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629.02</c:v>
                </c:pt>
                <c:pt idx="1">
                  <c:v>488.5</c:v>
                </c:pt>
                <c:pt idx="2">
                  <c:v>492.52</c:v>
                </c:pt>
                <c:pt idx="3">
                  <c:v>479.4</c:v>
                </c:pt>
                <c:pt idx="4">
                  <c:v>441.81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2-4F87-96F5-125426BCB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2-4F87-96F5-125426BCB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62.2</c:v>
                </c:pt>
                <c:pt idx="1">
                  <c:v>66.73</c:v>
                </c:pt>
                <c:pt idx="2">
                  <c:v>66.28</c:v>
                </c:pt>
                <c:pt idx="3">
                  <c:v>49.83</c:v>
                </c:pt>
                <c:pt idx="4">
                  <c:v>45.74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C-4842-8475-65804B7FE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C-4842-8475-65804B7FE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265.86</c:v>
                </c:pt>
                <c:pt idx="1">
                  <c:v>248.02</c:v>
                </c:pt>
                <c:pt idx="2">
                  <c:v>246.71</c:v>
                </c:pt>
                <c:pt idx="3">
                  <c:v>336.54</c:v>
                </c:pt>
                <c:pt idx="4">
                  <c:v>365.64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3-46E8-92BB-2B1C30D1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3-46E8-92BB-2B1C30D1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大阪府　能勢町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5</v>
      </c>
      <c r="AE7" s="70"/>
      <c r="AF7" s="70"/>
      <c r="AG7" s="70"/>
      <c r="AH7" s="70"/>
      <c r="AI7" s="70"/>
      <c r="AJ7" s="70"/>
      <c r="AK7" s="3"/>
      <c r="AL7" s="70" t="s">
        <v>6</v>
      </c>
      <c r="AM7" s="70"/>
      <c r="AN7" s="70"/>
      <c r="AO7" s="70"/>
      <c r="AP7" s="70"/>
      <c r="AQ7" s="70"/>
      <c r="AR7" s="70"/>
      <c r="AS7" s="70"/>
      <c r="AT7" s="70" t="s">
        <v>7</v>
      </c>
      <c r="AU7" s="70"/>
      <c r="AV7" s="70"/>
      <c r="AW7" s="70"/>
      <c r="AX7" s="70"/>
      <c r="AY7" s="70"/>
      <c r="AZ7" s="70"/>
      <c r="BA7" s="70"/>
      <c r="BB7" s="70" t="s">
        <v>8</v>
      </c>
      <c r="BC7" s="70"/>
      <c r="BD7" s="70"/>
      <c r="BE7" s="70"/>
      <c r="BF7" s="70"/>
      <c r="BG7" s="70"/>
      <c r="BH7" s="70"/>
      <c r="BI7" s="70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特定環境保全公共下水道</v>
      </c>
      <c r="Q8" s="77"/>
      <c r="R8" s="77"/>
      <c r="S8" s="77"/>
      <c r="T8" s="77"/>
      <c r="U8" s="77"/>
      <c r="V8" s="77"/>
      <c r="W8" s="77" t="str">
        <f>データ!L6</f>
        <v>D2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4">
        <f>データ!S6</f>
        <v>10114</v>
      </c>
      <c r="AM8" s="74"/>
      <c r="AN8" s="74"/>
      <c r="AO8" s="74"/>
      <c r="AP8" s="74"/>
      <c r="AQ8" s="74"/>
      <c r="AR8" s="74"/>
      <c r="AS8" s="74"/>
      <c r="AT8" s="73">
        <f>データ!T6</f>
        <v>98.75</v>
      </c>
      <c r="AU8" s="73"/>
      <c r="AV8" s="73"/>
      <c r="AW8" s="73"/>
      <c r="AX8" s="73"/>
      <c r="AY8" s="73"/>
      <c r="AZ8" s="73"/>
      <c r="BA8" s="73"/>
      <c r="BB8" s="73">
        <f>データ!U6</f>
        <v>102.42</v>
      </c>
      <c r="BC8" s="73"/>
      <c r="BD8" s="73"/>
      <c r="BE8" s="73"/>
      <c r="BF8" s="73"/>
      <c r="BG8" s="73"/>
      <c r="BH8" s="73"/>
      <c r="BI8" s="73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0" t="s">
        <v>12</v>
      </c>
      <c r="C9" s="70"/>
      <c r="D9" s="70"/>
      <c r="E9" s="70"/>
      <c r="F9" s="70"/>
      <c r="G9" s="70"/>
      <c r="H9" s="70"/>
      <c r="I9" s="70" t="s">
        <v>13</v>
      </c>
      <c r="J9" s="70"/>
      <c r="K9" s="70"/>
      <c r="L9" s="70"/>
      <c r="M9" s="70"/>
      <c r="N9" s="70"/>
      <c r="O9" s="70"/>
      <c r="P9" s="70" t="s">
        <v>14</v>
      </c>
      <c r="Q9" s="70"/>
      <c r="R9" s="70"/>
      <c r="S9" s="70"/>
      <c r="T9" s="70"/>
      <c r="U9" s="70"/>
      <c r="V9" s="70"/>
      <c r="W9" s="70" t="s">
        <v>15</v>
      </c>
      <c r="X9" s="70"/>
      <c r="Y9" s="70"/>
      <c r="Z9" s="70"/>
      <c r="AA9" s="70"/>
      <c r="AB9" s="70"/>
      <c r="AC9" s="70"/>
      <c r="AD9" s="70" t="s">
        <v>16</v>
      </c>
      <c r="AE9" s="70"/>
      <c r="AF9" s="70"/>
      <c r="AG9" s="70"/>
      <c r="AH9" s="70"/>
      <c r="AI9" s="70"/>
      <c r="AJ9" s="70"/>
      <c r="AK9" s="3"/>
      <c r="AL9" s="70" t="s">
        <v>17</v>
      </c>
      <c r="AM9" s="70"/>
      <c r="AN9" s="70"/>
      <c r="AO9" s="70"/>
      <c r="AP9" s="70"/>
      <c r="AQ9" s="70"/>
      <c r="AR9" s="70"/>
      <c r="AS9" s="70"/>
      <c r="AT9" s="70" t="s">
        <v>18</v>
      </c>
      <c r="AU9" s="70"/>
      <c r="AV9" s="70"/>
      <c r="AW9" s="70"/>
      <c r="AX9" s="70"/>
      <c r="AY9" s="70"/>
      <c r="AZ9" s="70"/>
      <c r="BA9" s="70"/>
      <c r="BB9" s="70" t="s">
        <v>19</v>
      </c>
      <c r="BC9" s="70"/>
      <c r="BD9" s="70"/>
      <c r="BE9" s="70"/>
      <c r="BF9" s="70"/>
      <c r="BG9" s="70"/>
      <c r="BH9" s="70"/>
      <c r="BI9" s="70"/>
      <c r="BJ9" s="3"/>
      <c r="BK9" s="3"/>
      <c r="BL9" s="71" t="s">
        <v>20</v>
      </c>
      <c r="BM9" s="7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3" t="str">
        <f>データ!N6</f>
        <v>-</v>
      </c>
      <c r="C10" s="73"/>
      <c r="D10" s="73"/>
      <c r="E10" s="73"/>
      <c r="F10" s="73"/>
      <c r="G10" s="73"/>
      <c r="H10" s="73"/>
      <c r="I10" s="73" t="str">
        <f>データ!O6</f>
        <v>該当数値なし</v>
      </c>
      <c r="J10" s="73"/>
      <c r="K10" s="73"/>
      <c r="L10" s="73"/>
      <c r="M10" s="73"/>
      <c r="N10" s="73"/>
      <c r="O10" s="73"/>
      <c r="P10" s="73">
        <f>データ!P6</f>
        <v>10.96</v>
      </c>
      <c r="Q10" s="73"/>
      <c r="R10" s="73"/>
      <c r="S10" s="73"/>
      <c r="T10" s="73"/>
      <c r="U10" s="73"/>
      <c r="V10" s="73"/>
      <c r="W10" s="73">
        <f>データ!Q6</f>
        <v>81.3</v>
      </c>
      <c r="X10" s="73"/>
      <c r="Y10" s="73"/>
      <c r="Z10" s="73"/>
      <c r="AA10" s="73"/>
      <c r="AB10" s="73"/>
      <c r="AC10" s="73"/>
      <c r="AD10" s="74">
        <f>データ!R6</f>
        <v>2271</v>
      </c>
      <c r="AE10" s="74"/>
      <c r="AF10" s="74"/>
      <c r="AG10" s="74"/>
      <c r="AH10" s="74"/>
      <c r="AI10" s="74"/>
      <c r="AJ10" s="74"/>
      <c r="AK10" s="2"/>
      <c r="AL10" s="74">
        <f>データ!V6</f>
        <v>1101</v>
      </c>
      <c r="AM10" s="74"/>
      <c r="AN10" s="74"/>
      <c r="AO10" s="74"/>
      <c r="AP10" s="74"/>
      <c r="AQ10" s="74"/>
      <c r="AR10" s="74"/>
      <c r="AS10" s="74"/>
      <c r="AT10" s="73">
        <f>データ!W6</f>
        <v>0.61</v>
      </c>
      <c r="AU10" s="73"/>
      <c r="AV10" s="73"/>
      <c r="AW10" s="73"/>
      <c r="AX10" s="73"/>
      <c r="AY10" s="73"/>
      <c r="AZ10" s="73"/>
      <c r="BA10" s="73"/>
      <c r="BB10" s="73">
        <f>データ!X6</f>
        <v>1804.92</v>
      </c>
      <c r="BC10" s="73"/>
      <c r="BD10" s="73"/>
      <c r="BE10" s="73"/>
      <c r="BF10" s="73"/>
      <c r="BG10" s="73"/>
      <c r="BH10" s="73"/>
      <c r="BI10" s="73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4" t="s">
        <v>112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44</v>
      </c>
      <c r="O86" s="26" t="str">
        <f>データ!EO6</f>
        <v>【0.12】</v>
      </c>
    </row>
  </sheetData>
  <sheetProtection algorithmName="SHA-512" hashValue="rL788mwViI24gWltix1HrG/IaozdyWmAqES4oW049B4U7bHSsRy4Inotcc+fQincxpKh3dySvfNc+NMXvsoXhA==" saltValue="uQBHp4yvomoPx0CWlODeh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2" t="s">
        <v>54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58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59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60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273228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大阪府　能勢町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10.96</v>
      </c>
      <c r="Q6" s="34">
        <f t="shared" si="3"/>
        <v>81.3</v>
      </c>
      <c r="R6" s="34">
        <f t="shared" si="3"/>
        <v>2271</v>
      </c>
      <c r="S6" s="34">
        <f t="shared" si="3"/>
        <v>10114</v>
      </c>
      <c r="T6" s="34">
        <f t="shared" si="3"/>
        <v>98.75</v>
      </c>
      <c r="U6" s="34">
        <f t="shared" si="3"/>
        <v>102.42</v>
      </c>
      <c r="V6" s="34">
        <f t="shared" si="3"/>
        <v>1101</v>
      </c>
      <c r="W6" s="34">
        <f t="shared" si="3"/>
        <v>0.61</v>
      </c>
      <c r="X6" s="34">
        <f t="shared" si="3"/>
        <v>1804.92</v>
      </c>
      <c r="Y6" s="35">
        <f>IF(Y7="",NA(),Y7)</f>
        <v>82.69</v>
      </c>
      <c r="Z6" s="35">
        <f t="shared" ref="Z6:AH6" si="4">IF(Z7="",NA(),Z7)</f>
        <v>81.44</v>
      </c>
      <c r="AA6" s="35">
        <f t="shared" si="4"/>
        <v>81.61</v>
      </c>
      <c r="AB6" s="35">
        <f t="shared" si="4"/>
        <v>138.69</v>
      </c>
      <c r="AC6" s="35">
        <f t="shared" si="4"/>
        <v>132.43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629.02</v>
      </c>
      <c r="BG6" s="35">
        <f t="shared" ref="BG6:BO6" si="7">IF(BG7="",NA(),BG7)</f>
        <v>488.5</v>
      </c>
      <c r="BH6" s="35">
        <f t="shared" si="7"/>
        <v>492.52</v>
      </c>
      <c r="BI6" s="35">
        <f t="shared" si="7"/>
        <v>479.4</v>
      </c>
      <c r="BJ6" s="35">
        <f t="shared" si="7"/>
        <v>441.81</v>
      </c>
      <c r="BK6" s="35">
        <f t="shared" si="7"/>
        <v>1671.86</v>
      </c>
      <c r="BL6" s="35">
        <f t="shared" si="7"/>
        <v>1673.47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62.2</v>
      </c>
      <c r="BR6" s="35">
        <f t="shared" ref="BR6:BZ6" si="8">IF(BR7="",NA(),BR7)</f>
        <v>66.73</v>
      </c>
      <c r="BS6" s="35">
        <f t="shared" si="8"/>
        <v>66.28</v>
      </c>
      <c r="BT6" s="35">
        <f t="shared" si="8"/>
        <v>49.83</v>
      </c>
      <c r="BU6" s="35">
        <f t="shared" si="8"/>
        <v>45.74</v>
      </c>
      <c r="BV6" s="35">
        <f t="shared" si="8"/>
        <v>50.54</v>
      </c>
      <c r="BW6" s="35">
        <f t="shared" si="8"/>
        <v>49.22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265.86</v>
      </c>
      <c r="CC6" s="35">
        <f t="shared" ref="CC6:CK6" si="9">IF(CC7="",NA(),CC7)</f>
        <v>248.02</v>
      </c>
      <c r="CD6" s="35">
        <f t="shared" si="9"/>
        <v>246.71</v>
      </c>
      <c r="CE6" s="35">
        <f t="shared" si="9"/>
        <v>336.54</v>
      </c>
      <c r="CF6" s="35">
        <f t="shared" si="9"/>
        <v>365.64</v>
      </c>
      <c r="CG6" s="35">
        <f t="shared" si="9"/>
        <v>320.36</v>
      </c>
      <c r="CH6" s="35">
        <f t="shared" si="9"/>
        <v>332.02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32.590000000000003</v>
      </c>
      <c r="CN6" s="35">
        <f t="shared" ref="CN6:CV6" si="10">IF(CN7="",NA(),CN7)</f>
        <v>34.03</v>
      </c>
      <c r="CO6" s="35">
        <f t="shared" si="10"/>
        <v>33.369999999999997</v>
      </c>
      <c r="CP6" s="35">
        <f t="shared" si="10"/>
        <v>34.49</v>
      </c>
      <c r="CQ6" s="35">
        <f t="shared" si="10"/>
        <v>33</v>
      </c>
      <c r="CR6" s="35">
        <f t="shared" si="10"/>
        <v>34.74</v>
      </c>
      <c r="CS6" s="35">
        <f t="shared" si="10"/>
        <v>36.65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72.52</v>
      </c>
      <c r="CY6" s="35">
        <f t="shared" ref="CY6:DG6" si="11">IF(CY7="",NA(),CY7)</f>
        <v>73.92</v>
      </c>
      <c r="CZ6" s="35">
        <f t="shared" si="11"/>
        <v>68.319999999999993</v>
      </c>
      <c r="DA6" s="35">
        <f t="shared" si="11"/>
        <v>65.819999999999993</v>
      </c>
      <c r="DB6" s="35">
        <f t="shared" si="11"/>
        <v>67.03</v>
      </c>
      <c r="DC6" s="35">
        <f t="shared" si="11"/>
        <v>70.14</v>
      </c>
      <c r="DD6" s="35">
        <f t="shared" si="11"/>
        <v>68.83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5">
        <f t="shared" ref="EF6:EN6" si="14">IF(EF7="",NA(),EF7)</f>
        <v>1.93</v>
      </c>
      <c r="EG6" s="34">
        <f t="shared" si="14"/>
        <v>0</v>
      </c>
      <c r="EH6" s="35">
        <f t="shared" si="14"/>
        <v>1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273228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10.96</v>
      </c>
      <c r="Q7" s="38">
        <v>81.3</v>
      </c>
      <c r="R7" s="38">
        <v>2271</v>
      </c>
      <c r="S7" s="38">
        <v>10114</v>
      </c>
      <c r="T7" s="38">
        <v>98.75</v>
      </c>
      <c r="U7" s="38">
        <v>102.42</v>
      </c>
      <c r="V7" s="38">
        <v>1101</v>
      </c>
      <c r="W7" s="38">
        <v>0.61</v>
      </c>
      <c r="X7" s="38">
        <v>1804.92</v>
      </c>
      <c r="Y7" s="38">
        <v>82.69</v>
      </c>
      <c r="Z7" s="38">
        <v>81.44</v>
      </c>
      <c r="AA7" s="38">
        <v>81.61</v>
      </c>
      <c r="AB7" s="38">
        <v>138.69</v>
      </c>
      <c r="AC7" s="38">
        <v>132.43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629.02</v>
      </c>
      <c r="BG7" s="38">
        <v>488.5</v>
      </c>
      <c r="BH7" s="38">
        <v>492.52</v>
      </c>
      <c r="BI7" s="38">
        <v>479.4</v>
      </c>
      <c r="BJ7" s="38">
        <v>441.81</v>
      </c>
      <c r="BK7" s="38">
        <v>1671.86</v>
      </c>
      <c r="BL7" s="38">
        <v>1673.47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62.2</v>
      </c>
      <c r="BR7" s="38">
        <v>66.73</v>
      </c>
      <c r="BS7" s="38">
        <v>66.28</v>
      </c>
      <c r="BT7" s="38">
        <v>49.83</v>
      </c>
      <c r="BU7" s="38">
        <v>45.74</v>
      </c>
      <c r="BV7" s="38">
        <v>50.54</v>
      </c>
      <c r="BW7" s="38">
        <v>49.22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265.86</v>
      </c>
      <c r="CC7" s="38">
        <v>248.02</v>
      </c>
      <c r="CD7" s="38">
        <v>246.71</v>
      </c>
      <c r="CE7" s="38">
        <v>336.54</v>
      </c>
      <c r="CF7" s="38">
        <v>365.64</v>
      </c>
      <c r="CG7" s="38">
        <v>320.36</v>
      </c>
      <c r="CH7" s="38">
        <v>332.02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32.590000000000003</v>
      </c>
      <c r="CN7" s="38">
        <v>34.03</v>
      </c>
      <c r="CO7" s="38">
        <v>33.369999999999997</v>
      </c>
      <c r="CP7" s="38">
        <v>34.49</v>
      </c>
      <c r="CQ7" s="38">
        <v>33</v>
      </c>
      <c r="CR7" s="38">
        <v>34.74</v>
      </c>
      <c r="CS7" s="38">
        <v>36.65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72.52</v>
      </c>
      <c r="CY7" s="38">
        <v>73.92</v>
      </c>
      <c r="CZ7" s="38">
        <v>68.319999999999993</v>
      </c>
      <c r="DA7" s="38">
        <v>65.819999999999993</v>
      </c>
      <c r="DB7" s="38">
        <v>67.03</v>
      </c>
      <c r="DC7" s="38">
        <v>70.14</v>
      </c>
      <c r="DD7" s="38">
        <v>68.83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1.93</v>
      </c>
      <c r="EG7" s="38">
        <v>0</v>
      </c>
      <c r="EH7" s="38">
        <v>1</v>
      </c>
      <c r="EI7" s="38">
        <v>0</v>
      </c>
      <c r="EJ7" s="38">
        <v>0.08</v>
      </c>
      <c r="EK7" s="38">
        <v>0.26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2020-01-28T05:36:04Z</cp:lastPrinted>
  <dcterms:created xsi:type="dcterms:W3CDTF">2019-12-05T05:13:12Z</dcterms:created>
  <dcterms:modified xsi:type="dcterms:W3CDTF">2020-03-03T01:32:18Z</dcterms:modified>
  <cp:category/>
</cp:coreProperties>
</file>