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34島本町○\"/>
    </mc:Choice>
  </mc:AlternateContent>
  <workbookProtection workbookAlgorithmName="SHA-512" workbookHashValue="itQHghfCyMUN7ZfMtuHB+YCfUlMSpX5nonvFq7XO/kReklQ/LQL7YEqw78v6W6JSPcsMNglv13i/3fUJLw//Jg==" workbookSaltValue="MknBuAf2J3yZe3t0MSNLLA==" workbookSpinCount="100000" lockStructure="1"/>
  <bookViews>
    <workbookView xWindow="0" yWindow="0" windowWidth="19560" windowHeight="83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E86" i="4"/>
  <c r="AL10" i="4"/>
  <c r="AD10" i="4"/>
  <c r="B10" i="4"/>
  <c r="AD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<sst xmlns="http://schemas.openxmlformats.org/spreadsheetml/2006/main" count="233" uniqueCount="113">
  <si>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</si>
  <si>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</si>
  <si>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</si>
  <si>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</si>
  <si>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</si>
  <si>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</si>
  <si>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</si>
  <si>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</si>
  <si>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</si>
  <si>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</si>
  <si>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</si>
  <si>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</si>
  <si>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</si>
  <si>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</si>
  <si>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</si>
  <si>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</si>
  <si>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</si>
  <si>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</si>
  <si>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</si>
  <si>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</si>
  <si>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</si>
  <si>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</si>
  <si>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</si>
  <si>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</si>
  <si>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</si>
  <si>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</si>
  <si>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</si>
  <si>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</si>
  <si>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</si>
  <si>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</si>
  <si>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</si>
  <si>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</si>
  <si>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</si>
  <si>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</si>
  <si>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</si>
  <si>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</si>
  <si>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</si>
  <si>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</si>
  <si>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</si>
  <si>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</si>
  <si>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</si>
  <si>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</si>
  <si>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</si>
  <si>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</si>
  <si>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</si>
  <si>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</si>
  <si>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</si>
  <si>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</si>
  <si>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</si>
  <si>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</si>
  <si>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</si>
  <si>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</si>
  <si>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</si>
  <si>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</si>
  <si>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</si>
  <si>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</si>
  <si>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</si>
  <si>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</si>
  <si>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</si>
  <si>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</si>
  <si>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</si>
  <si>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</si>
  <si>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</si>
  <si>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</si>
  <si>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</si>
  <si>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</si>
  <si>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</si>
  <si>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</si>
  <si>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</si>
  <si>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</si>
  <si>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</si>
  <si>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</si>
  <si>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</si>
  <si>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</si>
  <si>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</si>
  <si>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</si>
  <si>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</si>
  <si>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</si>
  <si>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</si>
  <si>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</si>
  <si>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</si>
  <si>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</si>
  <si>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</si>
  <si>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</si>
  <si>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</si>
  <si>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</si>
  <si>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</si>
  <si>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</si>
  <si>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</si>
  <si>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</si>
  <si>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</si>
  <si>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</si>
  <si>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</si>
  <si>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</si>
  <si>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</si>
  <si>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</si>
  <si>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</si>
  <si>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島本町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</si>
  <si>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</si>
  <si>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</si>
  <si>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</si>
  <si>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</si>
  <si>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</si>
  <si>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</si>
  <si>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</si>
  <si>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</si>
  <si>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</si>
  <si>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</si>
  <si>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</si>
  <si>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</si>
  <si>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管渠につきましては、耐震診断の結果、耐震性が保たれており、補修の必要はありませんでした。</t>
    <phoneticPr fontId="4"/>
  </si>
  <si>
    <t xml:space="preserve">　平成23年1月検針分から下水道使用料の改定を行い、平成26年度から消費税及び地方消費税を8％外税で転嫁しています。
　①収益的収支比率が平成29年度35.65%から平成30年度23.87%比で11.78％減少したのは、下水道使用料の減少によるものです。
　⑧水洗化率は、下水道への未接続世帯に対して、個別訪問などの対策を行った結果、類似団体平均値と比較して高くなっています。
　特定環境保全公共下水道事業の処理区域内人数が、平成30年度において138人と少人数であるため、類似団体平均値と比較して、⑤経費回収率は低くなっています。
</t>
    <rPh sb="61" eb="64">
      <t>シュウエキテキ</t>
    </rPh>
    <rPh sb="64" eb="66">
      <t>シュウシ</t>
    </rPh>
    <rPh sb="66" eb="68">
      <t>ヒリツ</t>
    </rPh>
    <rPh sb="69" eb="71">
      <t>ヘイセイ</t>
    </rPh>
    <rPh sb="73" eb="75">
      <t>ネンド</t>
    </rPh>
    <rPh sb="83" eb="85">
      <t>ヘイセイ</t>
    </rPh>
    <rPh sb="87" eb="89">
      <t>ネンド</t>
    </rPh>
    <rPh sb="103" eb="105">
      <t>ゲンショウ</t>
    </rPh>
    <rPh sb="110" eb="113">
      <t>ゲスイドウ</t>
    </rPh>
    <rPh sb="113" eb="116">
      <t>シヨウリョウ</t>
    </rPh>
    <rPh sb="117" eb="119">
      <t>ゲンショウ</t>
    </rPh>
    <rPh sb="158" eb="160">
      <t>タイサク</t>
    </rPh>
    <rPh sb="161" eb="162">
      <t>オコナ</t>
    </rPh>
    <phoneticPr fontId="4"/>
  </si>
  <si>
    <t>　平成23年1月検針分から下水道使用料の改定を行いました。
　平成30年2月に平成30年度から令和3年度を計画期間とする「島本町公共下水道事業財政健全化計画」を作成しました。下水道事業の財政状況を注視し、企業債の発行抑制や経費削減に努めます。なお、令和元年度に地方公営企業法を適用、令和2年度に経営戦略を策定予定です。</t>
    <rPh sb="47" eb="49">
      <t>レイワ</t>
    </rPh>
    <rPh sb="126" eb="127">
      <t>ガン</t>
    </rPh>
    <rPh sb="127" eb="129">
      <t>ネンド</t>
    </rPh>
    <rPh sb="130" eb="132">
      <t>チホウ</t>
    </rPh>
    <rPh sb="132" eb="134">
      <t>コウエイ</t>
    </rPh>
    <rPh sb="134" eb="136">
      <t>キギョウ</t>
    </rPh>
    <rPh sb="136" eb="137">
      <t>ホウ</t>
    </rPh>
    <rPh sb="138" eb="140">
      <t>テキヨウ</t>
    </rPh>
    <rPh sb="141" eb="142">
      <t>レイ</t>
    </rPh>
    <rPh sb="142" eb="143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</si>
</sst>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F-4AEE-86EB-D3BC601D5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46224"/>
        <c:axId val="32425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F-4AEE-86EB-D3BC601D5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46224"/>
        <c:axId val="324253328"/>
      </c:lineChart>
      <c:dateAx>
        <c:axId val="32334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253328"/>
        <c:crosses val="autoZero"/>
        <c:auto val="1"/>
        <c:lblOffset val="100"/>
        <c:baseTimeUnit val="years"/>
      </c:dateAx>
      <c:valAx>
        <c:axId val="32425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34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E-4E5D-ACD0-72B33D0F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16680"/>
        <c:axId val="32442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E-4E5D-ACD0-72B33D0F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6680"/>
        <c:axId val="324422952"/>
      </c:lineChart>
      <c:dateAx>
        <c:axId val="324416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422952"/>
        <c:crosses val="autoZero"/>
        <c:auto val="1"/>
        <c:lblOffset val="100"/>
        <c:baseTimeUnit val="years"/>
      </c:dateAx>
      <c:valAx>
        <c:axId val="32442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416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</c:v>
                </c:pt>
                <c:pt idx="1">
                  <c:v>97.33</c:v>
                </c:pt>
                <c:pt idx="2">
                  <c:v>97.32</c:v>
                </c:pt>
                <c:pt idx="3">
                  <c:v>97.18</c:v>
                </c:pt>
                <c:pt idx="4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3-4BBF-B459-EF5805162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17464"/>
        <c:axId val="324420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3-4BBF-B459-EF5805162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464"/>
        <c:axId val="324420600"/>
      </c:lineChart>
      <c:dateAx>
        <c:axId val="324417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420600"/>
        <c:crosses val="autoZero"/>
        <c:auto val="1"/>
        <c:lblOffset val="100"/>
        <c:baseTimeUnit val="years"/>
      </c:dateAx>
      <c:valAx>
        <c:axId val="324420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417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41.87</c:v>
                </c:pt>
                <c:pt idx="1">
                  <c:v>38.700000000000003</c:v>
                </c:pt>
                <c:pt idx="2">
                  <c:v>36.950000000000003</c:v>
                </c:pt>
                <c:pt idx="3">
                  <c:v>35.65</c:v>
                </c:pt>
                <c:pt idx="4">
                  <c:v>23.87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1-4165-A6D4-ED7B3FD8F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52936"/>
        <c:axId val="3242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1-4165-A6D4-ED7B3FD8F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52936"/>
        <c:axId val="324250976"/>
      </c:lineChart>
      <c:dateAx>
        <c:axId val="32425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250976"/>
        <c:crosses val="autoZero"/>
        <c:auto val="1"/>
        <c:lblOffset val="100"/>
        <c:baseTimeUnit val="years"/>
      </c:dateAx>
      <c:valAx>
        <c:axId val="3242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25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1-48EB-BB38-7C81B130B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51368"/>
        <c:axId val="32425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1-48EB-BB38-7C81B130B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51368"/>
        <c:axId val="324252152"/>
      </c:lineChart>
      <c:dateAx>
        <c:axId val="32425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252152"/>
        <c:crosses val="autoZero"/>
        <c:auto val="1"/>
        <c:lblOffset val="100"/>
        <c:baseTimeUnit val="years"/>
      </c:dateAx>
      <c:valAx>
        <c:axId val="32425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251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9-425C-A8A1-2C473383F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04760"/>
        <c:axId val="32400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9-425C-A8A1-2C473383F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4760"/>
        <c:axId val="324005544"/>
      </c:lineChart>
      <c:dateAx>
        <c:axId val="32400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005544"/>
        <c:crosses val="autoZero"/>
        <c:auto val="1"/>
        <c:lblOffset val="100"/>
        <c:baseTimeUnit val="years"/>
      </c:dateAx>
      <c:valAx>
        <c:axId val="32400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00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F-4A1A-B85E-4C5FDD1D5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06328"/>
        <c:axId val="32400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F-4A1A-B85E-4C5FDD1D5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6328"/>
        <c:axId val="324004368"/>
      </c:lineChart>
      <c:dateAx>
        <c:axId val="32400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004368"/>
        <c:crosses val="autoZero"/>
        <c:auto val="1"/>
        <c:lblOffset val="100"/>
        <c:baseTimeUnit val="years"/>
      </c:dateAx>
      <c:valAx>
        <c:axId val="32400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006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B-47A0-A3C6-7381B77D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07112"/>
        <c:axId val="32400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B-47A0-A3C6-7381B77D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7112"/>
        <c:axId val="324000056"/>
      </c:lineChart>
      <c:dateAx>
        <c:axId val="324007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000056"/>
        <c:crosses val="autoZero"/>
        <c:auto val="1"/>
        <c:lblOffset val="100"/>
        <c:baseTimeUnit val="years"/>
      </c:dateAx>
      <c:valAx>
        <c:axId val="32400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00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6818.45</c:v>
                </c:pt>
                <c:pt idx="1">
                  <c:v>7216.24</c:v>
                </c:pt>
                <c:pt idx="2">
                  <c:v>6459.71</c:v>
                </c:pt>
                <c:pt idx="3">
                  <c:v>5398.32</c:v>
                </c:pt>
                <c:pt idx="4">
                  <c:v>4650.8599999999997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4-415F-9D14-1F9FE2F5D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02800"/>
        <c:axId val="32400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4-415F-9D14-1F9FE2F5D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2800"/>
        <c:axId val="324001624"/>
      </c:lineChart>
      <c:dateAx>
        <c:axId val="32400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001624"/>
        <c:crosses val="autoZero"/>
        <c:auto val="1"/>
        <c:lblOffset val="100"/>
        <c:baseTimeUnit val="years"/>
      </c:dateAx>
      <c:valAx>
        <c:axId val="32400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00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8.61</c:v>
                </c:pt>
                <c:pt idx="1">
                  <c:v>7.33</c:v>
                </c:pt>
                <c:pt idx="2">
                  <c:v>7.04</c:v>
                </c:pt>
                <c:pt idx="3">
                  <c:v>6.98</c:v>
                </c:pt>
                <c:pt idx="4">
                  <c:v>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C-4C73-A171-4BA3FA953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03192"/>
        <c:axId val="3240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C-4C73-A171-4BA3FA953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3192"/>
        <c:axId val="324003584"/>
      </c:lineChart>
      <c:dateAx>
        <c:axId val="324003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003584"/>
        <c:crosses val="autoZero"/>
        <c:auto val="1"/>
        <c:lblOffset val="100"/>
        <c:baseTimeUnit val="years"/>
      </c:dateAx>
      <c:valAx>
        <c:axId val="3240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003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1446.04</c:v>
                </c:pt>
                <c:pt idx="1">
                  <c:v>1537.33</c:v>
                </c:pt>
                <c:pt idx="2">
                  <c:v>1587.19</c:v>
                </c:pt>
                <c:pt idx="3">
                  <c:v>1619.02</c:v>
                </c:pt>
                <c:pt idx="4">
                  <c:v>1493.09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3-47E7-B0E2-BD485D1C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19032"/>
        <c:axId val="32442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3-47E7-B0E2-BD485D1C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9032"/>
        <c:axId val="324420208"/>
      </c:lineChart>
      <c:dateAx>
        <c:axId val="324419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420208"/>
        <c:crosses val="autoZero"/>
        <c:auto val="1"/>
        <c:lblOffset val="100"/>
        <c:baseTimeUnit val="years"/>
      </c:dateAx>
      <c:valAx>
        <c:axId val="32442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41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大阪府　島本町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30891</v>
      </c>
      <c r="AM8" s="50"/>
      <c r="AN8" s="50"/>
      <c r="AO8" s="50"/>
      <c r="AP8" s="50"/>
      <c r="AQ8" s="50"/>
      <c r="AR8" s="50"/>
      <c r="AS8" s="50"/>
      <c r="AT8" s="45">
        <f>データ!T6</f>
        <v>16.809999999999999</v>
      </c>
      <c r="AU8" s="45"/>
      <c r="AV8" s="45"/>
      <c r="AW8" s="45"/>
      <c r="AX8" s="45"/>
      <c r="AY8" s="45"/>
      <c r="AZ8" s="45"/>
      <c r="BA8" s="45"/>
      <c r="BB8" s="45">
        <f>データ!U6</f>
        <v>1837.66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0.44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1987</v>
      </c>
      <c r="AE10" s="50"/>
      <c r="AF10" s="50"/>
      <c r="AG10" s="50"/>
      <c r="AH10" s="50"/>
      <c r="AI10" s="50"/>
      <c r="AJ10" s="50"/>
      <c r="AK10" s="2"/>
      <c r="AL10" s="50">
        <f>データ!V6</f>
        <v>138</v>
      </c>
      <c r="AM10" s="50"/>
      <c r="AN10" s="50"/>
      <c r="AO10" s="50"/>
      <c r="AP10" s="50"/>
      <c r="AQ10" s="50"/>
      <c r="AR10" s="50"/>
      <c r="AS10" s="50"/>
      <c r="AT10" s="45">
        <f>データ!W6</f>
        <v>0.08</v>
      </c>
      <c r="AU10" s="45"/>
      <c r="AV10" s="45"/>
      <c r="AW10" s="45"/>
      <c r="AX10" s="45"/>
      <c r="AY10" s="45"/>
      <c r="AZ10" s="45"/>
      <c r="BA10" s="45"/>
      <c r="BB10" s="45">
        <f>データ!X6</f>
        <v>1725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fa5tquD4Wl0oyWbAjPsS46DGrgzpEkH17ek38z9aVZOPm03g/iz30IeWJ/cYNeEyL28mlp9L0Eugz2/ImRc7Uw==" saltValue="HSn3ZC8+Mo2xYttF8uaPS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273015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大阪府　島本町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0.44</v>
      </c>
      <c r="Q6" s="34">
        <f t="shared" si="3"/>
        <v>100</v>
      </c>
      <c r="R6" s="34">
        <f t="shared" si="3"/>
        <v>1987</v>
      </c>
      <c r="S6" s="34">
        <f t="shared" si="3"/>
        <v>30891</v>
      </c>
      <c r="T6" s="34">
        <f t="shared" si="3"/>
        <v>16.809999999999999</v>
      </c>
      <c r="U6" s="34">
        <f t="shared" si="3"/>
        <v>1837.66</v>
      </c>
      <c r="V6" s="34">
        <f t="shared" si="3"/>
        <v>138</v>
      </c>
      <c r="W6" s="34">
        <f t="shared" si="3"/>
        <v>0.08</v>
      </c>
      <c r="X6" s="34">
        <f t="shared" si="3"/>
        <v>1725</v>
      </c>
      <c r="Y6" s="35">
        <f>IF(Y7="",NA(),Y7)</f>
        <v>41.87</v>
      </c>
      <c r="Z6" s="35">
        <f t="shared" ref="Z6:AH6" si="4">IF(Z7="",NA(),Z7)</f>
        <v>38.700000000000003</v>
      </c>
      <c r="AA6" s="35">
        <f t="shared" si="4"/>
        <v>36.950000000000003</v>
      </c>
      <c r="AB6" s="35">
        <f t="shared" si="4"/>
        <v>35.65</v>
      </c>
      <c r="AC6" s="35">
        <f t="shared" si="4"/>
        <v>23.87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6818.45</v>
      </c>
      <c r="BG6" s="35">
        <f t="shared" ref="BG6:BO6" si="7">IF(BG7="",NA(),BG7)</f>
        <v>7216.24</v>
      </c>
      <c r="BH6" s="35">
        <f t="shared" si="7"/>
        <v>6459.71</v>
      </c>
      <c r="BI6" s="35">
        <f t="shared" si="7"/>
        <v>5398.32</v>
      </c>
      <c r="BJ6" s="35">
        <f t="shared" si="7"/>
        <v>4650.8599999999997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8.61</v>
      </c>
      <c r="BR6" s="35">
        <f t="shared" ref="BR6:BZ6" si="8">IF(BR7="",NA(),BR7)</f>
        <v>7.33</v>
      </c>
      <c r="BS6" s="35">
        <f t="shared" si="8"/>
        <v>7.04</v>
      </c>
      <c r="BT6" s="35">
        <f t="shared" si="8"/>
        <v>6.98</v>
      </c>
      <c r="BU6" s="35">
        <f t="shared" si="8"/>
        <v>7.56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1446.04</v>
      </c>
      <c r="CC6" s="35">
        <f t="shared" ref="CC6:CK6" si="9">IF(CC7="",NA(),CC7)</f>
        <v>1537.33</v>
      </c>
      <c r="CD6" s="35">
        <f t="shared" si="9"/>
        <v>1587.19</v>
      </c>
      <c r="CE6" s="35">
        <f t="shared" si="9"/>
        <v>1619.02</v>
      </c>
      <c r="CF6" s="35">
        <f t="shared" si="9"/>
        <v>1493.09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96.6</v>
      </c>
      <c r="CY6" s="35">
        <f t="shared" ref="CY6:DG6" si="11">IF(CY7="",NA(),CY7)</f>
        <v>97.33</v>
      </c>
      <c r="CZ6" s="35">
        <f t="shared" si="11"/>
        <v>97.32</v>
      </c>
      <c r="DA6" s="35">
        <f t="shared" si="11"/>
        <v>97.18</v>
      </c>
      <c r="DB6" s="35">
        <f t="shared" si="11"/>
        <v>97.83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273015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0.44</v>
      </c>
      <c r="Q7" s="38">
        <v>100</v>
      </c>
      <c r="R7" s="38">
        <v>1987</v>
      </c>
      <c r="S7" s="38">
        <v>30891</v>
      </c>
      <c r="T7" s="38">
        <v>16.809999999999999</v>
      </c>
      <c r="U7" s="38">
        <v>1837.66</v>
      </c>
      <c r="V7" s="38">
        <v>138</v>
      </c>
      <c r="W7" s="38">
        <v>0.08</v>
      </c>
      <c r="X7" s="38">
        <v>1725</v>
      </c>
      <c r="Y7" s="38">
        <v>41.87</v>
      </c>
      <c r="Z7" s="38">
        <v>38.700000000000003</v>
      </c>
      <c r="AA7" s="38">
        <v>36.950000000000003</v>
      </c>
      <c r="AB7" s="38">
        <v>35.65</v>
      </c>
      <c r="AC7" s="38">
        <v>23.87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6818.45</v>
      </c>
      <c r="BG7" s="38">
        <v>7216.24</v>
      </c>
      <c r="BH7" s="38">
        <v>6459.71</v>
      </c>
      <c r="BI7" s="38">
        <v>5398.32</v>
      </c>
      <c r="BJ7" s="38">
        <v>4650.8599999999997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8.61</v>
      </c>
      <c r="BR7" s="38">
        <v>7.33</v>
      </c>
      <c r="BS7" s="38">
        <v>7.04</v>
      </c>
      <c r="BT7" s="38">
        <v>6.98</v>
      </c>
      <c r="BU7" s="38">
        <v>7.56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1446.04</v>
      </c>
      <c r="CC7" s="38">
        <v>1537.33</v>
      </c>
      <c r="CD7" s="38">
        <v>1587.19</v>
      </c>
      <c r="CE7" s="38">
        <v>1619.02</v>
      </c>
      <c r="CF7" s="38">
        <v>1493.09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96.6</v>
      </c>
      <c r="CY7" s="38">
        <v>97.33</v>
      </c>
      <c r="CZ7" s="38">
        <v>97.32</v>
      </c>
      <c r="DA7" s="38">
        <v>97.18</v>
      </c>
      <c r="DB7" s="38">
        <v>97.83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2020-02-20T02:42:40Z</cp:lastPrinted>
  <dcterms:created xsi:type="dcterms:W3CDTF">2019-12-05T05:13:11Z</dcterms:created>
  <dcterms:modified xsi:type="dcterms:W3CDTF">2020-02-20T02:42:48Z</dcterms:modified>
  <cp:category/>
</cp:coreProperties>
</file>