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8東大阪市\"/>
    </mc:Choice>
  </mc:AlternateContent>
  <workbookProtection workbookAlgorithmName="SHA-512" workbookHashValue="/SUr4cYFYwqAHTT2aYN49/PK90YQDGLYF6tRl/GTLz74JCezEniatWFM4VkRz3g+vPLMUqtFEPM8dj+UkJmQIA==" workbookSaltValue="GZmmy/plSOULQsoADV6t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<sst xmlns="http://schemas.openxmlformats.org/spreadsheetml/2006/main" count="220" uniqueCount="108">
  <si>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</si>
  <si>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</si>
  <si>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</si>
  <si>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</si>
  <si>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</si>
  <si>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</si>
  <si>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</si>
  <si>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</si>
  <si>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</si>
  <si>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</si>
  <si>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</si>
  <si>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</si>
  <si>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</si>
  <si>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</si>
  <si>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</si>
  <si>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</si>
  <si>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</si>
  <si>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</si>
  <si>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</si>
  <si>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</si>
  <si>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</si>
  <si>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</si>
  <si>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</si>
  <si>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</si>
  <si>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</si>
  <si>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</si>
  <si>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</si>
  <si>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</si>
  <si>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</si>
  <si>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</si>
  <si>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</si>
  <si>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</si>
  <si>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</si>
  <si>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</si>
  <si>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</si>
  <si>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</si>
  <si>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</si>
  <si>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</si>
  <si>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</si>
  <si>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</si>
  <si>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</si>
  <si>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</si>
  <si>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</si>
  <si>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</si>
  <si>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</si>
  <si>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</si>
  <si>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</si>
  <si>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</si>
  <si>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</si>
  <si>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</si>
  <si>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</si>
  <si>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</si>
  <si>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</si>
  <si>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</si>
  <si>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</si>
  <si>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</si>
  <si>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</si>
  <si>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</si>
  <si>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</si>
  <si>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</si>
  <si>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</si>
  <si>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</si>
  <si>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</si>
  <si>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</si>
  <si>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</si>
  <si>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</si>
  <si>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</si>
  <si>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</si>
  <si>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</si>
  <si>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</si>
  <si>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</si>
  <si>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</si>
  <si>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</si>
  <si>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</si>
  <si>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</si>
  <si>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</si>
  <si>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</si>
  <si>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</si>
  <si>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</si>
  <si>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</si>
  <si>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</si>
  <si>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</si>
  <si>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</si>
  <si>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</si>
  <si>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</si>
  <si>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</si>
  <si>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</si>
  <si>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</si>
  <si>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</si>
  <si>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</si>
  <si>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</si>
  <si>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</si>
  <si>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</si>
  <si>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</si>
  <si>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</si>
  <si>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</si>
  <si>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</si>
  <si>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</si>
  <si>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</si>
  <si>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</si>
  <si>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</si>
  <si>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</si>
  <si>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</si>
  <si>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</si>
  <si>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</si>
  <si>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施設の老朽化が進んでおり、類似団体平均値を上回る数値となっています。
②【管路経年化率】
　管路更新ペースを上回る速さで法定耐用年数を超過した管路の割合が多くなり、類似団体平均値を上回る数値となっています。
③【管路更新率】
　平成30年度において、管路更新率は類似団体平均値を上回る数値となっています。しかし、管路経年化率は上昇傾向にあるため、更なる管路更新のペースアップが必要です。</t>
    <rPh sb="62" eb="64">
      <t>カンロ</t>
    </rPh>
    <rPh sb="64" eb="66">
      <t>コウシン</t>
    </rPh>
    <rPh sb="70" eb="72">
      <t>ウワマワ</t>
    </rPh>
    <rPh sb="73" eb="74">
      <t>ハヤ</t>
    </rPh>
    <rPh sb="93" eb="94">
      <t>オオ</t>
    </rPh>
    <rPh sb="130" eb="132">
      <t>ヘイセイ</t>
    </rPh>
    <rPh sb="134" eb="136">
      <t>ネンド</t>
    </rPh>
    <rPh sb="172" eb="174">
      <t>カンロ</t>
    </rPh>
    <rPh sb="174" eb="177">
      <t>ケイネンカ</t>
    </rPh>
    <rPh sb="177" eb="178">
      <t>リツ</t>
    </rPh>
    <rPh sb="179" eb="181">
      <t>ジョウショウ</t>
    </rPh>
    <rPh sb="181" eb="183">
      <t>ケイコウ</t>
    </rPh>
    <rPh sb="189" eb="190">
      <t>サラ</t>
    </rPh>
    <rPh sb="192" eb="194">
      <t>カンロ</t>
    </rPh>
    <rPh sb="194" eb="196">
      <t>コウシン</t>
    </rPh>
    <rPh sb="204" eb="206">
      <t>ヒツヨウ</t>
    </rPh>
    <phoneticPr fontId="4"/>
  </si>
  <si>
    <t>　平成30年度においては平成29年度に引き続き水需要の減少に伴い給水収益が減収となった一方で、大阪広域水道企業団水の受水単価の値下げによる受水費用の減少等により、経常収支比率、料金回収率や給水原価の指標が良化しました。しかしながら依然として料金回収率は100％を下回る状況が続き、給水に係る費用を給水収益で賄えておらず財政は逼迫状態にあります。
　また、水道サービスを安定して供給するために必要な水道施設等の更新改良や耐震化に要する投資的経費の増加が見込まれる中、管路更新ペースを上回る速さで法定耐用年数を超過した管路の割合が多くなり、管路経年化率は高い状況にあります。
　今後も経営戦略における財源見通しやアセットマネジメントによる更新費用平準化を踏まえた、持続可能な事業運営に努めます。</t>
    <rPh sb="19" eb="20">
      <t>ヒ</t>
    </rPh>
    <rPh sb="21" eb="22">
      <t>ツヅ</t>
    </rPh>
    <rPh sb="23" eb="26">
      <t>ミズジュヨウ</t>
    </rPh>
    <rPh sb="27" eb="29">
      <t>ゲンショウ</t>
    </rPh>
    <rPh sb="30" eb="31">
      <t>トモナ</t>
    </rPh>
    <rPh sb="32" eb="34">
      <t>キュウスイ</t>
    </rPh>
    <rPh sb="34" eb="36">
      <t>シュウエキ</t>
    </rPh>
    <rPh sb="37" eb="39">
      <t>ゲンシュウ</t>
    </rPh>
    <rPh sb="43" eb="45">
      <t>イッポウ</t>
    </rPh>
    <rPh sb="115" eb="117">
      <t>イゼン</t>
    </rPh>
    <rPh sb="159" eb="161">
      <t>ザイセイ</t>
    </rPh>
    <rPh sb="162" eb="164">
      <t>ヒッパク</t>
    </rPh>
    <rPh sb="164" eb="166">
      <t>ジョウタイ</t>
    </rPh>
    <rPh sb="232" eb="234">
      <t>カンロ</t>
    </rPh>
    <rPh sb="234" eb="236">
      <t>コウシン</t>
    </rPh>
    <rPh sb="240" eb="242">
      <t>ウワマワ</t>
    </rPh>
    <rPh sb="243" eb="244">
      <t>ハヤ</t>
    </rPh>
    <rPh sb="246" eb="248">
      <t>ホウテイ</t>
    </rPh>
    <rPh sb="248" eb="250">
      <t>タイヨウ</t>
    </rPh>
    <rPh sb="250" eb="252">
      <t>ネンスウ</t>
    </rPh>
    <rPh sb="253" eb="255">
      <t>チョウカ</t>
    </rPh>
    <rPh sb="257" eb="259">
      <t>カンロ</t>
    </rPh>
    <rPh sb="260" eb="262">
      <t>ワリアイ</t>
    </rPh>
    <rPh sb="263" eb="264">
      <t>オオ</t>
    </rPh>
    <rPh sb="287" eb="289">
      <t>コンゴ</t>
    </rPh>
    <rPh sb="325" eb="326">
      <t>フ</t>
    </rPh>
    <rPh sb="337" eb="339">
      <t>ウンエイ</t>
    </rPh>
    <phoneticPr fontId="4"/>
  </si>
  <si>
    <t>①【経常収支比率】
　平成30年度は大阪広域水道企業団水の受水単価の値下げによる受水費用の減少等により前年度から約2%上昇しましたが、依然として類似団体平均値を下回っています。
③【流動比率】
　次年度支払い予定の企業債償還額が増加したため、平成29年度から悪化していますが、100％を上回っており短期的な債務に対する支払い能力は維持しています。
④【企業債残高対給水収益比率】
  企業債償還額を上回る企業債の借入れとなったため、平成29年度から悪化したものの、類似団体と比較し企業債への依存度が低い状況を維持しています。
⑤【料金回収率】
　平成29年度に引き続き100％を下回っており、給水に係る費用を給水収益だけでは賄えていない状況です。
⑥【給水原価】
　平成30年度は大阪広域水道企業団水の受水単価の値下げによる受水費用の減少等により平成29年度から下がっていますが、依然として類似団体平均値より高い水準となっています。
⑦【施設利用率】
　近年の水需要の減少により減少傾向となっていますが、ダウンサイジング工事を実施している上小阪配水場更新工事完工後に上昇が見込まれます。
⑧【有収率】
　類似団体平均値を上回る水準であり、水道施設の適切な維持管理による漏水防止対策や効率的な送配水運用により、高い水準を維持しています。</t>
    <rPh sb="42" eb="44">
      <t>ヒヨウ</t>
    </rPh>
    <rPh sb="45" eb="47">
      <t>ゲンショウ</t>
    </rPh>
    <rPh sb="47" eb="48">
      <t>トウ</t>
    </rPh>
    <rPh sb="51" eb="54">
      <t>ゼンネンド</t>
    </rPh>
    <rPh sb="56" eb="57">
      <t>ヤク</t>
    </rPh>
    <rPh sb="59" eb="61">
      <t>ジョウショウ</t>
    </rPh>
    <rPh sb="67" eb="69">
      <t>イゼン</t>
    </rPh>
    <rPh sb="72" eb="74">
      <t>ルイジ</t>
    </rPh>
    <rPh sb="74" eb="76">
      <t>ダンタイ</t>
    </rPh>
    <rPh sb="76" eb="79">
      <t>ヘイキンチ</t>
    </rPh>
    <rPh sb="80" eb="82">
      <t>シタマワ</t>
    </rPh>
    <rPh sb="98" eb="99">
      <t>ツギ</t>
    </rPh>
    <rPh sb="110" eb="112">
      <t>ショウカン</t>
    </rPh>
    <rPh sb="112" eb="113">
      <t>ガク</t>
    </rPh>
    <rPh sb="192" eb="194">
      <t>キギョウ</t>
    </rPh>
    <rPh sb="194" eb="195">
      <t>サイ</t>
    </rPh>
    <rPh sb="195" eb="197">
      <t>ショウカン</t>
    </rPh>
    <rPh sb="197" eb="198">
      <t>ガク</t>
    </rPh>
    <rPh sb="199" eb="201">
      <t>ウワマワ</t>
    </rPh>
    <rPh sb="202" eb="204">
      <t>キギョウ</t>
    </rPh>
    <rPh sb="204" eb="205">
      <t>サイ</t>
    </rPh>
    <rPh sb="206" eb="208">
      <t>カリイレ</t>
    </rPh>
    <rPh sb="216" eb="218">
      <t>ヘイセイ</t>
    </rPh>
    <rPh sb="220" eb="222">
      <t>ネンド</t>
    </rPh>
    <rPh sb="224" eb="226">
      <t>アッカ</t>
    </rPh>
    <rPh sb="232" eb="234">
      <t>ルイジ</t>
    </rPh>
    <rPh sb="234" eb="236">
      <t>ダンタイ</t>
    </rPh>
    <rPh sb="237" eb="239">
      <t>ヒカク</t>
    </rPh>
    <rPh sb="240" eb="242">
      <t>キギョウ</t>
    </rPh>
    <rPh sb="242" eb="243">
      <t>サイ</t>
    </rPh>
    <rPh sb="245" eb="248">
      <t>イゾンド</t>
    </rPh>
    <rPh sb="249" eb="250">
      <t>ヒク</t>
    </rPh>
    <rPh sb="251" eb="253">
      <t>ジョウキョウ</t>
    </rPh>
    <rPh sb="254" eb="256">
      <t>イジ</t>
    </rPh>
    <rPh sb="280" eb="281">
      <t>ヒ</t>
    </rPh>
    <rPh sb="282" eb="283">
      <t>ツヅ</t>
    </rPh>
    <rPh sb="289" eb="291">
      <t>シタマワ</t>
    </rPh>
    <rPh sb="296" eb="298">
      <t>キュウスイ</t>
    </rPh>
    <rPh sb="299" eb="300">
      <t>カカ</t>
    </rPh>
    <rPh sb="301" eb="303">
      <t>ヒヨウ</t>
    </rPh>
    <rPh sb="304" eb="306">
      <t>キュウスイ</t>
    </rPh>
    <rPh sb="306" eb="308">
      <t>シュウエキ</t>
    </rPh>
    <rPh sb="312" eb="313">
      <t>マカナ</t>
    </rPh>
    <rPh sb="318" eb="320">
      <t>ジョウキョウ</t>
    </rPh>
    <rPh sb="381" eb="382">
      <t>サ</t>
    </rPh>
    <rPh sb="460" eb="462">
      <t>コウジ</t>
    </rPh>
    <rPh sb="463" eb="465">
      <t>ジッシ</t>
    </rPh>
    <rPh sb="469" eb="472">
      <t>カミコサカ</t>
    </rPh>
    <rPh sb="472" eb="474">
      <t>ハイスイ</t>
    </rPh>
    <rPh sb="474" eb="475">
      <t>ジョウ</t>
    </rPh>
    <rPh sb="475" eb="477">
      <t>コウシン</t>
    </rPh>
    <rPh sb="477" eb="479">
      <t>コウジ</t>
    </rPh>
    <rPh sb="479" eb="481">
      <t>カンコウ</t>
    </rPh>
    <rPh sb="481" eb="482">
      <t>ゴ</t>
    </rPh>
    <rPh sb="483" eb="485">
      <t>ジョウショウ</t>
    </rPh>
    <rPh sb="486" eb="488">
      <t>ミコ</t>
    </rPh>
    <rPh sb="510" eb="512">
      <t>ウワマワ</t>
    </rPh>
    <rPh sb="546" eb="548">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</si>
</sst>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0.59</c:v>
                </c:pt>
                <c:pt idx="2">
                  <c:v>0.79</c:v>
                </c:pt>
                <c:pt idx="3">
                  <c:v>0.7</c:v>
                </c:pt>
                <c:pt idx="4">
                  <c:v>0.8</c:v>
                </c:pt>
              </c:numCache>
            </c:numRef>
          </c:val>
          <c:extLst>
            <c:ext xmlns:c16="http://schemas.microsoft.com/office/drawing/2014/chart" uri="{C3380CC4-5D6E-409C-BE32-E72D297353CC}">
              <c16:uniqueId val="{00000000-4FED-4498-A752-3EC1C9D342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4FED-4498-A752-3EC1C9D342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c:v>
                </c:pt>
                <c:pt idx="1">
                  <c:v>56.45</c:v>
                </c:pt>
                <c:pt idx="2">
                  <c:v>56</c:v>
                </c:pt>
                <c:pt idx="3">
                  <c:v>55.66</c:v>
                </c:pt>
                <c:pt idx="4">
                  <c:v>54.89</c:v>
                </c:pt>
              </c:numCache>
            </c:numRef>
          </c:val>
          <c:extLst>
            <c:ext xmlns:c16="http://schemas.microsoft.com/office/drawing/2014/chart" uri="{C3380CC4-5D6E-409C-BE32-E72D297353CC}">
              <c16:uniqueId val="{00000000-47A4-4A33-987C-D1F0A9CCFE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47A4-4A33-987C-D1F0A9CCFE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c:v>
                </c:pt>
                <c:pt idx="1">
                  <c:v>93.47</c:v>
                </c:pt>
                <c:pt idx="2">
                  <c:v>94.45</c:v>
                </c:pt>
                <c:pt idx="3">
                  <c:v>94.32</c:v>
                </c:pt>
                <c:pt idx="4">
                  <c:v>94.46</c:v>
                </c:pt>
              </c:numCache>
            </c:numRef>
          </c:val>
          <c:extLst>
            <c:ext xmlns:c16="http://schemas.microsoft.com/office/drawing/2014/chart" uri="{C3380CC4-5D6E-409C-BE32-E72D297353CC}">
              <c16:uniqueId val="{00000000-31C8-4534-8674-6DD3C3E8E3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31C8-4534-8674-6DD3C3E8E3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104.73</c:v>
                </c:pt>
                <c:pt idx="1">
                  <c:v>103.32</c:v>
                </c:pt>
                <c:pt idx="2">
                  <c:v>104.41</c:v>
                </c:pt>
                <c:pt idx="3">
                  <c:v>103.71</c:v>
                </c:pt>
                <c:pt idx="4">
                  <c:v>105.96</c:v>
                </c:pt>
              </c:numCache>
            </c:numRef>
          </c:val>
          <c:extLst>
            <c:ext xmlns:c16="http://schemas.microsoft.com/office/drawing/2014/chart" uri="{C3380CC4-5D6E-409C-BE32-E72D297353CC}">
              <c16:uniqueId val="{00000000-C5F8-4172-BFD3-B5052AA5F4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C5F8-4172-BFD3-B5052AA5F4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52.89</c:v>
                </c:pt>
                <c:pt idx="1">
                  <c:v>53.52</c:v>
                </c:pt>
                <c:pt idx="2">
                  <c:v>54.55</c:v>
                </c:pt>
                <c:pt idx="3">
                  <c:v>54.5</c:v>
                </c:pt>
                <c:pt idx="4">
                  <c:v>54.72</c:v>
                </c:pt>
              </c:numCache>
            </c:numRef>
          </c:val>
          <c:extLst>
            <c:ext xmlns:c16="http://schemas.microsoft.com/office/drawing/2014/chart" uri="{C3380CC4-5D6E-409C-BE32-E72D297353CC}">
              <c16:uniqueId val="{00000000-9F8D-4EE4-8A62-46FDC96D85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9F8D-4EE4-8A62-46FDC96D85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30.62</c:v>
                </c:pt>
                <c:pt idx="1">
                  <c:v>31.51</c:v>
                </c:pt>
                <c:pt idx="2">
                  <c:v>32.54</c:v>
                </c:pt>
                <c:pt idx="3">
                  <c:v>33.72</c:v>
                </c:pt>
                <c:pt idx="4">
                  <c:v>35.06</c:v>
                </c:pt>
              </c:numCache>
            </c:numRef>
          </c:val>
          <c:extLst>
            <c:ext xmlns:c16="http://schemas.microsoft.com/office/drawing/2014/chart" uri="{C3380CC4-5D6E-409C-BE32-E72D297353CC}">
              <c16:uniqueId val="{00000000-9FE5-47D5-B6AE-2541BC9AA0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9FE5-47D5-B6AE-2541BC9AA0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7-4FAB-A643-3ED567C266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1A7-4FAB-A643-3ED567C266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269.19</c:v>
                </c:pt>
                <c:pt idx="1">
                  <c:v>233.34</c:v>
                </c:pt>
                <c:pt idx="2">
                  <c:v>255.08</c:v>
                </c:pt>
                <c:pt idx="3">
                  <c:v>232.73</c:v>
                </c:pt>
                <c:pt idx="4">
                  <c:v>211.94</c:v>
                </c:pt>
              </c:numCache>
            </c:numRef>
          </c:val>
          <c:extLst>
            <c:ext xmlns:c16="http://schemas.microsoft.com/office/drawing/2014/chart" uri="{C3380CC4-5D6E-409C-BE32-E72D297353CC}">
              <c16:uniqueId val="{00000000-DC3E-4E05-9B27-2AECD8E663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DC3E-4E05-9B27-2AECD8E663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186.73</c:v>
                </c:pt>
                <c:pt idx="1">
                  <c:v>191.38</c:v>
                </c:pt>
                <c:pt idx="2">
                  <c:v>190.36</c:v>
                </c:pt>
                <c:pt idx="3">
                  <c:v>199.48</c:v>
                </c:pt>
                <c:pt idx="4">
                  <c:v>207.65</c:v>
                </c:pt>
              </c:numCache>
            </c:numRef>
          </c:val>
          <c:extLst>
            <c:ext xmlns:c16="http://schemas.microsoft.com/office/drawing/2014/chart" uri="{C3380CC4-5D6E-409C-BE32-E72D297353CC}">
              <c16:uniqueId val="{00000000-49BC-4D80-A0EE-F1378A17BB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49BC-4D80-A0EE-F1378A17BB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96.47</c:v>
                </c:pt>
                <c:pt idx="1">
                  <c:v>95.67</c:v>
                </c:pt>
                <c:pt idx="2">
                  <c:v>96.22</c:v>
                </c:pt>
                <c:pt idx="3">
                  <c:v>95.49</c:v>
                </c:pt>
                <c:pt idx="4">
                  <c:v>97.69</c:v>
                </c:pt>
              </c:numCache>
            </c:numRef>
          </c:val>
          <c:extLst>
            <c:ext xmlns:c16="http://schemas.microsoft.com/office/drawing/2014/chart" uri="{C3380CC4-5D6E-409C-BE32-E72D297353CC}">
              <c16:uniqueId val="{00000000-26B1-4D3F-BD4F-5CC6812F46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26B1-4D3F-BD4F-5CC6812F46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164.19</c:v>
                </c:pt>
                <c:pt idx="1">
                  <c:v>165.14</c:v>
                </c:pt>
                <c:pt idx="2">
                  <c:v>163.93</c:v>
                </c:pt>
                <c:pt idx="3">
                  <c:v>164.48</c:v>
                </c:pt>
                <c:pt idx="4">
                  <c:v>160.13999999999999</c:v>
                </c:pt>
              </c:numCache>
            </c:numRef>
          </c:val>
          <c:extLst>
            <c:ext xmlns:c16="http://schemas.microsoft.com/office/drawing/2014/chart" uri="{C3380CC4-5D6E-409C-BE32-E72D297353CC}">
              <c16:uniqueId val="{00000000-075F-4676-AB97-519EFA8145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075F-4676-AB97-519EFA8145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東大阪市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その他</v>
      </c>
      <c r="AE8" s="59"/>
      <c r="AF8" s="59"/>
      <c r="AG8" s="59"/>
      <c r="AH8" s="59"/>
      <c r="AI8" s="59"/>
      <c r="AJ8" s="59"/>
      <c r="AK8" s="4"/>
      <c r="AL8" s="60">
        <f>データ!$R$6</f>
        <v>490217</v>
      </c>
      <c r="AM8" s="60"/>
      <c r="AN8" s="60"/>
      <c r="AO8" s="60"/>
      <c r="AP8" s="60"/>
      <c r="AQ8" s="60"/>
      <c r="AR8" s="60"/>
      <c r="AS8" s="60"/>
      <c r="AT8" s="51">
        <f>データ!$S$6</f>
        <v>61.78</v>
      </c>
      <c r="AU8" s="52"/>
      <c r="AV8" s="52"/>
      <c r="AW8" s="52"/>
      <c r="AX8" s="52"/>
      <c r="AY8" s="52"/>
      <c r="AZ8" s="52"/>
      <c r="BA8" s="52"/>
      <c r="BB8" s="53">
        <f>データ!$T$6</f>
        <v>7934.88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52.85</v>
      </c>
      <c r="J10" s="52"/>
      <c r="K10" s="52"/>
      <c r="L10" s="52"/>
      <c r="M10" s="52"/>
      <c r="N10" s="52"/>
      <c r="O10" s="63"/>
      <c r="P10" s="53">
        <f>データ!$P$6</f>
        <v>99.92</v>
      </c>
      <c r="Q10" s="53"/>
      <c r="R10" s="53"/>
      <c r="S10" s="53"/>
      <c r="T10" s="53"/>
      <c r="U10" s="53"/>
      <c r="V10" s="53"/>
      <c r="W10" s="60">
        <f>データ!$Q$6</f>
        <v>2550</v>
      </c>
      <c r="X10" s="60"/>
      <c r="Y10" s="60"/>
      <c r="Z10" s="60"/>
      <c r="AA10" s="60"/>
      <c r="AB10" s="60"/>
      <c r="AC10" s="60"/>
      <c r="AD10" s="2"/>
      <c r="AE10" s="2"/>
      <c r="AF10" s="2"/>
      <c r="AG10" s="2"/>
      <c r="AH10" s="4"/>
      <c r="AI10" s="4"/>
      <c r="AJ10" s="4"/>
      <c r="AK10" s="4"/>
      <c r="AL10" s="60">
        <f>データ!$U$6</f>
        <v>489070</v>
      </c>
      <c r="AM10" s="60"/>
      <c r="AN10" s="60"/>
      <c r="AO10" s="60"/>
      <c r="AP10" s="60"/>
      <c r="AQ10" s="60"/>
      <c r="AR10" s="60"/>
      <c r="AS10" s="60"/>
      <c r="AT10" s="51">
        <f>データ!$V$6</f>
        <v>52</v>
      </c>
      <c r="AU10" s="52"/>
      <c r="AV10" s="52"/>
      <c r="AW10" s="52"/>
      <c r="AX10" s="52"/>
      <c r="AY10" s="52"/>
      <c r="AZ10" s="52"/>
      <c r="BA10" s="52"/>
      <c r="BB10" s="53">
        <f>データ!$W$6</f>
        <v>9405.19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s1Z4W26d5g8Q5zWT504Wyz+lqhD+p01j8btUqmFwqWVLWoUJkgh1J+msterEI9yfhcd1s/kNF3Q7SB8J22PeA==" saltValue="x36yZV81mVMs2LJLqgDo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272272</v>
      </c>
      <c r="D6" s="34">
        <f t="shared" si="3"/>
        <v>46</v>
      </c>
      <c r="E6" s="34">
        <f t="shared" si="3"/>
        <v>1</v>
      </c>
      <c r="F6" s="34">
        <f t="shared" si="3"/>
        <v>0</v>
      </c>
      <c r="G6" s="34">
        <f t="shared" si="3"/>
        <v>1</v>
      </c>
      <c r="H6" s="34" t="str">
        <f t="shared" si="3"/>
        <v>大阪府　東大阪市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52.85</v>
      </c>
      <c r="P6" s="35">
        <f t="shared" si="3"/>
        <v>99.92</v>
      </c>
      <c r="Q6" s="35">
        <f t="shared" si="3"/>
        <v>2550</v>
      </c>
      <c r="R6" s="35">
        <f t="shared" si="3"/>
        <v>490217</v>
      </c>
      <c r="S6" s="35">
        <f t="shared" si="3"/>
        <v>61.78</v>
      </c>
      <c r="T6" s="35">
        <f t="shared" si="3"/>
        <v>7934.88</v>
      </c>
      <c r="U6" s="35">
        <f t="shared" si="3"/>
        <v>489070</v>
      </c>
      <c r="V6" s="35">
        <f t="shared" si="3"/>
        <v>52</v>
      </c>
      <c r="W6" s="35">
        <f t="shared" si="3"/>
        <v>9405.19</v>
      </c>
      <c r="X6" s="36">
        <f>IF(X7="",NA(),X7)</f>
        <v>104.73</v>
      </c>
      <c r="Y6" s="36">
        <f t="shared" ref="Y6:AG6" si="4">IF(Y7="",NA(),Y7)</f>
        <v>103.32</v>
      </c>
      <c r="Z6" s="36">
        <f t="shared" si="4"/>
        <v>104.41</v>
      </c>
      <c r="AA6" s="36">
        <f t="shared" si="4"/>
        <v>103.71</v>
      </c>
      <c r="AB6" s="36">
        <f t="shared" si="4"/>
        <v>105.96</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269.19</v>
      </c>
      <c r="AU6" s="36">
        <f t="shared" ref="AU6:BC6" si="6">IF(AU7="",NA(),AU7)</f>
        <v>233.34</v>
      </c>
      <c r="AV6" s="36">
        <f t="shared" si="6"/>
        <v>255.08</v>
      </c>
      <c r="AW6" s="36">
        <f t="shared" si="6"/>
        <v>232.73</v>
      </c>
      <c r="AX6" s="36">
        <f t="shared" si="6"/>
        <v>211.94</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186.73</v>
      </c>
      <c r="BF6" s="36">
        <f t="shared" ref="BF6:BN6" si="7">IF(BF7="",NA(),BF7)</f>
        <v>191.38</v>
      </c>
      <c r="BG6" s="36">
        <f t="shared" si="7"/>
        <v>190.36</v>
      </c>
      <c r="BH6" s="36">
        <f t="shared" si="7"/>
        <v>199.48</v>
      </c>
      <c r="BI6" s="36">
        <f t="shared" si="7"/>
        <v>207.65</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96.47</v>
      </c>
      <c r="BQ6" s="36">
        <f t="shared" ref="BQ6:BY6" si="8">IF(BQ7="",NA(),BQ7)</f>
        <v>95.67</v>
      </c>
      <c r="BR6" s="36">
        <f t="shared" si="8"/>
        <v>96.22</v>
      </c>
      <c r="BS6" s="36">
        <f t="shared" si="8"/>
        <v>95.49</v>
      </c>
      <c r="BT6" s="36">
        <f t="shared" si="8"/>
        <v>97.69</v>
      </c>
      <c r="BU6" s="36">
        <f t="shared" si="8"/>
        <v>107.74</v>
      </c>
      <c r="BV6" s="36">
        <f t="shared" si="8"/>
        <v>108.81</v>
      </c>
      <c r="BW6" s="36">
        <f t="shared" si="8"/>
        <v>110.87</v>
      </c>
      <c r="BX6" s="36">
        <f t="shared" si="8"/>
        <v>110.3</v>
      </c>
      <c r="BY6" s="36">
        <f t="shared" si="8"/>
        <v>109.12</v>
      </c>
      <c r="BZ6" s="35" t="str">
        <f>IF(BZ7="","",IF(BZ7="-","【-】","【"&amp;SUBSTITUTE(TEXT(BZ7,"#,##0.00"),"-","△")&amp;"】"))</f>
        <v>【103.91】</v>
      </c>
      <c r="CA6" s="36">
        <f>IF(CA7="",NA(),CA7)</f>
        <v>164.19</v>
      </c>
      <c r="CB6" s="36">
        <f t="shared" ref="CB6:CJ6" si="9">IF(CB7="",NA(),CB7)</f>
        <v>165.14</v>
      </c>
      <c r="CC6" s="36">
        <f t="shared" si="9"/>
        <v>163.93</v>
      </c>
      <c r="CD6" s="36">
        <f t="shared" si="9"/>
        <v>164.48</v>
      </c>
      <c r="CE6" s="36">
        <f t="shared" si="9"/>
        <v>160.13999999999999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57</v>
      </c>
      <c r="CM6" s="36">
        <f t="shared" ref="CM6:CU6" si="10">IF(CM7="",NA(),CM7)</f>
        <v>56.45</v>
      </c>
      <c r="CN6" s="36">
        <f t="shared" si="10"/>
        <v>56</v>
      </c>
      <c r="CO6" s="36">
        <f t="shared" si="10"/>
        <v>55.66</v>
      </c>
      <c r="CP6" s="36">
        <f t="shared" si="10"/>
        <v>54.89</v>
      </c>
      <c r="CQ6" s="36">
        <f t="shared" si="10"/>
        <v>63.25</v>
      </c>
      <c r="CR6" s="36">
        <f t="shared" si="10"/>
        <v>63.03</v>
      </c>
      <c r="CS6" s="36">
        <f t="shared" si="10"/>
        <v>63.18</v>
      </c>
      <c r="CT6" s="36">
        <f t="shared" si="10"/>
        <v>63.54</v>
      </c>
      <c r="CU6" s="36">
        <f t="shared" si="10"/>
        <v>63.53</v>
      </c>
      <c r="CV6" s="35" t="str">
        <f>IF(CV7="","",IF(CV7="-","【-】","【"&amp;SUBSTITUTE(TEXT(CV7,"#,##0.00"),"-","△")&amp;"】"))</f>
        <v>【60.27】</v>
      </c>
      <c r="CW6" s="36">
        <f>IF(CW7="",NA(),CW7)</f>
        <v>93.7</v>
      </c>
      <c r="CX6" s="36">
        <f t="shared" ref="CX6:DF6" si="11">IF(CX7="",NA(),CX7)</f>
        <v>93.47</v>
      </c>
      <c r="CY6" s="36">
        <f t="shared" si="11"/>
        <v>94.45</v>
      </c>
      <c r="CZ6" s="36">
        <f t="shared" si="11"/>
        <v>94.32</v>
      </c>
      <c r="DA6" s="36">
        <f t="shared" si="11"/>
        <v>94.46</v>
      </c>
      <c r="DB6" s="36">
        <f t="shared" si="11"/>
        <v>91.07</v>
      </c>
      <c r="DC6" s="36">
        <f t="shared" si="11"/>
        <v>91.21</v>
      </c>
      <c r="DD6" s="36">
        <f t="shared" si="11"/>
        <v>91.6</v>
      </c>
      <c r="DE6" s="36">
        <f t="shared" si="11"/>
        <v>91.48</v>
      </c>
      <c r="DF6" s="36">
        <f t="shared" si="11"/>
        <v>91.58</v>
      </c>
      <c r="DG6" s="35" t="str">
        <f>IF(DG7="","",IF(DG7="-","【-】","【"&amp;SUBSTITUTE(TEXT(DG7,"#,##0.00"),"-","△")&amp;"】"))</f>
        <v>【89.92】</v>
      </c>
      <c r="DH6" s="36">
        <f>IF(DH7="",NA(),DH7)</f>
        <v>52.89</v>
      </c>
      <c r="DI6" s="36">
        <f t="shared" ref="DI6:DQ6" si="12">IF(DI7="",NA(),DI7)</f>
        <v>53.52</v>
      </c>
      <c r="DJ6" s="36">
        <f t="shared" si="12"/>
        <v>54.55</v>
      </c>
      <c r="DK6" s="36">
        <f t="shared" si="12"/>
        <v>54.5</v>
      </c>
      <c r="DL6" s="36">
        <f t="shared" si="12"/>
        <v>54.72</v>
      </c>
      <c r="DM6" s="36">
        <f t="shared" si="12"/>
        <v>47.7</v>
      </c>
      <c r="DN6" s="36">
        <f t="shared" si="12"/>
        <v>48.41</v>
      </c>
      <c r="DO6" s="36">
        <f t="shared" si="12"/>
        <v>49.1</v>
      </c>
      <c r="DP6" s="36">
        <f t="shared" si="12"/>
        <v>49.66</v>
      </c>
      <c r="DQ6" s="36">
        <f t="shared" si="12"/>
        <v>50.41</v>
      </c>
      <c r="DR6" s="35" t="str">
        <f>IF(DR7="","",IF(DR7="-","【-】","【"&amp;SUBSTITUTE(TEXT(DR7,"#,##0.00"),"-","△")&amp;"】"))</f>
        <v>【48.85】</v>
      </c>
      <c r="DS6" s="36">
        <f>IF(DS7="",NA(),DS7)</f>
        <v>30.62</v>
      </c>
      <c r="DT6" s="36">
        <f t="shared" ref="DT6:EB6" si="13">IF(DT7="",NA(),DT7)</f>
        <v>31.51</v>
      </c>
      <c r="DU6" s="36">
        <f t="shared" si="13"/>
        <v>32.54</v>
      </c>
      <c r="DV6" s="36">
        <f t="shared" si="13"/>
        <v>33.72</v>
      </c>
      <c r="DW6" s="36">
        <f t="shared" si="13"/>
        <v>35.06</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0.79</v>
      </c>
      <c r="EE6" s="36">
        <f t="shared" ref="EE6:EM6" si="14">IF(EE7="",NA(),EE7)</f>
        <v>0.59</v>
      </c>
      <c r="EF6" s="36">
        <f t="shared" si="14"/>
        <v>0.79</v>
      </c>
      <c r="EG6" s="36">
        <f t="shared" si="14"/>
        <v>0.7</v>
      </c>
      <c r="EH6" s="36">
        <f t="shared" si="14"/>
        <v>0.8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272272</v>
      </c>
      <c r="D7" s="38">
        <v>46</v>
      </c>
      <c r="E7" s="38">
        <v>1</v>
      </c>
      <c r="F7" s="38">
        <v>0</v>
      </c>
      <c r="G7" s="38">
        <v>1</v>
      </c>
      <c r="H7" s="38" t="s">
        <v>93</v>
      </c>
      <c r="I7" s="38" t="s">
        <v>94</v>
      </c>
      <c r="J7" s="38" t="s">
        <v>95</v>
      </c>
      <c r="K7" s="38" t="s">
        <v>96</v>
      </c>
      <c r="L7" s="38" t="s">
        <v>97</v>
      </c>
      <c r="M7" s="38" t="s">
        <v>98</v>
      </c>
      <c r="N7" s="39" t="s">
        <v>99</v>
      </c>
      <c r="O7" s="39">
        <v>52.85</v>
      </c>
      <c r="P7" s="39">
        <v>99.92</v>
      </c>
      <c r="Q7" s="39">
        <v>2550</v>
      </c>
      <c r="R7" s="39">
        <v>490217</v>
      </c>
      <c r="S7" s="39">
        <v>61.78</v>
      </c>
      <c r="T7" s="39">
        <v>7934.88</v>
      </c>
      <c r="U7" s="39">
        <v>489070</v>
      </c>
      <c r="V7" s="39">
        <v>52</v>
      </c>
      <c r="W7" s="39">
        <v>9405.19</v>
      </c>
      <c r="X7" s="39">
        <v>104.73</v>
      </c>
      <c r="Y7" s="39">
        <v>103.32</v>
      </c>
      <c r="Z7" s="39">
        <v>104.41</v>
      </c>
      <c r="AA7" s="39">
        <v>103.71</v>
      </c>
      <c r="AB7" s="39">
        <v>105.96</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269.19</v>
      </c>
      <c r="AU7" s="39">
        <v>233.34</v>
      </c>
      <c r="AV7" s="39">
        <v>255.08</v>
      </c>
      <c r="AW7" s="39">
        <v>232.73</v>
      </c>
      <c r="AX7" s="39">
        <v>211.94</v>
      </c>
      <c r="AY7" s="39">
        <v>240.81</v>
      </c>
      <c r="AZ7" s="39">
        <v>241.71</v>
      </c>
      <c r="BA7" s="39">
        <v>249.08</v>
      </c>
      <c r="BB7" s="39">
        <v>254.05</v>
      </c>
      <c r="BC7" s="39">
        <v>258.22000000000003</v>
      </c>
      <c r="BD7" s="39">
        <v>261.93</v>
      </c>
      <c r="BE7" s="39">
        <v>186.73</v>
      </c>
      <c r="BF7" s="39">
        <v>191.38</v>
      </c>
      <c r="BG7" s="39">
        <v>190.36</v>
      </c>
      <c r="BH7" s="39">
        <v>199.48</v>
      </c>
      <c r="BI7" s="39">
        <v>207.65</v>
      </c>
      <c r="BJ7" s="39">
        <v>283.10000000000002</v>
      </c>
      <c r="BK7" s="39">
        <v>274.14</v>
      </c>
      <c r="BL7" s="39">
        <v>266.66000000000003</v>
      </c>
      <c r="BM7" s="39">
        <v>258.63</v>
      </c>
      <c r="BN7" s="39">
        <v>255.12</v>
      </c>
      <c r="BO7" s="39">
        <v>270.45999999999998</v>
      </c>
      <c r="BP7" s="39">
        <v>96.47</v>
      </c>
      <c r="BQ7" s="39">
        <v>95.67</v>
      </c>
      <c r="BR7" s="39">
        <v>96.22</v>
      </c>
      <c r="BS7" s="39">
        <v>95.49</v>
      </c>
      <c r="BT7" s="39">
        <v>97.69</v>
      </c>
      <c r="BU7" s="39">
        <v>107.74</v>
      </c>
      <c r="BV7" s="39">
        <v>108.81</v>
      </c>
      <c r="BW7" s="39">
        <v>110.87</v>
      </c>
      <c r="BX7" s="39">
        <v>110.3</v>
      </c>
      <c r="BY7" s="39">
        <v>109.12</v>
      </c>
      <c r="BZ7" s="39">
        <v>103.91</v>
      </c>
      <c r="CA7" s="39">
        <v>164.19</v>
      </c>
      <c r="CB7" s="39">
        <v>165.14</v>
      </c>
      <c r="CC7" s="39">
        <v>163.93</v>
      </c>
      <c r="CD7" s="39">
        <v>164.48</v>
      </c>
      <c r="CE7" s="39">
        <v>160.13999999999999</v>
      </c>
      <c r="CF7" s="39">
        <v>154.33000000000001</v>
      </c>
      <c r="CG7" s="39">
        <v>152.94999999999999</v>
      </c>
      <c r="CH7" s="39">
        <v>150.54</v>
      </c>
      <c r="CI7" s="39">
        <v>151.85</v>
      </c>
      <c r="CJ7" s="39">
        <v>153.88</v>
      </c>
      <c r="CK7" s="39">
        <v>167.11</v>
      </c>
      <c r="CL7" s="39">
        <v>57</v>
      </c>
      <c r="CM7" s="39">
        <v>56.45</v>
      </c>
      <c r="CN7" s="39">
        <v>56</v>
      </c>
      <c r="CO7" s="39">
        <v>55.66</v>
      </c>
      <c r="CP7" s="39">
        <v>54.89</v>
      </c>
      <c r="CQ7" s="39">
        <v>63.25</v>
      </c>
      <c r="CR7" s="39">
        <v>63.03</v>
      </c>
      <c r="CS7" s="39">
        <v>63.18</v>
      </c>
      <c r="CT7" s="39">
        <v>63.54</v>
      </c>
      <c r="CU7" s="39">
        <v>63.53</v>
      </c>
      <c r="CV7" s="39">
        <v>60.27</v>
      </c>
      <c r="CW7" s="39">
        <v>93.7</v>
      </c>
      <c r="CX7" s="39">
        <v>93.47</v>
      </c>
      <c r="CY7" s="39">
        <v>94.45</v>
      </c>
      <c r="CZ7" s="39">
        <v>94.32</v>
      </c>
      <c r="DA7" s="39">
        <v>94.46</v>
      </c>
      <c r="DB7" s="39">
        <v>91.07</v>
      </c>
      <c r="DC7" s="39">
        <v>91.21</v>
      </c>
      <c r="DD7" s="39">
        <v>91.6</v>
      </c>
      <c r="DE7" s="39">
        <v>91.48</v>
      </c>
      <c r="DF7" s="39">
        <v>91.58</v>
      </c>
      <c r="DG7" s="39">
        <v>89.92</v>
      </c>
      <c r="DH7" s="39">
        <v>52.89</v>
      </c>
      <c r="DI7" s="39">
        <v>53.52</v>
      </c>
      <c r="DJ7" s="39">
        <v>54.55</v>
      </c>
      <c r="DK7" s="39">
        <v>54.5</v>
      </c>
      <c r="DL7" s="39">
        <v>54.72</v>
      </c>
      <c r="DM7" s="39">
        <v>47.7</v>
      </c>
      <c r="DN7" s="39">
        <v>48.41</v>
      </c>
      <c r="DO7" s="39">
        <v>49.1</v>
      </c>
      <c r="DP7" s="39">
        <v>49.66</v>
      </c>
      <c r="DQ7" s="39">
        <v>50.41</v>
      </c>
      <c r="DR7" s="39">
        <v>48.85</v>
      </c>
      <c r="DS7" s="39">
        <v>30.62</v>
      </c>
      <c r="DT7" s="39">
        <v>31.51</v>
      </c>
      <c r="DU7" s="39">
        <v>32.54</v>
      </c>
      <c r="DV7" s="39">
        <v>33.72</v>
      </c>
      <c r="DW7" s="39">
        <v>35.06</v>
      </c>
      <c r="DX7" s="39">
        <v>14.54</v>
      </c>
      <c r="DY7" s="39">
        <v>16.16</v>
      </c>
      <c r="DZ7" s="39">
        <v>17.420000000000002</v>
      </c>
      <c r="EA7" s="39">
        <v>18.940000000000001</v>
      </c>
      <c r="EB7" s="39">
        <v>20.36</v>
      </c>
      <c r="EC7" s="39">
        <v>17.8</v>
      </c>
      <c r="ED7" s="39">
        <v>0.79</v>
      </c>
      <c r="EE7" s="39">
        <v>0.59</v>
      </c>
      <c r="EF7" s="39">
        <v>0.79</v>
      </c>
      <c r="EG7" s="39">
        <v>0.7</v>
      </c>
      <c r="EH7" s="39">
        <v>0.8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2020-02-18T05:30:42Z</cp:lastPrinted>
  <dcterms:modified xsi:type="dcterms:W3CDTF">2020-02-25T01:39:47Z</dcterms:modified>
</cp:coreProperties>
</file>