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3 団体回答\22柏原市○\"/>
    </mc:Choice>
  </mc:AlternateContent>
  <workbookProtection workbookAlgorithmName="SHA-512" workbookHashValue="6/57t8l3stsM/oBKGPWvCvDTTvlmbL/16++JxAzjh84O6W6K2wTZtGjqZSgQ5lF9q137RUSSHQ68BZIeevbJOw==" workbookSaltValue="vyiIuESseXmzip0b4poAN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R6" i="5"/>
  <c r="AD10" i="4" s="1"/>
  <c r="Q6" i="5"/>
  <c r="W10" i="4" s="1"/>
  <c r="P6" i="5"/>
  <c r="O6" i="5"/>
  <c r="I10" i="4" s="1"/>
  <c r="N6" i="5"/>
  <c r="B10" i="4" s="1"/>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BB10" i="4"/>
  <c r="P10" i="4"/>
  <c r="AT8" i="4"/>
  <c r="AL8" i="4"/>
  <c r="AD8" i="4"/>
  <c r="W8" i="4"/>
  <c r="B8" i="4"/>
  <c r="B6" i="4"/>
  <c r="C10" i="5" l="1"/>
  <c r="D10" i="5"/>
  <c r="E10" i="5"/>
  <c r="B10" i="5"/>
</calcChain>
</file>

<file path=xl/sharedStrings.xml><?xml version="1.0" encoding="utf-8"?>
<sst xmlns="http://schemas.openxmlformats.org/spreadsheetml/2006/main" count="245" uniqueCount="111">
  <si>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</si>
  <si>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</si>
  <si>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</si>
  <si>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</si>
  <si>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</si>
  <si>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</si>
  <si>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</si>
  <si>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</si>
  <si>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</si>
  <si>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</si>
  <si>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</si>
  <si>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</si>
  <si>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</si>
  <si>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</si>
  <si>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</si>
  <si>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</si>
  <si>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</si>
  <si>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</si>
  <si>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</si>
  <si>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</si>
  <si>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</si>
  <si>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</si>
  <si>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</si>
  <si>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</si>
  <si>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</si>
  <si>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</si>
  <si>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</si>
  <si>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</si>
  <si>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</si>
  <si>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</si>
  <si>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</si>
  <si>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</si>
  <si>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</si>
  <si>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</si>
  <si>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</si>
  <si>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</si>
  <si>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</si>
  <si>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</si>
  <si>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</si>
  <si>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</si>
  <si>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</si>
  <si>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</si>
  <si>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</si>
  <si>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</si>
  <si>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</si>
  <si>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</si>
  <si>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</si>
  <si>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</si>
  <si>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</si>
  <si>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</si>
  <si>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</si>
  <si>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</si>
  <si>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</si>
  <si>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</si>
  <si>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</si>
  <si>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</si>
  <si>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</si>
  <si>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</si>
  <si>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</si>
  <si>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</si>
  <si>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</si>
  <si>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</si>
  <si>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</si>
  <si>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</si>
  <si>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</si>
  <si>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</si>
  <si>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</si>
  <si>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</si>
  <si>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</si>
  <si>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</si>
  <si>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</si>
  <si>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</si>
  <si>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</si>
  <si>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</si>
  <si>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</si>
  <si>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</si>
  <si>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</si>
  <si>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</si>
  <si>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</si>
  <si>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</si>
  <si>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</si>
  <si>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</si>
  <si>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</si>
  <si>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</si>
  <si>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</si>
  <si>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</si>
  <si>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</si>
  <si>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</si>
  <si>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</si>
  <si>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</si>
  <si>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</si>
  <si>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</si>
  <si>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</si>
  <si>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</si>
  <si>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</si>
  <si>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</si>
  <si>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柏原市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</si>
  <si>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</si>
  <si>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</si>
  <si>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</si>
  <si>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</si>
  <si>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</si>
  <si>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</si>
  <si>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</si>
  <si>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</si>
  <si>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</si>
  <si>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</si>
  <si>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</si>
  <si>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浄化槽事業は、平成25年度より公共下水道事業の計画区域外（主に山間地域）における汚水処理対策として開始し、浄化槽の設置基数は、平成30年度末時点で82基に達しています。前述のように本事業は、下水道の整備が計画されていない地域の、下水道に代わる汚水処理対策として実施しました。このため、政策的に料金水準を抑制し、早期の普及を目標としています。このようなことから、当面の間は、経営指標としては健全とはいえない状態が続きますが、令和2年度に経営戦略を策定し、公共下水道事業会計も含めた汚水処理対策として総合的に事業を進めます。</t>
    <rPh sb="4" eb="7">
      <t>ジョウカソウ</t>
    </rPh>
    <rPh sb="7" eb="9">
      <t>ジギョウ</t>
    </rPh>
    <rPh sb="11" eb="13">
      <t>ヘイセイ</t>
    </rPh>
    <rPh sb="15" eb="16">
      <t>ネン</t>
    </rPh>
    <rPh sb="16" eb="17">
      <t>ド</t>
    </rPh>
    <rPh sb="19" eb="21">
      <t>コウキョウ</t>
    </rPh>
    <rPh sb="21" eb="24">
      <t>ゲスイドウ</t>
    </rPh>
    <rPh sb="24" eb="26">
      <t>ジギョウ</t>
    </rPh>
    <rPh sb="27" eb="29">
      <t>ケイカク</t>
    </rPh>
    <rPh sb="29" eb="32">
      <t>クイキガイ</t>
    </rPh>
    <rPh sb="33" eb="34">
      <t>オモ</t>
    </rPh>
    <rPh sb="35" eb="37">
      <t>サンカン</t>
    </rPh>
    <rPh sb="37" eb="39">
      <t>チイキ</t>
    </rPh>
    <rPh sb="44" eb="46">
      <t>オスイ</t>
    </rPh>
    <rPh sb="46" eb="48">
      <t>ショリ</t>
    </rPh>
    <rPh sb="48" eb="50">
      <t>タイサク</t>
    </rPh>
    <rPh sb="53" eb="55">
      <t>カイシ</t>
    </rPh>
    <rPh sb="57" eb="60">
      <t>ジョウカソウ</t>
    </rPh>
    <rPh sb="61" eb="63">
      <t>セッチ</t>
    </rPh>
    <rPh sb="63" eb="65">
      <t>キスウ</t>
    </rPh>
    <rPh sb="67" eb="69">
      <t>ヘイセイ</t>
    </rPh>
    <rPh sb="71" eb="74">
      <t>ネンドマツ</t>
    </rPh>
    <rPh sb="74" eb="76">
      <t>ジテン</t>
    </rPh>
    <rPh sb="79" eb="80">
      <t>キ</t>
    </rPh>
    <rPh sb="81" eb="82">
      <t>タッ</t>
    </rPh>
    <rPh sb="88" eb="90">
      <t>ゼンジュツ</t>
    </rPh>
    <rPh sb="94" eb="95">
      <t>ホン</t>
    </rPh>
    <rPh sb="95" eb="97">
      <t>ジギョウ</t>
    </rPh>
    <rPh sb="99" eb="102">
      <t>ゲスイドウ</t>
    </rPh>
    <rPh sb="103" eb="105">
      <t>セイビ</t>
    </rPh>
    <rPh sb="106" eb="108">
      <t>ケイカク</t>
    </rPh>
    <rPh sb="114" eb="116">
      <t>チイキ</t>
    </rPh>
    <rPh sb="125" eb="127">
      <t>オスイ</t>
    </rPh>
    <rPh sb="127" eb="129">
      <t>ショリ</t>
    </rPh>
    <rPh sb="129" eb="131">
      <t>タイサク</t>
    </rPh>
    <rPh sb="134" eb="136">
      <t>ジッシ</t>
    </rPh>
    <rPh sb="146" eb="149">
      <t>セイサクテキ</t>
    </rPh>
    <rPh sb="150" eb="152">
      <t>リョウキン</t>
    </rPh>
    <rPh sb="152" eb="154">
      <t>スイジュン</t>
    </rPh>
    <rPh sb="155" eb="157">
      <t>ヨクセイ</t>
    </rPh>
    <rPh sb="159" eb="161">
      <t>ソウキ</t>
    </rPh>
    <rPh sb="162" eb="164">
      <t>フキュウ</t>
    </rPh>
    <rPh sb="165" eb="167">
      <t>モクヒョウ</t>
    </rPh>
    <rPh sb="184" eb="186">
      <t>トウメン</t>
    </rPh>
    <rPh sb="187" eb="188">
      <t>アイダ</t>
    </rPh>
    <rPh sb="190" eb="192">
      <t>ケイエイ</t>
    </rPh>
    <rPh sb="192" eb="194">
      <t>シヒョウ</t>
    </rPh>
    <rPh sb="198" eb="200">
      <t>ケンゼン</t>
    </rPh>
    <rPh sb="206" eb="208">
      <t>ジョウタイ</t>
    </rPh>
    <rPh sb="209" eb="210">
      <t>ツヅ</t>
    </rPh>
    <rPh sb="215" eb="217">
      <t>レイワ</t>
    </rPh>
    <rPh sb="218" eb="220">
      <t>ネンド</t>
    </rPh>
    <rPh sb="221" eb="223">
      <t>ケイエイ</t>
    </rPh>
    <rPh sb="223" eb="225">
      <t>センリャク</t>
    </rPh>
    <rPh sb="226" eb="228">
      <t>サクテイ</t>
    </rPh>
    <rPh sb="230" eb="232">
      <t>コウキョウ</t>
    </rPh>
    <rPh sb="232" eb="235">
      <t>ゲスイドウ</t>
    </rPh>
    <rPh sb="235" eb="237">
      <t>ジギョウ</t>
    </rPh>
    <rPh sb="237" eb="239">
      <t>カイケイ</t>
    </rPh>
    <rPh sb="240" eb="241">
      <t>フク</t>
    </rPh>
    <rPh sb="243" eb="245">
      <t>オスイ</t>
    </rPh>
    <rPh sb="245" eb="247">
      <t>ショリ</t>
    </rPh>
    <rPh sb="247" eb="249">
      <t>タイサク</t>
    </rPh>
    <rPh sb="252" eb="255">
      <t>ソウゴウテキ</t>
    </rPh>
    <rPh sb="256" eb="258">
      <t>ジギョウ</t>
    </rPh>
    <rPh sb="259" eb="260">
      <t>スス</t>
    </rPh>
    <phoneticPr fontId="4"/>
  </si>
  <si>
    <t>　本市の特定地域生活排水処理（浄化槽事業）は、平成25年度より事業を開始しました。政策的な観点から事業の普及促進を図るため、料金水準を低額に設定しています。そのため、①経常収支比率は100％を下回っており、⑤経費回収率においても低い数値となっています。また、②累積欠損金比率についても、類似団体平均値と比べ高い数値となっています。
　④企業債残高対事業規模比率につきましては、本事業開始からの経過年数が短く、企業債の償還が始まっていないことから、類似団体平均値と比べて高い数値となっています。また、⑦施設利用率に関しては、設置基数と比較して有収水量の増加率が低くなっているため、前年度に比べて減少しています。</t>
    <rPh sb="134" eb="135">
      <t>キン</t>
    </rPh>
    <rPh sb="147" eb="150">
      <t>ヘイキンチ</t>
    </rPh>
    <rPh sb="188" eb="189">
      <t>ホン</t>
    </rPh>
    <rPh sb="189" eb="191">
      <t>ジギョウ</t>
    </rPh>
    <rPh sb="191" eb="193">
      <t>カイシ</t>
    </rPh>
    <rPh sb="196" eb="198">
      <t>ケイカ</t>
    </rPh>
    <rPh sb="198" eb="200">
      <t>ネンスウ</t>
    </rPh>
    <rPh sb="201" eb="202">
      <t>ミジカ</t>
    </rPh>
    <rPh sb="204" eb="206">
      <t>キギョウ</t>
    </rPh>
    <rPh sb="206" eb="207">
      <t>サイ</t>
    </rPh>
    <rPh sb="208" eb="210">
      <t>ショウカン</t>
    </rPh>
    <rPh sb="211" eb="212">
      <t>ハジ</t>
    </rPh>
    <rPh sb="256" eb="257">
      <t>カン</t>
    </rPh>
    <rPh sb="261" eb="263">
      <t>セッチ</t>
    </rPh>
    <rPh sb="263" eb="265">
      <t>キスウ</t>
    </rPh>
    <rPh sb="266" eb="268">
      <t>ヒカク</t>
    </rPh>
    <rPh sb="270" eb="272">
      <t>ユウシュウ</t>
    </rPh>
    <rPh sb="272" eb="274">
      <t>スイリョウ</t>
    </rPh>
    <rPh sb="275" eb="277">
      <t>ゾウカ</t>
    </rPh>
    <rPh sb="277" eb="278">
      <t>リツ</t>
    </rPh>
    <rPh sb="279" eb="280">
      <t>ヒク</t>
    </rPh>
    <rPh sb="289" eb="292">
      <t>ゼンネンド</t>
    </rPh>
    <rPh sb="293" eb="294">
      <t>クラ</t>
    </rPh>
    <rPh sb="296" eb="298">
      <t>ゲンショウ</t>
    </rPh>
    <phoneticPr fontId="4"/>
  </si>
  <si>
    <t>　①有形固定資産減価償却率については、事業開始からの経過年数が短いことから、保有資産の減価償却が進んでいないため、類似団体平均値と比較して低い数値となっています。</t>
    <rPh sb="2" eb="4">
      <t>ユウケイ</t>
    </rPh>
    <rPh sb="4" eb="6">
      <t>コテイ</t>
    </rPh>
    <rPh sb="6" eb="8">
      <t>シサン</t>
    </rPh>
    <rPh sb="8" eb="10">
      <t>ゲンカ</t>
    </rPh>
    <rPh sb="10" eb="12">
      <t>ショウキャク</t>
    </rPh>
    <rPh sb="12" eb="13">
      <t>リツ</t>
    </rPh>
    <rPh sb="19" eb="21">
      <t>ジギョウ</t>
    </rPh>
    <rPh sb="21" eb="23">
      <t>カイシ</t>
    </rPh>
    <rPh sb="26" eb="28">
      <t>ケイカ</t>
    </rPh>
    <rPh sb="28" eb="30">
      <t>ネンスウ</t>
    </rPh>
    <rPh sb="31" eb="32">
      <t>ミジカ</t>
    </rPh>
    <rPh sb="38" eb="40">
      <t>ホユウ</t>
    </rPh>
    <rPh sb="40" eb="42">
      <t>シサン</t>
    </rPh>
    <rPh sb="43" eb="45">
      <t>ゲンカ</t>
    </rPh>
    <rPh sb="45" eb="47">
      <t>ショウキャク</t>
    </rPh>
    <rPh sb="48" eb="49">
      <t>スス</t>
    </rPh>
    <rPh sb="57" eb="59">
      <t>ルイジ</t>
    </rPh>
    <rPh sb="59" eb="61">
      <t>ダンタイ</t>
    </rPh>
    <rPh sb="65" eb="67">
      <t>ヒカク</t>
    </rPh>
    <rPh sb="69" eb="70">
      <t>ヒク</t>
    </rPh>
    <rPh sb="71" eb="73">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</si>
</sst>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E31-49F7-B2E0-69CCA95D8429}"/>
            </c:ext>
          </c:extLst>
        </c:ser>
        <c:dLbls>
          <c:showLegendKey val="0"/>
          <c:showVal val="0"/>
          <c:showCatName val="0"/>
          <c:showSerName val="0"/>
          <c:showPercent val="0"/>
          <c:showBubbleSize val="0"/>
        </c:dLbls>
        <c:gapWidth val="150"/>
        <c:axId val="106055984"/>
        <c:axId val="106056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E31-49F7-B2E0-69CCA95D8429}"/>
            </c:ext>
          </c:extLst>
        </c:ser>
        <c:dLbls>
          <c:showLegendKey val="0"/>
          <c:showVal val="0"/>
          <c:showCatName val="0"/>
          <c:showSerName val="0"/>
          <c:showPercent val="0"/>
          <c:showBubbleSize val="0"/>
        </c:dLbls>
        <c:marker val="1"/>
        <c:smooth val="0"/>
        <c:axId val="106055984"/>
        <c:axId val="106056376"/>
      </c:lineChart>
      <c:dateAx>
        <c:axId val="106055984"/>
        <c:scaling>
          <c:orientation val="minMax"/>
        </c:scaling>
        <c:delete val="1"/>
        <c:axPos val="b"/>
        <c:numFmt formatCode="ge" sourceLinked="1"/>
        <c:majorTickMark val="none"/>
        <c:minorTickMark val="none"/>
        <c:tickLblPos val="none"/>
        <c:crossAx val="106056376"/>
        <c:crosses val="autoZero"/>
        <c:auto val="1"/>
        <c:lblOffset val="100"/>
        <c:baseTimeUnit val="years"/>
      </c:dateAx>
      <c:valAx>
        <c:axId val="106056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5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24</c:v>
                </c:pt>
                <c:pt idx="1">
                  <c:v>38.03</c:v>
                </c:pt>
                <c:pt idx="2">
                  <c:v>42.86</c:v>
                </c:pt>
                <c:pt idx="3">
                  <c:v>45.28</c:v>
                </c:pt>
                <c:pt idx="4">
                  <c:v>42.48</c:v>
                </c:pt>
              </c:numCache>
            </c:numRef>
          </c:val>
          <c:extLst>
            <c:ext xmlns:c16="http://schemas.microsoft.com/office/drawing/2014/chart" uri="{C3380CC4-5D6E-409C-BE32-E72D297353CC}">
              <c16:uniqueId val="{00000000-FA6F-47D7-B88C-42105EB77AA6}"/>
            </c:ext>
          </c:extLst>
        </c:ser>
        <c:dLbls>
          <c:showLegendKey val="0"/>
          <c:showVal val="0"/>
          <c:showCatName val="0"/>
          <c:showSerName val="0"/>
          <c:showPercent val="0"/>
          <c:showBubbleSize val="0"/>
        </c:dLbls>
        <c:gapWidth val="150"/>
        <c:axId val="220105296"/>
        <c:axId val="220105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54.93</c:v>
                </c:pt>
              </c:numCache>
            </c:numRef>
          </c:val>
          <c:smooth val="0"/>
          <c:extLst>
            <c:ext xmlns:c16="http://schemas.microsoft.com/office/drawing/2014/chart" uri="{C3380CC4-5D6E-409C-BE32-E72D297353CC}">
              <c16:uniqueId val="{00000001-FA6F-47D7-B88C-42105EB77AA6}"/>
            </c:ext>
          </c:extLst>
        </c:ser>
        <c:dLbls>
          <c:showLegendKey val="0"/>
          <c:showVal val="0"/>
          <c:showCatName val="0"/>
          <c:showSerName val="0"/>
          <c:showPercent val="0"/>
          <c:showBubbleSize val="0"/>
        </c:dLbls>
        <c:marker val="1"/>
        <c:smooth val="0"/>
        <c:axId val="220105296"/>
        <c:axId val="220105688"/>
      </c:lineChart>
      <c:dateAx>
        <c:axId val="220105296"/>
        <c:scaling>
          <c:orientation val="minMax"/>
        </c:scaling>
        <c:delete val="1"/>
        <c:axPos val="b"/>
        <c:numFmt formatCode="ge" sourceLinked="1"/>
        <c:majorTickMark val="none"/>
        <c:minorTickMark val="none"/>
        <c:tickLblPos val="none"/>
        <c:crossAx val="220105688"/>
        <c:crosses val="autoZero"/>
        <c:auto val="1"/>
        <c:lblOffset val="100"/>
        <c:baseTimeUnit val="years"/>
      </c:dateAx>
      <c:valAx>
        <c:axId val="220105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10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186-4C89-9833-16339A503ABA}"/>
            </c:ext>
          </c:extLst>
        </c:ser>
        <c:dLbls>
          <c:showLegendKey val="0"/>
          <c:showVal val="0"/>
          <c:showCatName val="0"/>
          <c:showSerName val="0"/>
          <c:showPercent val="0"/>
          <c:showBubbleSize val="0"/>
        </c:dLbls>
        <c:gapWidth val="150"/>
        <c:axId val="220106864"/>
        <c:axId val="220107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extLst>
            <c:ext xmlns:c16="http://schemas.microsoft.com/office/drawing/2014/chart" uri="{C3380CC4-5D6E-409C-BE32-E72D297353CC}">
              <c16:uniqueId val="{00000001-9186-4C89-9833-16339A503ABA}"/>
            </c:ext>
          </c:extLst>
        </c:ser>
        <c:dLbls>
          <c:showLegendKey val="0"/>
          <c:showVal val="0"/>
          <c:showCatName val="0"/>
          <c:showSerName val="0"/>
          <c:showPercent val="0"/>
          <c:showBubbleSize val="0"/>
        </c:dLbls>
        <c:marker val="1"/>
        <c:smooth val="0"/>
        <c:axId val="220106864"/>
        <c:axId val="220107256"/>
      </c:lineChart>
      <c:dateAx>
        <c:axId val="220106864"/>
        <c:scaling>
          <c:orientation val="minMax"/>
        </c:scaling>
        <c:delete val="1"/>
        <c:axPos val="b"/>
        <c:numFmt formatCode="ge" sourceLinked="1"/>
        <c:majorTickMark val="none"/>
        <c:minorTickMark val="none"/>
        <c:tickLblPos val="none"/>
        <c:crossAx val="220107256"/>
        <c:crosses val="autoZero"/>
        <c:auto val="1"/>
        <c:lblOffset val="100"/>
        <c:baseTimeUnit val="years"/>
      </c:dateAx>
      <c:valAx>
        <c:axId val="220107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10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54.55</c:v>
                </c:pt>
                <c:pt idx="1">
                  <c:v>44.29</c:v>
                </c:pt>
                <c:pt idx="2">
                  <c:v>61.08</c:v>
                </c:pt>
                <c:pt idx="3">
                  <c:v>57.05</c:v>
                </c:pt>
                <c:pt idx="4">
                  <c:v>70.22</c:v>
                </c:pt>
              </c:numCache>
            </c:numRef>
          </c:val>
          <c:extLst>
            <c:ext xmlns:c16="http://schemas.microsoft.com/office/drawing/2014/chart" uri="{C3380CC4-5D6E-409C-BE32-E72D297353CC}">
              <c16:uniqueId val="{00000000-044B-42FB-AD4B-7113E42F1036}"/>
            </c:ext>
          </c:extLst>
        </c:ser>
        <c:dLbls>
          <c:showLegendKey val="0"/>
          <c:showVal val="0"/>
          <c:showCatName val="0"/>
          <c:showSerName val="0"/>
          <c:showPercent val="0"/>
          <c:showBubbleSize val="0"/>
        </c:dLbls>
        <c:gapWidth val="150"/>
        <c:axId val="219238312"/>
        <c:axId val="21923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90.66</c:v>
                </c:pt>
                <c:pt idx="1">
                  <c:v>89.69</c:v>
                </c:pt>
                <c:pt idx="2">
                  <c:v>85.72</c:v>
                </c:pt>
                <c:pt idx="3">
                  <c:v>93.44</c:v>
                </c:pt>
                <c:pt idx="4">
                  <c:v>90.02</c:v>
                </c:pt>
              </c:numCache>
            </c:numRef>
          </c:val>
          <c:smooth val="0"/>
          <c:extLst>
            <c:ext xmlns:c16="http://schemas.microsoft.com/office/drawing/2014/chart" uri="{C3380CC4-5D6E-409C-BE32-E72D297353CC}">
              <c16:uniqueId val="{00000001-044B-42FB-AD4B-7113E42F1036}"/>
            </c:ext>
          </c:extLst>
        </c:ser>
        <c:dLbls>
          <c:showLegendKey val="0"/>
          <c:showVal val="0"/>
          <c:showCatName val="0"/>
          <c:showSerName val="0"/>
          <c:showPercent val="0"/>
          <c:showBubbleSize val="0"/>
        </c:dLbls>
        <c:marker val="1"/>
        <c:smooth val="0"/>
        <c:axId val="219238312"/>
        <c:axId val="219238704"/>
      </c:lineChart>
      <c:dateAx>
        <c:axId val="219238312"/>
        <c:scaling>
          <c:orientation val="minMax"/>
        </c:scaling>
        <c:delete val="1"/>
        <c:axPos val="b"/>
        <c:numFmt formatCode="ge" sourceLinked="1"/>
        <c:majorTickMark val="none"/>
        <c:minorTickMark val="none"/>
        <c:tickLblPos val="none"/>
        <c:crossAx val="219238704"/>
        <c:crosses val="autoZero"/>
        <c:auto val="1"/>
        <c:lblOffset val="100"/>
        <c:baseTimeUnit val="years"/>
      </c:dateAx>
      <c:valAx>
        <c:axId val="21923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238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1.55</c:v>
                </c:pt>
                <c:pt idx="1">
                  <c:v>3.19</c:v>
                </c:pt>
                <c:pt idx="2">
                  <c:v>5.21</c:v>
                </c:pt>
                <c:pt idx="3">
                  <c:v>7.32</c:v>
                </c:pt>
                <c:pt idx="4">
                  <c:v>9.36</c:v>
                </c:pt>
              </c:numCache>
            </c:numRef>
          </c:val>
          <c:extLst>
            <c:ext xmlns:c16="http://schemas.microsoft.com/office/drawing/2014/chart" uri="{C3380CC4-5D6E-409C-BE32-E72D297353CC}">
              <c16:uniqueId val="{00000000-9F31-4065-BDD7-C60B10FE7ED0}"/>
            </c:ext>
          </c:extLst>
        </c:ser>
        <c:dLbls>
          <c:showLegendKey val="0"/>
          <c:showVal val="0"/>
          <c:showCatName val="0"/>
          <c:showSerName val="0"/>
          <c:showPercent val="0"/>
          <c:showBubbleSize val="0"/>
        </c:dLbls>
        <c:gapWidth val="150"/>
        <c:axId val="219239880"/>
        <c:axId val="21924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13.6</c:v>
                </c:pt>
                <c:pt idx="1">
                  <c:v>14.97</c:v>
                </c:pt>
                <c:pt idx="2">
                  <c:v>16.16</c:v>
                </c:pt>
                <c:pt idx="3">
                  <c:v>16.420000000000002</c:v>
                </c:pt>
                <c:pt idx="4">
                  <c:v>16.41</c:v>
                </c:pt>
              </c:numCache>
            </c:numRef>
          </c:val>
          <c:smooth val="0"/>
          <c:extLst>
            <c:ext xmlns:c16="http://schemas.microsoft.com/office/drawing/2014/chart" uri="{C3380CC4-5D6E-409C-BE32-E72D297353CC}">
              <c16:uniqueId val="{00000001-9F31-4065-BDD7-C60B10FE7ED0}"/>
            </c:ext>
          </c:extLst>
        </c:ser>
        <c:dLbls>
          <c:showLegendKey val="0"/>
          <c:showVal val="0"/>
          <c:showCatName val="0"/>
          <c:showSerName val="0"/>
          <c:showPercent val="0"/>
          <c:showBubbleSize val="0"/>
        </c:dLbls>
        <c:marker val="1"/>
        <c:smooth val="0"/>
        <c:axId val="219239880"/>
        <c:axId val="219240272"/>
      </c:lineChart>
      <c:dateAx>
        <c:axId val="219239880"/>
        <c:scaling>
          <c:orientation val="minMax"/>
        </c:scaling>
        <c:delete val="1"/>
        <c:axPos val="b"/>
        <c:numFmt formatCode="ge" sourceLinked="1"/>
        <c:majorTickMark val="none"/>
        <c:minorTickMark val="none"/>
        <c:tickLblPos val="none"/>
        <c:crossAx val="219240272"/>
        <c:crosses val="autoZero"/>
        <c:auto val="1"/>
        <c:lblOffset val="100"/>
        <c:baseTimeUnit val="years"/>
      </c:dateAx>
      <c:valAx>
        <c:axId val="21924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239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E2A-4852-9B2B-7C510CFF3428}"/>
            </c:ext>
          </c:extLst>
        </c:ser>
        <c:dLbls>
          <c:showLegendKey val="0"/>
          <c:showVal val="0"/>
          <c:showCatName val="0"/>
          <c:showSerName val="0"/>
          <c:showPercent val="0"/>
          <c:showBubbleSize val="0"/>
        </c:dLbls>
        <c:gapWidth val="150"/>
        <c:axId val="219728496"/>
        <c:axId val="219728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E2A-4852-9B2B-7C510CFF3428}"/>
            </c:ext>
          </c:extLst>
        </c:ser>
        <c:dLbls>
          <c:showLegendKey val="0"/>
          <c:showVal val="0"/>
          <c:showCatName val="0"/>
          <c:showSerName val="0"/>
          <c:showPercent val="0"/>
          <c:showBubbleSize val="0"/>
        </c:dLbls>
        <c:marker val="1"/>
        <c:smooth val="0"/>
        <c:axId val="219728496"/>
        <c:axId val="219728888"/>
      </c:lineChart>
      <c:dateAx>
        <c:axId val="219728496"/>
        <c:scaling>
          <c:orientation val="minMax"/>
        </c:scaling>
        <c:delete val="1"/>
        <c:axPos val="b"/>
        <c:numFmt formatCode="ge" sourceLinked="1"/>
        <c:majorTickMark val="none"/>
        <c:minorTickMark val="none"/>
        <c:tickLblPos val="none"/>
        <c:crossAx val="219728888"/>
        <c:crosses val="autoZero"/>
        <c:auto val="1"/>
        <c:lblOffset val="100"/>
        <c:baseTimeUnit val="years"/>
      </c:dateAx>
      <c:valAx>
        <c:axId val="219728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72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370.94</c:v>
                </c:pt>
                <c:pt idx="1">
                  <c:v>439.12</c:v>
                </c:pt>
                <c:pt idx="2">
                  <c:v>457.04</c:v>
                </c:pt>
                <c:pt idx="3">
                  <c:v>622.45000000000005</c:v>
                </c:pt>
                <c:pt idx="4">
                  <c:v>780.96</c:v>
                </c:pt>
              </c:numCache>
            </c:numRef>
          </c:val>
          <c:extLst>
            <c:ext xmlns:c16="http://schemas.microsoft.com/office/drawing/2014/chart" uri="{C3380CC4-5D6E-409C-BE32-E72D297353CC}">
              <c16:uniqueId val="{00000000-9E89-49BF-9425-0026976B6A72}"/>
            </c:ext>
          </c:extLst>
        </c:ser>
        <c:dLbls>
          <c:showLegendKey val="0"/>
          <c:showVal val="0"/>
          <c:showCatName val="0"/>
          <c:showSerName val="0"/>
          <c:showPercent val="0"/>
          <c:showBubbleSize val="0"/>
        </c:dLbls>
        <c:gapWidth val="150"/>
        <c:axId val="219730064"/>
        <c:axId val="219730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91.1</c:v>
                </c:pt>
                <c:pt idx="1">
                  <c:v>124.89</c:v>
                </c:pt>
                <c:pt idx="2">
                  <c:v>129.72999999999999</c:v>
                </c:pt>
                <c:pt idx="3">
                  <c:v>123.58</c:v>
                </c:pt>
                <c:pt idx="4">
                  <c:v>221.28</c:v>
                </c:pt>
              </c:numCache>
            </c:numRef>
          </c:val>
          <c:smooth val="0"/>
          <c:extLst>
            <c:ext xmlns:c16="http://schemas.microsoft.com/office/drawing/2014/chart" uri="{C3380CC4-5D6E-409C-BE32-E72D297353CC}">
              <c16:uniqueId val="{00000001-9E89-49BF-9425-0026976B6A72}"/>
            </c:ext>
          </c:extLst>
        </c:ser>
        <c:dLbls>
          <c:showLegendKey val="0"/>
          <c:showVal val="0"/>
          <c:showCatName val="0"/>
          <c:showSerName val="0"/>
          <c:showPercent val="0"/>
          <c:showBubbleSize val="0"/>
        </c:dLbls>
        <c:marker val="1"/>
        <c:smooth val="0"/>
        <c:axId val="219730064"/>
        <c:axId val="219730456"/>
      </c:lineChart>
      <c:dateAx>
        <c:axId val="219730064"/>
        <c:scaling>
          <c:orientation val="minMax"/>
        </c:scaling>
        <c:delete val="1"/>
        <c:axPos val="b"/>
        <c:numFmt formatCode="ge" sourceLinked="1"/>
        <c:majorTickMark val="none"/>
        <c:minorTickMark val="none"/>
        <c:tickLblPos val="none"/>
        <c:crossAx val="219730456"/>
        <c:crosses val="autoZero"/>
        <c:auto val="1"/>
        <c:lblOffset val="100"/>
        <c:baseTimeUnit val="years"/>
      </c:dateAx>
      <c:valAx>
        <c:axId val="219730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73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103.19</c:v>
                </c:pt>
                <c:pt idx="1">
                  <c:v>103.12</c:v>
                </c:pt>
                <c:pt idx="2">
                  <c:v>106.72</c:v>
                </c:pt>
                <c:pt idx="3">
                  <c:v>116.8</c:v>
                </c:pt>
                <c:pt idx="4">
                  <c:v>114.13</c:v>
                </c:pt>
              </c:numCache>
            </c:numRef>
          </c:val>
          <c:extLst>
            <c:ext xmlns:c16="http://schemas.microsoft.com/office/drawing/2014/chart" uri="{C3380CC4-5D6E-409C-BE32-E72D297353CC}">
              <c16:uniqueId val="{00000000-4E9F-4B2F-AEC0-8C22DC882B73}"/>
            </c:ext>
          </c:extLst>
        </c:ser>
        <c:dLbls>
          <c:showLegendKey val="0"/>
          <c:showVal val="0"/>
          <c:showCatName val="0"/>
          <c:showSerName val="0"/>
          <c:showPercent val="0"/>
          <c:showBubbleSize val="0"/>
        </c:dLbls>
        <c:gapWidth val="150"/>
        <c:axId val="219814880"/>
        <c:axId val="219815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247.48</c:v>
                </c:pt>
                <c:pt idx="1">
                  <c:v>221.76</c:v>
                </c:pt>
                <c:pt idx="2">
                  <c:v>180.07</c:v>
                </c:pt>
                <c:pt idx="3">
                  <c:v>172.39</c:v>
                </c:pt>
                <c:pt idx="4">
                  <c:v>113.42</c:v>
                </c:pt>
              </c:numCache>
            </c:numRef>
          </c:val>
          <c:smooth val="0"/>
          <c:extLst>
            <c:ext xmlns:c16="http://schemas.microsoft.com/office/drawing/2014/chart" uri="{C3380CC4-5D6E-409C-BE32-E72D297353CC}">
              <c16:uniqueId val="{00000001-4E9F-4B2F-AEC0-8C22DC882B73}"/>
            </c:ext>
          </c:extLst>
        </c:ser>
        <c:dLbls>
          <c:showLegendKey val="0"/>
          <c:showVal val="0"/>
          <c:showCatName val="0"/>
          <c:showSerName val="0"/>
          <c:showPercent val="0"/>
          <c:showBubbleSize val="0"/>
        </c:dLbls>
        <c:marker val="1"/>
        <c:smooth val="0"/>
        <c:axId val="219814880"/>
        <c:axId val="219815272"/>
      </c:lineChart>
      <c:dateAx>
        <c:axId val="219814880"/>
        <c:scaling>
          <c:orientation val="minMax"/>
        </c:scaling>
        <c:delete val="1"/>
        <c:axPos val="b"/>
        <c:numFmt formatCode="ge" sourceLinked="1"/>
        <c:majorTickMark val="none"/>
        <c:minorTickMark val="none"/>
        <c:tickLblPos val="none"/>
        <c:crossAx val="219815272"/>
        <c:crosses val="autoZero"/>
        <c:auto val="1"/>
        <c:lblOffset val="100"/>
        <c:baseTimeUnit val="years"/>
      </c:dateAx>
      <c:valAx>
        <c:axId val="219815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81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5491.99</c:v>
                </c:pt>
                <c:pt idx="1">
                  <c:v>3493.01</c:v>
                </c:pt>
                <c:pt idx="2">
                  <c:v>2583.6999999999998</c:v>
                </c:pt>
                <c:pt idx="3">
                  <c:v>2639.59</c:v>
                </c:pt>
                <c:pt idx="4">
                  <c:v>2769.4</c:v>
                </c:pt>
              </c:numCache>
            </c:numRef>
          </c:val>
          <c:extLst>
            <c:ext xmlns:c16="http://schemas.microsoft.com/office/drawing/2014/chart" uri="{C3380CC4-5D6E-409C-BE32-E72D297353CC}">
              <c16:uniqueId val="{00000000-9FE5-4315-A022-72CED1B35884}"/>
            </c:ext>
          </c:extLst>
        </c:ser>
        <c:dLbls>
          <c:showLegendKey val="0"/>
          <c:showVal val="0"/>
          <c:showCatName val="0"/>
          <c:showSerName val="0"/>
          <c:showPercent val="0"/>
          <c:showBubbleSize val="0"/>
        </c:dLbls>
        <c:gapWidth val="150"/>
        <c:axId val="219814488"/>
        <c:axId val="21981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386.46</c:v>
                </c:pt>
              </c:numCache>
            </c:numRef>
          </c:val>
          <c:smooth val="0"/>
          <c:extLst>
            <c:ext xmlns:c16="http://schemas.microsoft.com/office/drawing/2014/chart" uri="{C3380CC4-5D6E-409C-BE32-E72D297353CC}">
              <c16:uniqueId val="{00000001-9FE5-4315-A022-72CED1B35884}"/>
            </c:ext>
          </c:extLst>
        </c:ser>
        <c:dLbls>
          <c:showLegendKey val="0"/>
          <c:showVal val="0"/>
          <c:showCatName val="0"/>
          <c:showSerName val="0"/>
          <c:showPercent val="0"/>
          <c:showBubbleSize val="0"/>
        </c:dLbls>
        <c:marker val="1"/>
        <c:smooth val="0"/>
        <c:axId val="219814488"/>
        <c:axId val="219814096"/>
      </c:lineChart>
      <c:dateAx>
        <c:axId val="219814488"/>
        <c:scaling>
          <c:orientation val="minMax"/>
        </c:scaling>
        <c:delete val="1"/>
        <c:axPos val="b"/>
        <c:numFmt formatCode="ge" sourceLinked="1"/>
        <c:majorTickMark val="none"/>
        <c:minorTickMark val="none"/>
        <c:tickLblPos val="none"/>
        <c:crossAx val="219814096"/>
        <c:crosses val="autoZero"/>
        <c:auto val="1"/>
        <c:lblOffset val="100"/>
        <c:baseTimeUnit val="years"/>
      </c:dateAx>
      <c:valAx>
        <c:axId val="21981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814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26.57</c:v>
                </c:pt>
                <c:pt idx="1">
                  <c:v>23.14</c:v>
                </c:pt>
                <c:pt idx="2">
                  <c:v>31.84</c:v>
                </c:pt>
                <c:pt idx="3">
                  <c:v>30.27</c:v>
                </c:pt>
                <c:pt idx="4">
                  <c:v>35.630000000000003</c:v>
                </c:pt>
              </c:numCache>
            </c:numRef>
          </c:val>
          <c:extLst>
            <c:ext xmlns:c16="http://schemas.microsoft.com/office/drawing/2014/chart" uri="{C3380CC4-5D6E-409C-BE32-E72D297353CC}">
              <c16:uniqueId val="{00000000-7DAB-41F5-A8F7-C7376C173FB3}"/>
            </c:ext>
          </c:extLst>
        </c:ser>
        <c:dLbls>
          <c:showLegendKey val="0"/>
          <c:showVal val="0"/>
          <c:showCatName val="0"/>
          <c:showSerName val="0"/>
          <c:showPercent val="0"/>
          <c:showBubbleSize val="0"/>
        </c:dLbls>
        <c:gapWidth val="150"/>
        <c:axId val="219817232"/>
        <c:axId val="219817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55.85</c:v>
                </c:pt>
              </c:numCache>
            </c:numRef>
          </c:val>
          <c:smooth val="0"/>
          <c:extLst>
            <c:ext xmlns:c16="http://schemas.microsoft.com/office/drawing/2014/chart" uri="{C3380CC4-5D6E-409C-BE32-E72D297353CC}">
              <c16:uniqueId val="{00000001-7DAB-41F5-A8F7-C7376C173FB3}"/>
            </c:ext>
          </c:extLst>
        </c:ser>
        <c:dLbls>
          <c:showLegendKey val="0"/>
          <c:showVal val="0"/>
          <c:showCatName val="0"/>
          <c:showSerName val="0"/>
          <c:showPercent val="0"/>
          <c:showBubbleSize val="0"/>
        </c:dLbls>
        <c:marker val="1"/>
        <c:smooth val="0"/>
        <c:axId val="219817232"/>
        <c:axId val="219817624"/>
      </c:lineChart>
      <c:dateAx>
        <c:axId val="219817232"/>
        <c:scaling>
          <c:orientation val="minMax"/>
        </c:scaling>
        <c:delete val="1"/>
        <c:axPos val="b"/>
        <c:numFmt formatCode="ge" sourceLinked="1"/>
        <c:majorTickMark val="none"/>
        <c:minorTickMark val="none"/>
        <c:tickLblPos val="none"/>
        <c:crossAx val="219817624"/>
        <c:crosses val="autoZero"/>
        <c:auto val="1"/>
        <c:lblOffset val="100"/>
        <c:baseTimeUnit val="years"/>
      </c:dateAx>
      <c:valAx>
        <c:axId val="219817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81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371.16</c:v>
                </c:pt>
                <c:pt idx="1">
                  <c:v>443.39</c:v>
                </c:pt>
                <c:pt idx="2">
                  <c:v>324.63</c:v>
                </c:pt>
                <c:pt idx="3">
                  <c:v>337.44</c:v>
                </c:pt>
                <c:pt idx="4">
                  <c:v>284.17</c:v>
                </c:pt>
              </c:numCache>
            </c:numRef>
          </c:val>
          <c:extLst>
            <c:ext xmlns:c16="http://schemas.microsoft.com/office/drawing/2014/chart" uri="{C3380CC4-5D6E-409C-BE32-E72D297353CC}">
              <c16:uniqueId val="{00000000-DD44-44E3-92C3-1B2C00ED1130}"/>
            </c:ext>
          </c:extLst>
        </c:ser>
        <c:dLbls>
          <c:showLegendKey val="0"/>
          <c:showVal val="0"/>
          <c:showCatName val="0"/>
          <c:showSerName val="0"/>
          <c:showPercent val="0"/>
          <c:showBubbleSize val="0"/>
        </c:dLbls>
        <c:gapWidth val="150"/>
        <c:axId val="220103728"/>
        <c:axId val="220104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287.91000000000003</c:v>
                </c:pt>
              </c:numCache>
            </c:numRef>
          </c:val>
          <c:smooth val="0"/>
          <c:extLst>
            <c:ext xmlns:c16="http://schemas.microsoft.com/office/drawing/2014/chart" uri="{C3380CC4-5D6E-409C-BE32-E72D297353CC}">
              <c16:uniqueId val="{00000001-DD44-44E3-92C3-1B2C00ED1130}"/>
            </c:ext>
          </c:extLst>
        </c:ser>
        <c:dLbls>
          <c:showLegendKey val="0"/>
          <c:showVal val="0"/>
          <c:showCatName val="0"/>
          <c:showSerName val="0"/>
          <c:showPercent val="0"/>
          <c:showBubbleSize val="0"/>
        </c:dLbls>
        <c:marker val="1"/>
        <c:smooth val="0"/>
        <c:axId val="220103728"/>
        <c:axId val="220104120"/>
      </c:lineChart>
      <c:dateAx>
        <c:axId val="220103728"/>
        <c:scaling>
          <c:orientation val="minMax"/>
        </c:scaling>
        <c:delete val="1"/>
        <c:axPos val="b"/>
        <c:numFmt formatCode="ge" sourceLinked="1"/>
        <c:majorTickMark val="none"/>
        <c:minorTickMark val="none"/>
        <c:tickLblPos val="none"/>
        <c:crossAx val="220104120"/>
        <c:crosses val="autoZero"/>
        <c:auto val="1"/>
        <c:lblOffset val="100"/>
        <c:baseTimeUnit val="years"/>
      </c:dateAx>
      <c:valAx>
        <c:axId val="220104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10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大阪府　柏原市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68">
        <f>データ!S6</f>
        <v>69529</v>
      </c>
      <c r="AM8" s="68"/>
      <c r="AN8" s="68"/>
      <c r="AO8" s="68"/>
      <c r="AP8" s="68"/>
      <c r="AQ8" s="68"/>
      <c r="AR8" s="68"/>
      <c r="AS8" s="68"/>
      <c r="AT8" s="67">
        <f>データ!T6</f>
        <v>25.33</v>
      </c>
      <c r="AU8" s="67"/>
      <c r="AV8" s="67"/>
      <c r="AW8" s="67"/>
      <c r="AX8" s="67"/>
      <c r="AY8" s="67"/>
      <c r="AZ8" s="67"/>
      <c r="BA8" s="67"/>
      <c r="BB8" s="67">
        <f>データ!U6</f>
        <v>2744.93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60.47</v>
      </c>
      <c r="J10" s="67"/>
      <c r="K10" s="67"/>
      <c r="L10" s="67"/>
      <c r="M10" s="67"/>
      <c r="N10" s="67"/>
      <c r="O10" s="67"/>
      <c r="P10" s="67">
        <f>データ!P6</f>
        <v>0.36</v>
      </c>
      <c r="Q10" s="67"/>
      <c r="R10" s="67"/>
      <c r="S10" s="67"/>
      <c r="T10" s="67"/>
      <c r="U10" s="67"/>
      <c r="V10" s="67"/>
      <c r="W10" s="67">
        <f>データ!Q6</f>
        <v>100</v>
      </c>
      <c r="X10" s="67"/>
      <c r="Y10" s="67"/>
      <c r="Z10" s="67"/>
      <c r="AA10" s="67"/>
      <c r="AB10" s="67"/>
      <c r="AC10" s="67"/>
      <c r="AD10" s="68">
        <f>データ!R6</f>
        <v>2008</v>
      </c>
      <c r="AE10" s="68"/>
      <c r="AF10" s="68"/>
      <c r="AG10" s="68"/>
      <c r="AH10" s="68"/>
      <c r="AI10" s="68"/>
      <c r="AJ10" s="68"/>
      <c r="AK10" s="2"/>
      <c r="AL10" s="68">
        <f>データ!V6</f>
        <v>250</v>
      </c>
      <c r="AM10" s="68"/>
      <c r="AN10" s="68"/>
      <c r="AO10" s="68"/>
      <c r="AP10" s="68"/>
      <c r="AQ10" s="68"/>
      <c r="AR10" s="68"/>
      <c r="AS10" s="68"/>
      <c r="AT10" s="67">
        <f>データ!W6</f>
        <v>3.86</v>
      </c>
      <c r="AU10" s="67"/>
      <c r="AV10" s="67"/>
      <c r="AW10" s="67"/>
      <c r="AX10" s="67"/>
      <c r="AY10" s="67"/>
      <c r="AZ10" s="67"/>
      <c r="BA10" s="67"/>
      <c r="BB10" s="67">
        <f>データ!X6</f>
        <v>64.77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109</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3" t="s">
        <v>110</v>
      </c>
      <c r="BM47" s="84"/>
      <c r="BN47" s="84"/>
      <c r="BO47" s="84"/>
      <c r="BP47" s="84"/>
      <c r="BQ47" s="84"/>
      <c r="BR47" s="84"/>
      <c r="BS47" s="84"/>
      <c r="BT47" s="84"/>
      <c r="BU47" s="84"/>
      <c r="BV47" s="84"/>
      <c r="BW47" s="84"/>
      <c r="BX47" s="84"/>
      <c r="BY47" s="84"/>
      <c r="BZ47" s="8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3"/>
      <c r="BM48" s="84"/>
      <c r="BN48" s="84"/>
      <c r="BO48" s="84"/>
      <c r="BP48" s="84"/>
      <c r="BQ48" s="84"/>
      <c r="BR48" s="84"/>
      <c r="BS48" s="84"/>
      <c r="BT48" s="84"/>
      <c r="BU48" s="84"/>
      <c r="BV48" s="84"/>
      <c r="BW48" s="84"/>
      <c r="BX48" s="84"/>
      <c r="BY48" s="84"/>
      <c r="BZ48" s="8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3"/>
      <c r="BM49" s="84"/>
      <c r="BN49" s="84"/>
      <c r="BO49" s="84"/>
      <c r="BP49" s="84"/>
      <c r="BQ49" s="84"/>
      <c r="BR49" s="84"/>
      <c r="BS49" s="84"/>
      <c r="BT49" s="84"/>
      <c r="BU49" s="84"/>
      <c r="BV49" s="84"/>
      <c r="BW49" s="84"/>
      <c r="BX49" s="84"/>
      <c r="BY49" s="84"/>
      <c r="BZ49" s="8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3"/>
      <c r="BM50" s="84"/>
      <c r="BN50" s="84"/>
      <c r="BO50" s="84"/>
      <c r="BP50" s="84"/>
      <c r="BQ50" s="84"/>
      <c r="BR50" s="84"/>
      <c r="BS50" s="84"/>
      <c r="BT50" s="84"/>
      <c r="BU50" s="84"/>
      <c r="BV50" s="84"/>
      <c r="BW50" s="84"/>
      <c r="BX50" s="84"/>
      <c r="BY50" s="84"/>
      <c r="BZ50" s="8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3"/>
      <c r="BM51" s="84"/>
      <c r="BN51" s="84"/>
      <c r="BO51" s="84"/>
      <c r="BP51" s="84"/>
      <c r="BQ51" s="84"/>
      <c r="BR51" s="84"/>
      <c r="BS51" s="84"/>
      <c r="BT51" s="84"/>
      <c r="BU51" s="84"/>
      <c r="BV51" s="84"/>
      <c r="BW51" s="84"/>
      <c r="BX51" s="84"/>
      <c r="BY51" s="84"/>
      <c r="BZ51" s="8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3"/>
      <c r="BM52" s="84"/>
      <c r="BN52" s="84"/>
      <c r="BO52" s="84"/>
      <c r="BP52" s="84"/>
      <c r="BQ52" s="84"/>
      <c r="BR52" s="84"/>
      <c r="BS52" s="84"/>
      <c r="BT52" s="84"/>
      <c r="BU52" s="84"/>
      <c r="BV52" s="84"/>
      <c r="BW52" s="84"/>
      <c r="BX52" s="84"/>
      <c r="BY52" s="84"/>
      <c r="BZ52" s="8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3"/>
      <c r="BM53" s="84"/>
      <c r="BN53" s="84"/>
      <c r="BO53" s="84"/>
      <c r="BP53" s="84"/>
      <c r="BQ53" s="84"/>
      <c r="BR53" s="84"/>
      <c r="BS53" s="84"/>
      <c r="BT53" s="84"/>
      <c r="BU53" s="84"/>
      <c r="BV53" s="84"/>
      <c r="BW53" s="84"/>
      <c r="BX53" s="84"/>
      <c r="BY53" s="84"/>
      <c r="BZ53" s="8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3"/>
      <c r="BM54" s="84"/>
      <c r="BN54" s="84"/>
      <c r="BO54" s="84"/>
      <c r="BP54" s="84"/>
      <c r="BQ54" s="84"/>
      <c r="BR54" s="84"/>
      <c r="BS54" s="84"/>
      <c r="BT54" s="84"/>
      <c r="BU54" s="84"/>
      <c r="BV54" s="84"/>
      <c r="BW54" s="84"/>
      <c r="BX54" s="84"/>
      <c r="BY54" s="84"/>
      <c r="BZ54" s="8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3"/>
      <c r="BM55" s="84"/>
      <c r="BN55" s="84"/>
      <c r="BO55" s="84"/>
      <c r="BP55" s="84"/>
      <c r="BQ55" s="84"/>
      <c r="BR55" s="84"/>
      <c r="BS55" s="84"/>
      <c r="BT55" s="84"/>
      <c r="BU55" s="84"/>
      <c r="BV55" s="84"/>
      <c r="BW55" s="84"/>
      <c r="BX55" s="84"/>
      <c r="BY55" s="84"/>
      <c r="BZ55" s="8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3"/>
      <c r="BM56" s="84"/>
      <c r="BN56" s="84"/>
      <c r="BO56" s="84"/>
      <c r="BP56" s="84"/>
      <c r="BQ56" s="84"/>
      <c r="BR56" s="84"/>
      <c r="BS56" s="84"/>
      <c r="BT56" s="84"/>
      <c r="BU56" s="84"/>
      <c r="BV56" s="84"/>
      <c r="BW56" s="84"/>
      <c r="BX56" s="84"/>
      <c r="BY56" s="84"/>
      <c r="BZ56" s="8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3"/>
      <c r="BM57" s="84"/>
      <c r="BN57" s="84"/>
      <c r="BO57" s="84"/>
      <c r="BP57" s="84"/>
      <c r="BQ57" s="84"/>
      <c r="BR57" s="84"/>
      <c r="BS57" s="84"/>
      <c r="BT57" s="84"/>
      <c r="BU57" s="84"/>
      <c r="BV57" s="84"/>
      <c r="BW57" s="84"/>
      <c r="BX57" s="84"/>
      <c r="BY57" s="84"/>
      <c r="BZ57" s="8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3"/>
      <c r="BM58" s="84"/>
      <c r="BN58" s="84"/>
      <c r="BO58" s="84"/>
      <c r="BP58" s="84"/>
      <c r="BQ58" s="84"/>
      <c r="BR58" s="84"/>
      <c r="BS58" s="84"/>
      <c r="BT58" s="84"/>
      <c r="BU58" s="84"/>
      <c r="BV58" s="84"/>
      <c r="BW58" s="84"/>
      <c r="BX58" s="84"/>
      <c r="BY58" s="84"/>
      <c r="BZ58" s="8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3"/>
      <c r="BM59" s="84"/>
      <c r="BN59" s="84"/>
      <c r="BO59" s="84"/>
      <c r="BP59" s="84"/>
      <c r="BQ59" s="84"/>
      <c r="BR59" s="84"/>
      <c r="BS59" s="84"/>
      <c r="BT59" s="84"/>
      <c r="BU59" s="84"/>
      <c r="BV59" s="84"/>
      <c r="BW59" s="84"/>
      <c r="BX59" s="84"/>
      <c r="BY59" s="84"/>
      <c r="BZ59" s="85"/>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83"/>
      <c r="BM60" s="84"/>
      <c r="BN60" s="84"/>
      <c r="BO60" s="84"/>
      <c r="BP60" s="84"/>
      <c r="BQ60" s="84"/>
      <c r="BR60" s="84"/>
      <c r="BS60" s="84"/>
      <c r="BT60" s="84"/>
      <c r="BU60" s="84"/>
      <c r="BV60" s="84"/>
      <c r="BW60" s="84"/>
      <c r="BX60" s="84"/>
      <c r="BY60" s="84"/>
      <c r="BZ60" s="85"/>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83"/>
      <c r="BM61" s="84"/>
      <c r="BN61" s="84"/>
      <c r="BO61" s="84"/>
      <c r="BP61" s="84"/>
      <c r="BQ61" s="84"/>
      <c r="BR61" s="84"/>
      <c r="BS61" s="84"/>
      <c r="BT61" s="84"/>
      <c r="BU61" s="84"/>
      <c r="BV61" s="84"/>
      <c r="BW61" s="84"/>
      <c r="BX61" s="84"/>
      <c r="BY61" s="84"/>
      <c r="BZ61" s="8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3"/>
      <c r="BM62" s="84"/>
      <c r="BN62" s="84"/>
      <c r="BO62" s="84"/>
      <c r="BP62" s="84"/>
      <c r="BQ62" s="84"/>
      <c r="BR62" s="84"/>
      <c r="BS62" s="84"/>
      <c r="BT62" s="84"/>
      <c r="BU62" s="84"/>
      <c r="BV62" s="84"/>
      <c r="BW62" s="84"/>
      <c r="BX62" s="84"/>
      <c r="BY62" s="84"/>
      <c r="BZ62" s="8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6"/>
      <c r="BM63" s="87"/>
      <c r="BN63" s="87"/>
      <c r="BO63" s="87"/>
      <c r="BP63" s="87"/>
      <c r="BQ63" s="87"/>
      <c r="BR63" s="87"/>
      <c r="BS63" s="87"/>
      <c r="BT63" s="87"/>
      <c r="BU63" s="87"/>
      <c r="BV63" s="87"/>
      <c r="BW63" s="87"/>
      <c r="BX63" s="87"/>
      <c r="BY63" s="87"/>
      <c r="BZ63" s="8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【90.10】</v>
      </c>
      <c r="F85" s="26" t="str">
        <f>データ!AT6</f>
        <v>【164.71】</v>
      </c>
      <c r="G85" s="26" t="str">
        <f>データ!BE6</f>
        <v>【148.05】</v>
      </c>
      <c r="H85" s="26" t="str">
        <f>データ!BP6</f>
        <v>【325.02】</v>
      </c>
      <c r="I85" s="26" t="str">
        <f>データ!CA6</f>
        <v>【60.61】</v>
      </c>
      <c r="J85" s="26" t="str">
        <f>データ!CL6</f>
        <v>【270.94】</v>
      </c>
      <c r="K85" s="26" t="str">
        <f>データ!CW6</f>
        <v>【57.80】</v>
      </c>
      <c r="L85" s="26" t="str">
        <f>データ!DH6</f>
        <v>【78.90】</v>
      </c>
      <c r="M85" s="26" t="str">
        <f>データ!DS6</f>
        <v>【17.99】</v>
      </c>
      <c r="N85" s="26" t="str">
        <f>データ!ED6</f>
        <v>【-】</v>
      </c>
      <c r="O85" s="26" t="str">
        <f>データ!EO6</f>
        <v>【-】</v>
      </c>
    </row>
  </sheetData>
  <sheetProtection algorithmName="SHA-512" hashValue="RxcBGoGoAdTM7uUIRddd6KG+GG1Sam9Zs0oYWvIhm59ABMPHm/apL71QU/0TebAZYnYSqxEZbGYHou1ga6Aucw==" saltValue="nJyzaZ/PIdt52GvPtIWRI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272213</v>
      </c>
      <c r="D6" s="33">
        <f t="shared" si="3"/>
        <v>46</v>
      </c>
      <c r="E6" s="33">
        <f t="shared" si="3"/>
        <v>18</v>
      </c>
      <c r="F6" s="33">
        <f t="shared" si="3"/>
        <v>0</v>
      </c>
      <c r="G6" s="33">
        <f t="shared" si="3"/>
        <v>0</v>
      </c>
      <c r="H6" s="33" t="str">
        <f t="shared" si="3"/>
        <v>大阪府　柏原市</v>
      </c>
      <c r="I6" s="33" t="str">
        <f t="shared" si="3"/>
        <v>法適用</v>
      </c>
      <c r="J6" s="33" t="str">
        <f t="shared" si="3"/>
        <v>下水道事業</v>
      </c>
      <c r="K6" s="33" t="str">
        <f t="shared" si="3"/>
        <v>特定地域生活排水処理</v>
      </c>
      <c r="L6" s="33" t="str">
        <f t="shared" si="3"/>
        <v>K3</v>
      </c>
      <c r="M6" s="33" t="str">
        <f t="shared" si="3"/>
        <v>非設置</v>
      </c>
      <c r="N6" s="34" t="str">
        <f t="shared" si="3"/>
        <v>-</v>
      </c>
      <c r="O6" s="34">
        <f t="shared" si="3"/>
        <v>60.47</v>
      </c>
      <c r="P6" s="34">
        <f t="shared" si="3"/>
        <v>0.36</v>
      </c>
      <c r="Q6" s="34">
        <f t="shared" si="3"/>
        <v>100</v>
      </c>
      <c r="R6" s="34">
        <f t="shared" si="3"/>
        <v>2008</v>
      </c>
      <c r="S6" s="34">
        <f t="shared" si="3"/>
        <v>69529</v>
      </c>
      <c r="T6" s="34">
        <f t="shared" si="3"/>
        <v>25.33</v>
      </c>
      <c r="U6" s="34">
        <f t="shared" si="3"/>
        <v>2744.93</v>
      </c>
      <c r="V6" s="34">
        <f t="shared" si="3"/>
        <v>250</v>
      </c>
      <c r="W6" s="34">
        <f t="shared" si="3"/>
        <v>3.86</v>
      </c>
      <c r="X6" s="34">
        <f t="shared" si="3"/>
        <v>64.77</v>
      </c>
      <c r="Y6" s="35">
        <f>IF(Y7="",NA(),Y7)</f>
        <v>54.55</v>
      </c>
      <c r="Z6" s="35">
        <f t="shared" ref="Z6:AH6" si="4">IF(Z7="",NA(),Z7)</f>
        <v>44.29</v>
      </c>
      <c r="AA6" s="35">
        <f t="shared" si="4"/>
        <v>61.08</v>
      </c>
      <c r="AB6" s="35">
        <f t="shared" si="4"/>
        <v>57.05</v>
      </c>
      <c r="AC6" s="35">
        <f t="shared" si="4"/>
        <v>70.22</v>
      </c>
      <c r="AD6" s="35">
        <f t="shared" si="4"/>
        <v>90.66</v>
      </c>
      <c r="AE6" s="35">
        <f t="shared" si="4"/>
        <v>89.69</v>
      </c>
      <c r="AF6" s="35">
        <f t="shared" si="4"/>
        <v>85.72</v>
      </c>
      <c r="AG6" s="35">
        <f t="shared" si="4"/>
        <v>93.44</v>
      </c>
      <c r="AH6" s="35">
        <f t="shared" si="4"/>
        <v>90.02</v>
      </c>
      <c r="AI6" s="34" t="str">
        <f>IF(AI7="","",IF(AI7="-","【-】","【"&amp;SUBSTITUTE(TEXT(AI7,"#,##0.00"),"-","△")&amp;"】"))</f>
        <v>【90.10】</v>
      </c>
      <c r="AJ6" s="35">
        <f>IF(AJ7="",NA(),AJ7)</f>
        <v>370.94</v>
      </c>
      <c r="AK6" s="35">
        <f t="shared" ref="AK6:AS6" si="5">IF(AK7="",NA(),AK7)</f>
        <v>439.12</v>
      </c>
      <c r="AL6" s="35">
        <f t="shared" si="5"/>
        <v>457.04</v>
      </c>
      <c r="AM6" s="35">
        <f t="shared" si="5"/>
        <v>622.45000000000005</v>
      </c>
      <c r="AN6" s="35">
        <f t="shared" si="5"/>
        <v>780.96</v>
      </c>
      <c r="AO6" s="35">
        <f t="shared" si="5"/>
        <v>91.1</v>
      </c>
      <c r="AP6" s="35">
        <f t="shared" si="5"/>
        <v>124.89</v>
      </c>
      <c r="AQ6" s="35">
        <f t="shared" si="5"/>
        <v>129.72999999999999</v>
      </c>
      <c r="AR6" s="35">
        <f t="shared" si="5"/>
        <v>123.58</v>
      </c>
      <c r="AS6" s="35">
        <f t="shared" si="5"/>
        <v>221.28</v>
      </c>
      <c r="AT6" s="34" t="str">
        <f>IF(AT7="","",IF(AT7="-","【-】","【"&amp;SUBSTITUTE(TEXT(AT7,"#,##0.00"),"-","△")&amp;"】"))</f>
        <v>【164.71】</v>
      </c>
      <c r="AU6" s="35">
        <f>IF(AU7="",NA(),AU7)</f>
        <v>103.19</v>
      </c>
      <c r="AV6" s="35">
        <f t="shared" ref="AV6:BD6" si="6">IF(AV7="",NA(),AV7)</f>
        <v>103.12</v>
      </c>
      <c r="AW6" s="35">
        <f t="shared" si="6"/>
        <v>106.72</v>
      </c>
      <c r="AX6" s="35">
        <f t="shared" si="6"/>
        <v>116.8</v>
      </c>
      <c r="AY6" s="35">
        <f t="shared" si="6"/>
        <v>114.13</v>
      </c>
      <c r="AZ6" s="35">
        <f t="shared" si="6"/>
        <v>247.48</v>
      </c>
      <c r="BA6" s="35">
        <f t="shared" si="6"/>
        <v>221.76</v>
      </c>
      <c r="BB6" s="35">
        <f t="shared" si="6"/>
        <v>180.07</v>
      </c>
      <c r="BC6" s="35">
        <f t="shared" si="6"/>
        <v>172.39</v>
      </c>
      <c r="BD6" s="35">
        <f t="shared" si="6"/>
        <v>113.42</v>
      </c>
      <c r="BE6" s="34" t="str">
        <f>IF(BE7="","",IF(BE7="-","【-】","【"&amp;SUBSTITUTE(TEXT(BE7,"#,##0.00"),"-","△")&amp;"】"))</f>
        <v>【148.05】</v>
      </c>
      <c r="BF6" s="35">
        <f>IF(BF7="",NA(),BF7)</f>
        <v>5491.99</v>
      </c>
      <c r="BG6" s="35">
        <f t="shared" ref="BG6:BO6" si="7">IF(BG7="",NA(),BG7)</f>
        <v>3493.01</v>
      </c>
      <c r="BH6" s="35">
        <f t="shared" si="7"/>
        <v>2583.6999999999998</v>
      </c>
      <c r="BI6" s="35">
        <f t="shared" si="7"/>
        <v>2639.59</v>
      </c>
      <c r="BJ6" s="35">
        <f t="shared" si="7"/>
        <v>2769.4</v>
      </c>
      <c r="BK6" s="35">
        <f t="shared" si="7"/>
        <v>416.91</v>
      </c>
      <c r="BL6" s="35">
        <f t="shared" si="7"/>
        <v>392.19</v>
      </c>
      <c r="BM6" s="35">
        <f t="shared" si="7"/>
        <v>413.5</v>
      </c>
      <c r="BN6" s="35">
        <f t="shared" si="7"/>
        <v>407.42</v>
      </c>
      <c r="BO6" s="35">
        <f t="shared" si="7"/>
        <v>386.46</v>
      </c>
      <c r="BP6" s="34" t="str">
        <f>IF(BP7="","",IF(BP7="-","【-】","【"&amp;SUBSTITUTE(TEXT(BP7,"#,##0.00"),"-","△")&amp;"】"))</f>
        <v>【325.02】</v>
      </c>
      <c r="BQ6" s="35">
        <f>IF(BQ7="",NA(),BQ7)</f>
        <v>26.57</v>
      </c>
      <c r="BR6" s="35">
        <f t="shared" ref="BR6:BZ6" si="8">IF(BR7="",NA(),BR7)</f>
        <v>23.14</v>
      </c>
      <c r="BS6" s="35">
        <f t="shared" si="8"/>
        <v>31.84</v>
      </c>
      <c r="BT6" s="35">
        <f t="shared" si="8"/>
        <v>30.27</v>
      </c>
      <c r="BU6" s="35">
        <f t="shared" si="8"/>
        <v>35.630000000000003</v>
      </c>
      <c r="BV6" s="35">
        <f t="shared" si="8"/>
        <v>57.93</v>
      </c>
      <c r="BW6" s="35">
        <f t="shared" si="8"/>
        <v>57.03</v>
      </c>
      <c r="BX6" s="35">
        <f t="shared" si="8"/>
        <v>55.84</v>
      </c>
      <c r="BY6" s="35">
        <f t="shared" si="8"/>
        <v>57.08</v>
      </c>
      <c r="BZ6" s="35">
        <f t="shared" si="8"/>
        <v>55.85</v>
      </c>
      <c r="CA6" s="34" t="str">
        <f>IF(CA7="","",IF(CA7="-","【-】","【"&amp;SUBSTITUTE(TEXT(CA7,"#,##0.00"),"-","△")&amp;"】"))</f>
        <v>【60.61】</v>
      </c>
      <c r="CB6" s="35">
        <f>IF(CB7="",NA(),CB7)</f>
        <v>371.16</v>
      </c>
      <c r="CC6" s="35">
        <f t="shared" ref="CC6:CK6" si="9">IF(CC7="",NA(),CC7)</f>
        <v>443.39</v>
      </c>
      <c r="CD6" s="35">
        <f t="shared" si="9"/>
        <v>324.63</v>
      </c>
      <c r="CE6" s="35">
        <f t="shared" si="9"/>
        <v>337.44</v>
      </c>
      <c r="CF6" s="35">
        <f t="shared" si="9"/>
        <v>284.17</v>
      </c>
      <c r="CG6" s="35">
        <f t="shared" si="9"/>
        <v>276.93</v>
      </c>
      <c r="CH6" s="35">
        <f t="shared" si="9"/>
        <v>283.73</v>
      </c>
      <c r="CI6" s="35">
        <f t="shared" si="9"/>
        <v>287.57</v>
      </c>
      <c r="CJ6" s="35">
        <f t="shared" si="9"/>
        <v>286.86</v>
      </c>
      <c r="CK6" s="35">
        <f t="shared" si="9"/>
        <v>287.91000000000003</v>
      </c>
      <c r="CL6" s="34" t="str">
        <f>IF(CL7="","",IF(CL7="-","【-】","【"&amp;SUBSTITUTE(TEXT(CL7,"#,##0.00"),"-","△")&amp;"】"))</f>
        <v>【270.94】</v>
      </c>
      <c r="CM6" s="35">
        <f>IF(CM7="",NA(),CM7)</f>
        <v>24</v>
      </c>
      <c r="CN6" s="35">
        <f t="shared" ref="CN6:CV6" si="10">IF(CN7="",NA(),CN7)</f>
        <v>38.03</v>
      </c>
      <c r="CO6" s="35">
        <f t="shared" si="10"/>
        <v>42.86</v>
      </c>
      <c r="CP6" s="35">
        <f t="shared" si="10"/>
        <v>45.28</v>
      </c>
      <c r="CQ6" s="35">
        <f t="shared" si="10"/>
        <v>42.48</v>
      </c>
      <c r="CR6" s="35">
        <f t="shared" si="10"/>
        <v>59.08</v>
      </c>
      <c r="CS6" s="35">
        <f t="shared" si="10"/>
        <v>58.25</v>
      </c>
      <c r="CT6" s="35">
        <f t="shared" si="10"/>
        <v>61.55</v>
      </c>
      <c r="CU6" s="35">
        <f t="shared" si="10"/>
        <v>57.22</v>
      </c>
      <c r="CV6" s="35">
        <f t="shared" si="10"/>
        <v>54.93</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77.12</v>
      </c>
      <c r="DD6" s="35">
        <f t="shared" si="11"/>
        <v>68.150000000000006</v>
      </c>
      <c r="DE6" s="35">
        <f t="shared" si="11"/>
        <v>67.489999999999995</v>
      </c>
      <c r="DF6" s="35">
        <f t="shared" si="11"/>
        <v>67.290000000000006</v>
      </c>
      <c r="DG6" s="35">
        <f t="shared" si="11"/>
        <v>65.569999999999993</v>
      </c>
      <c r="DH6" s="34" t="str">
        <f>IF(DH7="","",IF(DH7="-","【-】","【"&amp;SUBSTITUTE(TEXT(DH7,"#,##0.00"),"-","△")&amp;"】"))</f>
        <v>【78.90】</v>
      </c>
      <c r="DI6" s="35">
        <f>IF(DI7="",NA(),DI7)</f>
        <v>1.55</v>
      </c>
      <c r="DJ6" s="35">
        <f t="shared" ref="DJ6:DR6" si="12">IF(DJ7="",NA(),DJ7)</f>
        <v>3.19</v>
      </c>
      <c r="DK6" s="35">
        <f t="shared" si="12"/>
        <v>5.21</v>
      </c>
      <c r="DL6" s="35">
        <f t="shared" si="12"/>
        <v>7.32</v>
      </c>
      <c r="DM6" s="35">
        <f t="shared" si="12"/>
        <v>9.36</v>
      </c>
      <c r="DN6" s="35">
        <f t="shared" si="12"/>
        <v>13.6</v>
      </c>
      <c r="DO6" s="35">
        <f t="shared" si="12"/>
        <v>14.97</v>
      </c>
      <c r="DP6" s="35">
        <f t="shared" si="12"/>
        <v>16.16</v>
      </c>
      <c r="DQ6" s="35">
        <f t="shared" si="12"/>
        <v>16.420000000000002</v>
      </c>
      <c r="DR6" s="35">
        <f t="shared" si="12"/>
        <v>16.41</v>
      </c>
      <c r="DS6" s="34" t="str">
        <f>IF(DS7="","",IF(DS7="-","【-】","【"&amp;SUBSTITUTE(TEXT(DS7,"#,##0.00"),"-","△")&amp;"】"))</f>
        <v>【17.99】</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2018</v>
      </c>
      <c r="C7" s="37">
        <v>272213</v>
      </c>
      <c r="D7" s="37">
        <v>46</v>
      </c>
      <c r="E7" s="37">
        <v>18</v>
      </c>
      <c r="F7" s="37">
        <v>0</v>
      </c>
      <c r="G7" s="37">
        <v>0</v>
      </c>
      <c r="H7" s="37" t="s">
        <v>96</v>
      </c>
      <c r="I7" s="37" t="s">
        <v>97</v>
      </c>
      <c r="J7" s="37" t="s">
        <v>98</v>
      </c>
      <c r="K7" s="37" t="s">
        <v>99</v>
      </c>
      <c r="L7" s="37" t="s">
        <v>100</v>
      </c>
      <c r="M7" s="37" t="s">
        <v>101</v>
      </c>
      <c r="N7" s="38" t="s">
        <v>102</v>
      </c>
      <c r="O7" s="38">
        <v>60.47</v>
      </c>
      <c r="P7" s="38">
        <v>0.36</v>
      </c>
      <c r="Q7" s="38">
        <v>100</v>
      </c>
      <c r="R7" s="38">
        <v>2008</v>
      </c>
      <c r="S7" s="38">
        <v>69529</v>
      </c>
      <c r="T7" s="38">
        <v>25.33</v>
      </c>
      <c r="U7" s="38">
        <v>2744.93</v>
      </c>
      <c r="V7" s="38">
        <v>250</v>
      </c>
      <c r="W7" s="38">
        <v>3.86</v>
      </c>
      <c r="X7" s="38">
        <v>64.77</v>
      </c>
      <c r="Y7" s="38">
        <v>54.55</v>
      </c>
      <c r="Z7" s="38">
        <v>44.29</v>
      </c>
      <c r="AA7" s="38">
        <v>61.08</v>
      </c>
      <c r="AB7" s="38">
        <v>57.05</v>
      </c>
      <c r="AC7" s="38">
        <v>70.22</v>
      </c>
      <c r="AD7" s="38">
        <v>90.66</v>
      </c>
      <c r="AE7" s="38">
        <v>89.69</v>
      </c>
      <c r="AF7" s="38">
        <v>85.72</v>
      </c>
      <c r="AG7" s="38">
        <v>93.44</v>
      </c>
      <c r="AH7" s="38">
        <v>90.02</v>
      </c>
      <c r="AI7" s="38">
        <v>90.1</v>
      </c>
      <c r="AJ7" s="38">
        <v>370.94</v>
      </c>
      <c r="AK7" s="38">
        <v>439.12</v>
      </c>
      <c r="AL7" s="38">
        <v>457.04</v>
      </c>
      <c r="AM7" s="38">
        <v>622.45000000000005</v>
      </c>
      <c r="AN7" s="38">
        <v>780.96</v>
      </c>
      <c r="AO7" s="38">
        <v>91.1</v>
      </c>
      <c r="AP7" s="38">
        <v>124.89</v>
      </c>
      <c r="AQ7" s="38">
        <v>129.72999999999999</v>
      </c>
      <c r="AR7" s="38">
        <v>123.58</v>
      </c>
      <c r="AS7" s="38">
        <v>221.28</v>
      </c>
      <c r="AT7" s="38">
        <v>164.71</v>
      </c>
      <c r="AU7" s="38">
        <v>103.19</v>
      </c>
      <c r="AV7" s="38">
        <v>103.12</v>
      </c>
      <c r="AW7" s="38">
        <v>106.72</v>
      </c>
      <c r="AX7" s="38">
        <v>116.8</v>
      </c>
      <c r="AY7" s="38">
        <v>114.13</v>
      </c>
      <c r="AZ7" s="38">
        <v>247.48</v>
      </c>
      <c r="BA7" s="38">
        <v>221.76</v>
      </c>
      <c r="BB7" s="38">
        <v>180.07</v>
      </c>
      <c r="BC7" s="38">
        <v>172.39</v>
      </c>
      <c r="BD7" s="38">
        <v>113.42</v>
      </c>
      <c r="BE7" s="38">
        <v>148.05000000000001</v>
      </c>
      <c r="BF7" s="38">
        <v>5491.99</v>
      </c>
      <c r="BG7" s="38">
        <v>3493.01</v>
      </c>
      <c r="BH7" s="38">
        <v>2583.6999999999998</v>
      </c>
      <c r="BI7" s="38">
        <v>2639.59</v>
      </c>
      <c r="BJ7" s="38">
        <v>2769.4</v>
      </c>
      <c r="BK7" s="38">
        <v>416.91</v>
      </c>
      <c r="BL7" s="38">
        <v>392.19</v>
      </c>
      <c r="BM7" s="38">
        <v>413.5</v>
      </c>
      <c r="BN7" s="38">
        <v>407.42</v>
      </c>
      <c r="BO7" s="38">
        <v>386.46</v>
      </c>
      <c r="BP7" s="38">
        <v>325.02</v>
      </c>
      <c r="BQ7" s="38">
        <v>26.57</v>
      </c>
      <c r="BR7" s="38">
        <v>23.14</v>
      </c>
      <c r="BS7" s="38">
        <v>31.84</v>
      </c>
      <c r="BT7" s="38">
        <v>30.27</v>
      </c>
      <c r="BU7" s="38">
        <v>35.630000000000003</v>
      </c>
      <c r="BV7" s="38">
        <v>57.93</v>
      </c>
      <c r="BW7" s="38">
        <v>57.03</v>
      </c>
      <c r="BX7" s="38">
        <v>55.84</v>
      </c>
      <c r="BY7" s="38">
        <v>57.08</v>
      </c>
      <c r="BZ7" s="38">
        <v>55.85</v>
      </c>
      <c r="CA7" s="38">
        <v>60.61</v>
      </c>
      <c r="CB7" s="38">
        <v>371.16</v>
      </c>
      <c r="CC7" s="38">
        <v>443.39</v>
      </c>
      <c r="CD7" s="38">
        <v>324.63</v>
      </c>
      <c r="CE7" s="38">
        <v>337.44</v>
      </c>
      <c r="CF7" s="38">
        <v>284.17</v>
      </c>
      <c r="CG7" s="38">
        <v>276.93</v>
      </c>
      <c r="CH7" s="38">
        <v>283.73</v>
      </c>
      <c r="CI7" s="38">
        <v>287.57</v>
      </c>
      <c r="CJ7" s="38">
        <v>286.86</v>
      </c>
      <c r="CK7" s="38">
        <v>287.91000000000003</v>
      </c>
      <c r="CL7" s="38">
        <v>270.94</v>
      </c>
      <c r="CM7" s="38">
        <v>24</v>
      </c>
      <c r="CN7" s="38">
        <v>38.03</v>
      </c>
      <c r="CO7" s="38">
        <v>42.86</v>
      </c>
      <c r="CP7" s="38">
        <v>45.28</v>
      </c>
      <c r="CQ7" s="38">
        <v>42.48</v>
      </c>
      <c r="CR7" s="38">
        <v>59.08</v>
      </c>
      <c r="CS7" s="38">
        <v>58.25</v>
      </c>
      <c r="CT7" s="38">
        <v>61.55</v>
      </c>
      <c r="CU7" s="38">
        <v>57.22</v>
      </c>
      <c r="CV7" s="38">
        <v>54.93</v>
      </c>
      <c r="CW7" s="38">
        <v>57.8</v>
      </c>
      <c r="CX7" s="38">
        <v>100</v>
      </c>
      <c r="CY7" s="38">
        <v>100</v>
      </c>
      <c r="CZ7" s="38">
        <v>100</v>
      </c>
      <c r="DA7" s="38">
        <v>100</v>
      </c>
      <c r="DB7" s="38">
        <v>100</v>
      </c>
      <c r="DC7" s="38">
        <v>77.12</v>
      </c>
      <c r="DD7" s="38">
        <v>68.150000000000006</v>
      </c>
      <c r="DE7" s="38">
        <v>67.489999999999995</v>
      </c>
      <c r="DF7" s="38">
        <v>67.290000000000006</v>
      </c>
      <c r="DG7" s="38">
        <v>65.569999999999993</v>
      </c>
      <c r="DH7" s="38">
        <v>78.900000000000006</v>
      </c>
      <c r="DI7" s="38">
        <v>1.55</v>
      </c>
      <c r="DJ7" s="38">
        <v>3.19</v>
      </c>
      <c r="DK7" s="38">
        <v>5.21</v>
      </c>
      <c r="DL7" s="38">
        <v>7.32</v>
      </c>
      <c r="DM7" s="38">
        <v>9.36</v>
      </c>
      <c r="DN7" s="38">
        <v>13.6</v>
      </c>
      <c r="DO7" s="38">
        <v>14.97</v>
      </c>
      <c r="DP7" s="38">
        <v>16.16</v>
      </c>
      <c r="DQ7" s="38">
        <v>16.420000000000002</v>
      </c>
      <c r="DR7" s="38">
        <v>16.41</v>
      </c>
      <c r="DS7" s="38">
        <v>17.989999999999998</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2020-01-22T04:50:00Z</cp:lastPrinted>
  <dcterms:created xsi:type="dcterms:W3CDTF">2019-12-05T04:57:46Z</dcterms:created>
  <dcterms:modified xsi:type="dcterms:W3CDTF">2020-02-20T02:21:18Z</dcterms:modified>
  <cp:category/>
</cp:coreProperties>
</file>