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6寝屋川市○\"/>
    </mc:Choice>
  </mc:AlternateContent>
  <workbookProtection workbookAlgorithmName="SHA-512" workbookHashValue="yXiIEVwrg4+GOEevOXsR9RUaC/LmSSX61izIU+f/p44eOxGcvDEipWhVNSZ6embnOgLRYFXukVLbpeGbhHvqqw==" workbookSaltValue="tERvhsyQavOChxHiwrVC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<sst xmlns="http://schemas.openxmlformats.org/spreadsheetml/2006/main" count="220" uniqueCount="108">
  <si>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</si>
  <si>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</si>
  <si>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</si>
  <si>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</si>
  <si>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</si>
  <si>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</si>
  <si>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</si>
  <si>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</si>
  <si>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</si>
  <si>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</si>
  <si>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</si>
  <si>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</si>
  <si>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</si>
  <si>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</si>
  <si>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</si>
  <si>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</si>
  <si>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</si>
  <si>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</si>
  <si>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</si>
  <si>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</si>
  <si>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</si>
  <si>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</si>
  <si>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</si>
  <si>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</si>
  <si>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</si>
  <si>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</si>
  <si>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</si>
  <si>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</si>
  <si>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</si>
  <si>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</si>
  <si>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</si>
  <si>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</si>
  <si>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</si>
  <si>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</si>
  <si>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</si>
  <si>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</si>
  <si>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</si>
  <si>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</si>
  <si>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</si>
  <si>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</si>
  <si>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</si>
  <si>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</si>
  <si>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</si>
  <si>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</si>
  <si>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</si>
  <si>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</si>
  <si>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</si>
  <si>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</si>
  <si>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</si>
  <si>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</si>
  <si>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</si>
  <si>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</si>
  <si>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</si>
  <si>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</si>
  <si>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</si>
  <si>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</si>
  <si>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</si>
  <si>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</si>
  <si>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</si>
  <si>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</si>
  <si>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</si>
  <si>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</si>
  <si>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</si>
  <si>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</si>
  <si>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</si>
  <si>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</si>
  <si>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</si>
  <si>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</si>
  <si>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</si>
  <si>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</si>
  <si>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</si>
  <si>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</si>
  <si>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</si>
  <si>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</si>
  <si>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</si>
  <si>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</si>
  <si>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</si>
  <si>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</si>
  <si>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</si>
  <si>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</si>
  <si>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</si>
  <si>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</si>
  <si>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</si>
  <si>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</si>
  <si>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</si>
  <si>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</si>
  <si>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</si>
  <si>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</si>
  <si>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</si>
  <si>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</si>
  <si>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</si>
  <si>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</si>
  <si>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</si>
  <si>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</si>
  <si>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</si>
  <si>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</si>
  <si>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</si>
  <si>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</si>
  <si>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</si>
  <si>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</si>
  <si>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</si>
  <si>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</si>
  <si>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</si>
  <si>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</si>
  <si>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</si>
  <si>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第９期施設等整備事業計画及びアセットマネジメントに基づき、更新需要の平準化と財政収支のバランスを保ちつつ、基幹管路を中心とした水道管路の更新及び耐震化を進めていく。
　また、投資と財源の均衡を図ることを目的に「水道事業経営戦略」を平成30年度に策定したところであり、同戦略に基づき、引き続き健全経営に努めていく。</t>
    <rPh sb="1" eb="3">
      <t>スイドウ</t>
    </rPh>
    <rPh sb="3" eb="5">
      <t>ジギョウ</t>
    </rPh>
    <rPh sb="10" eb="12">
      <t>ジンコウ</t>
    </rPh>
    <rPh sb="12" eb="14">
      <t>ゲンショウ</t>
    </rPh>
    <rPh sb="15" eb="17">
      <t>セッスイ</t>
    </rPh>
    <rPh sb="17" eb="18">
      <t>ガタ</t>
    </rPh>
    <rPh sb="18" eb="20">
      <t>セイカツ</t>
    </rPh>
    <rPh sb="20" eb="22">
      <t>ヨウシキ</t>
    </rPh>
    <rPh sb="23" eb="25">
      <t>シンテン</t>
    </rPh>
    <rPh sb="26" eb="27">
      <t>トモナ</t>
    </rPh>
    <rPh sb="28" eb="30">
      <t>ハイスイ</t>
    </rPh>
    <rPh sb="30" eb="31">
      <t>リョウ</t>
    </rPh>
    <rPh sb="32" eb="34">
      <t>ゲンショウ</t>
    </rPh>
    <rPh sb="36" eb="37">
      <t>キビ</t>
    </rPh>
    <rPh sb="156" eb="157">
      <t>モト</t>
    </rPh>
    <rPh sb="236" eb="238">
      <t>スイドウ</t>
    </rPh>
    <rPh sb="238" eb="240">
      <t>ジギョウ</t>
    </rPh>
    <rPh sb="246" eb="248">
      <t>ヘイセイ</t>
    </rPh>
    <rPh sb="250" eb="252">
      <t>ネンド</t>
    </rPh>
    <rPh sb="253" eb="255">
      <t>サクテイ</t>
    </rPh>
    <rPh sb="264" eb="265">
      <t>オナ</t>
    </rPh>
    <rPh sb="265" eb="267">
      <t>センリャク</t>
    </rPh>
    <rPh sb="268" eb="269">
      <t>モト</t>
    </rPh>
    <rPh sb="272" eb="273">
      <t>ヒ</t>
    </rPh>
    <rPh sb="274" eb="275">
      <t>ツヅ</t>
    </rPh>
    <rPh sb="276" eb="278">
      <t>ケンゼン</t>
    </rPh>
    <rPh sb="278" eb="280">
      <t>ケイエイ</t>
    </rPh>
    <rPh sb="281" eb="282">
      <t>ツト</t>
    </rPh>
    <phoneticPr fontId="4"/>
  </si>
  <si>
    <t>　老朽化を示す指標について①有形固定資産減価償却率並びに②管路経年化率は何れも類似団体と比較して平均値を上回っており、老朽化が進んでいる状況が見受けられる。
　有形固定資産減価償却率が類似団体平均値を上回っている要因は、早期に水道施設、管路を整備したことにより減価償却が進んでいることによる。
　管路経年化率が類似団体平均値を上回っている要因は、前期の第８期施設等整備事業計画（平成23年度～27年度）に基づき、水道施設（配水場、ポンプ場）の更新に重点的に取り組んできたためである。今後は、令和２年度を初年度とする第10期施設等整備事業計画に基づき、年間4,000mから5,000mを目標に管路更新事業に取り組んでいく。</t>
    <rPh sb="106" eb="108">
      <t>ヨウイン</t>
    </rPh>
    <rPh sb="110" eb="112">
      <t>ソウキ</t>
    </rPh>
    <rPh sb="113" eb="115">
      <t>スイドウ</t>
    </rPh>
    <rPh sb="115" eb="117">
      <t>シセツ</t>
    </rPh>
    <rPh sb="118" eb="120">
      <t>カンロ</t>
    </rPh>
    <rPh sb="121" eb="123">
      <t>セイビ</t>
    </rPh>
    <rPh sb="130" eb="134">
      <t>ゲンカショウキャク</t>
    </rPh>
    <rPh sb="135" eb="136">
      <t>スス</t>
    </rPh>
    <rPh sb="169" eb="171">
      <t>ヨウイン</t>
    </rPh>
    <rPh sb="173" eb="175">
      <t>ゼンキ</t>
    </rPh>
    <rPh sb="202" eb="203">
      <t>モト</t>
    </rPh>
    <rPh sb="241" eb="243">
      <t>コンゴ</t>
    </rPh>
    <rPh sb="271" eb="272">
      <t>モト</t>
    </rPh>
    <rPh sb="275" eb="277">
      <t>ネンカン</t>
    </rPh>
    <rPh sb="292" eb="294">
      <t>モクヒョウ</t>
    </rPh>
    <rPh sb="295" eb="297">
      <t>カンロ</t>
    </rPh>
    <rPh sb="297" eb="299">
      <t>コウシン</t>
    </rPh>
    <rPh sb="299" eb="301">
      <t>ジギョウ</t>
    </rPh>
    <rPh sb="302" eb="303">
      <t>ト</t>
    </rPh>
    <rPh sb="304" eb="305">
      <t>ク</t>
    </rPh>
    <phoneticPr fontId="4"/>
  </si>
  <si>
    <t>　経営の健全性、効率性を表す指標については、類似団体と比較しても概ね良好な数値で推移しており、健全な経営を維持している。
　但し、施設の効率的な利用率を示す施設利用率は節水型生活様式の進展による配水量減少などの要因により、平均値を下回っており、効率的な施設の利用が課題であるとともに、施設・管路のダウンサイジングによる施設規模を適正化についても検討を行う必要がある。
　なお経常収支比率が昨年度と比較して改善している点及び給水原価が昨年度と比較して下がっているのは、大阪広域水道企業団の用水供給単価が引下げられ受水費が大幅に減少したことに起因するものである。
　有収率は漏水防止調査の取組を年次的に進めているところであるが、昨年度と比較して0.16ポイント下がる結果となった。しかしながら、類似団体平均値を大きく上回る結果となっている。</t>
    <rPh sb="345" eb="347">
      <t>ルイジ</t>
    </rPh>
    <rPh sb="347" eb="349">
      <t>ダンタイ</t>
    </rPh>
    <rPh sb="349" eb="352">
      <t>ヘイキンチ</t>
    </rPh>
    <rPh sb="353" eb="354">
      <t>オオ</t>
    </rPh>
    <rPh sb="356" eb="358">
      <t>ウワマワ</t>
    </rPh>
    <rPh sb="359" eb="361">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</si>
</sst>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0.52</c:v>
                </c:pt>
                <c:pt idx="2">
                  <c:v>0.49</c:v>
                </c:pt>
                <c:pt idx="3">
                  <c:v>0.57999999999999996</c:v>
                </c:pt>
                <c:pt idx="4">
                  <c:v>0.39</c:v>
                </c:pt>
              </c:numCache>
            </c:numRef>
          </c:val>
          <c:extLst>
            <c:ext xmlns:c16="http://schemas.microsoft.com/office/drawing/2014/chart" uri="{C3380CC4-5D6E-409C-BE32-E72D297353CC}">
              <c16:uniqueId val="{00000000-436C-4F07-8FCC-83A0FE2CF58E}"/>
            </c:ext>
          </c:extLst>
        </c:ser>
        <c:dLbls>
          <c:showLegendKey val="0"/>
          <c:showVal val="0"/>
          <c:showCatName val="0"/>
          <c:showSerName val="0"/>
          <c:showPercent val="0"/>
          <c:showBubbleSize val="0"/>
        </c:dLbls>
        <c:gapWidth val="150"/>
        <c:axId val="153982080"/>
        <c:axId val="1539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436C-4F07-8FCC-83A0FE2CF58E}"/>
            </c:ext>
          </c:extLst>
        </c:ser>
        <c:dLbls>
          <c:showLegendKey val="0"/>
          <c:showVal val="0"/>
          <c:showCatName val="0"/>
          <c:showSerName val="0"/>
          <c:showPercent val="0"/>
          <c:showBubbleSize val="0"/>
        </c:dLbls>
        <c:marker val="1"/>
        <c:smooth val="0"/>
        <c:axId val="153982080"/>
        <c:axId val="153984000"/>
      </c:lineChart>
      <c:dateAx>
        <c:axId val="153982080"/>
        <c:scaling>
          <c:orientation val="minMax"/>
        </c:scaling>
        <c:delete val="1"/>
        <c:axPos val="b"/>
        <c:numFmt formatCode="ge" sourceLinked="1"/>
        <c:majorTickMark val="none"/>
        <c:minorTickMark val="none"/>
        <c:tickLblPos val="none"/>
        <c:crossAx val="153984000"/>
        <c:crosses val="autoZero"/>
        <c:auto val="1"/>
        <c:lblOffset val="100"/>
        <c:baseTimeUnit val="years"/>
      </c:dateAx>
      <c:valAx>
        <c:axId val="1539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53.26</c:v>
                </c:pt>
                <c:pt idx="1">
                  <c:v>52.4</c:v>
                </c:pt>
                <c:pt idx="2">
                  <c:v>52.11</c:v>
                </c:pt>
                <c:pt idx="3">
                  <c:v>51.32</c:v>
                </c:pt>
                <c:pt idx="4">
                  <c:v>50.79</c:v>
                </c:pt>
              </c:numCache>
            </c:numRef>
          </c:val>
          <c:extLst>
            <c:ext xmlns:c16="http://schemas.microsoft.com/office/drawing/2014/chart" uri="{C3380CC4-5D6E-409C-BE32-E72D297353CC}">
              <c16:uniqueId val="{00000000-94CD-48F6-A69B-B44AE19C33FB}"/>
            </c:ext>
          </c:extLst>
        </c:ser>
        <c:dLbls>
          <c:showLegendKey val="0"/>
          <c:showVal val="0"/>
          <c:showCatName val="0"/>
          <c:showSerName val="0"/>
          <c:showPercent val="0"/>
          <c:showBubbleSize val="0"/>
        </c:dLbls>
        <c:gapWidth val="150"/>
        <c:axId val="154870912"/>
        <c:axId val="1548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94CD-48F6-A69B-B44AE19C33FB}"/>
            </c:ext>
          </c:extLst>
        </c:ser>
        <c:dLbls>
          <c:showLegendKey val="0"/>
          <c:showVal val="0"/>
          <c:showCatName val="0"/>
          <c:showSerName val="0"/>
          <c:showPercent val="0"/>
          <c:showBubbleSize val="0"/>
        </c:dLbls>
        <c:marker val="1"/>
        <c:smooth val="0"/>
        <c:axId val="154870912"/>
        <c:axId val="154872832"/>
      </c:lineChart>
      <c:dateAx>
        <c:axId val="154870912"/>
        <c:scaling>
          <c:orientation val="minMax"/>
        </c:scaling>
        <c:delete val="1"/>
        <c:axPos val="b"/>
        <c:numFmt formatCode="ge" sourceLinked="1"/>
        <c:majorTickMark val="none"/>
        <c:minorTickMark val="none"/>
        <c:tickLblPos val="none"/>
        <c:crossAx val="154872832"/>
        <c:crosses val="autoZero"/>
        <c:auto val="1"/>
        <c:lblOffset val="100"/>
        <c:baseTimeUnit val="years"/>
      </c:dateAx>
      <c:valAx>
        <c:axId val="154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96.18</c:v>
                </c:pt>
                <c:pt idx="1">
                  <c:v>96.37</c:v>
                </c:pt>
                <c:pt idx="2">
                  <c:v>97.35</c:v>
                </c:pt>
                <c:pt idx="3">
                  <c:v>97.98</c:v>
                </c:pt>
                <c:pt idx="4">
                  <c:v>97.82</c:v>
                </c:pt>
              </c:numCache>
            </c:numRef>
          </c:val>
          <c:extLst>
            <c:ext xmlns:c16="http://schemas.microsoft.com/office/drawing/2014/chart" uri="{C3380CC4-5D6E-409C-BE32-E72D297353CC}">
              <c16:uniqueId val="{00000000-A70C-4F8E-AF85-1C7811465F97}"/>
            </c:ext>
          </c:extLst>
        </c:ser>
        <c:dLbls>
          <c:showLegendKey val="0"/>
          <c:showVal val="0"/>
          <c:showCatName val="0"/>
          <c:showSerName val="0"/>
          <c:showPercent val="0"/>
          <c:showBubbleSize val="0"/>
        </c:dLbls>
        <c:gapWidth val="150"/>
        <c:axId val="154924544"/>
        <c:axId val="1549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A70C-4F8E-AF85-1C7811465F97}"/>
            </c:ext>
          </c:extLst>
        </c:ser>
        <c:dLbls>
          <c:showLegendKey val="0"/>
          <c:showVal val="0"/>
          <c:showCatName val="0"/>
          <c:showSerName val="0"/>
          <c:showPercent val="0"/>
          <c:showBubbleSize val="0"/>
        </c:dLbls>
        <c:marker val="1"/>
        <c:smooth val="0"/>
        <c:axId val="154924544"/>
        <c:axId val="154926464"/>
      </c:lineChart>
      <c:dateAx>
        <c:axId val="154924544"/>
        <c:scaling>
          <c:orientation val="minMax"/>
        </c:scaling>
        <c:delete val="1"/>
        <c:axPos val="b"/>
        <c:numFmt formatCode="ge" sourceLinked="1"/>
        <c:majorTickMark val="none"/>
        <c:minorTickMark val="none"/>
        <c:tickLblPos val="none"/>
        <c:crossAx val="154926464"/>
        <c:crosses val="autoZero"/>
        <c:auto val="1"/>
        <c:lblOffset val="100"/>
        <c:baseTimeUnit val="years"/>
      </c:dateAx>
      <c:valAx>
        <c:axId val="154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111.11</c:v>
                </c:pt>
                <c:pt idx="1">
                  <c:v>100.39</c:v>
                </c:pt>
                <c:pt idx="2">
                  <c:v>104.48</c:v>
                </c:pt>
                <c:pt idx="3">
                  <c:v>105.42</c:v>
                </c:pt>
                <c:pt idx="4">
                  <c:v>108.54</c:v>
                </c:pt>
              </c:numCache>
            </c:numRef>
          </c:val>
          <c:extLst>
            <c:ext xmlns:c16="http://schemas.microsoft.com/office/drawing/2014/chart" uri="{C3380CC4-5D6E-409C-BE32-E72D297353CC}">
              <c16:uniqueId val="{00000000-C04B-4976-9165-377453C3110F}"/>
            </c:ext>
          </c:extLst>
        </c:ser>
        <c:dLbls>
          <c:showLegendKey val="0"/>
          <c:showVal val="0"/>
          <c:showCatName val="0"/>
          <c:showSerName val="0"/>
          <c:showPercent val="0"/>
          <c:showBubbleSize val="0"/>
        </c:dLbls>
        <c:gapWidth val="150"/>
        <c:axId val="154412544"/>
        <c:axId val="1544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C04B-4976-9165-377453C3110F}"/>
            </c:ext>
          </c:extLst>
        </c:ser>
        <c:dLbls>
          <c:showLegendKey val="0"/>
          <c:showVal val="0"/>
          <c:showCatName val="0"/>
          <c:showSerName val="0"/>
          <c:showPercent val="0"/>
          <c:showBubbleSize val="0"/>
        </c:dLbls>
        <c:marker val="1"/>
        <c:smooth val="0"/>
        <c:axId val="154412544"/>
        <c:axId val="154414464"/>
      </c:lineChart>
      <c:dateAx>
        <c:axId val="154412544"/>
        <c:scaling>
          <c:orientation val="minMax"/>
        </c:scaling>
        <c:delete val="1"/>
        <c:axPos val="b"/>
        <c:numFmt formatCode="ge" sourceLinked="1"/>
        <c:majorTickMark val="none"/>
        <c:minorTickMark val="none"/>
        <c:tickLblPos val="none"/>
        <c:crossAx val="154414464"/>
        <c:crosses val="autoZero"/>
        <c:auto val="1"/>
        <c:lblOffset val="100"/>
        <c:baseTimeUnit val="years"/>
      </c:dateAx>
      <c:valAx>
        <c:axId val="15441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57.72</c:v>
                </c:pt>
                <c:pt idx="1">
                  <c:v>57.4</c:v>
                </c:pt>
                <c:pt idx="2">
                  <c:v>57.99</c:v>
                </c:pt>
                <c:pt idx="3">
                  <c:v>58.92</c:v>
                </c:pt>
                <c:pt idx="4">
                  <c:v>58.26</c:v>
                </c:pt>
              </c:numCache>
            </c:numRef>
          </c:val>
          <c:extLst>
            <c:ext xmlns:c16="http://schemas.microsoft.com/office/drawing/2014/chart" uri="{C3380CC4-5D6E-409C-BE32-E72D297353CC}">
              <c16:uniqueId val="{00000000-D9AA-428D-AB9A-5C05DEE8A39E}"/>
            </c:ext>
          </c:extLst>
        </c:ser>
        <c:dLbls>
          <c:showLegendKey val="0"/>
          <c:showVal val="0"/>
          <c:showCatName val="0"/>
          <c:showSerName val="0"/>
          <c:showPercent val="0"/>
          <c:showBubbleSize val="0"/>
        </c:dLbls>
        <c:gapWidth val="150"/>
        <c:axId val="154736512"/>
        <c:axId val="1547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D9AA-428D-AB9A-5C05DEE8A39E}"/>
            </c:ext>
          </c:extLst>
        </c:ser>
        <c:dLbls>
          <c:showLegendKey val="0"/>
          <c:showVal val="0"/>
          <c:showCatName val="0"/>
          <c:showSerName val="0"/>
          <c:showPercent val="0"/>
          <c:showBubbleSize val="0"/>
        </c:dLbls>
        <c:marker val="1"/>
        <c:smooth val="0"/>
        <c:axId val="154736512"/>
        <c:axId val="154742784"/>
      </c:lineChart>
      <c:dateAx>
        <c:axId val="154736512"/>
        <c:scaling>
          <c:orientation val="minMax"/>
        </c:scaling>
        <c:delete val="1"/>
        <c:axPos val="b"/>
        <c:numFmt formatCode="ge" sourceLinked="1"/>
        <c:majorTickMark val="none"/>
        <c:minorTickMark val="none"/>
        <c:tickLblPos val="none"/>
        <c:crossAx val="154742784"/>
        <c:crosses val="autoZero"/>
        <c:auto val="1"/>
        <c:lblOffset val="100"/>
        <c:baseTimeUnit val="years"/>
      </c:dateAx>
      <c:valAx>
        <c:axId val="154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16.62</c:v>
                </c:pt>
                <c:pt idx="1">
                  <c:v>19.75</c:v>
                </c:pt>
                <c:pt idx="2">
                  <c:v>19.97</c:v>
                </c:pt>
                <c:pt idx="3">
                  <c:v>20.78</c:v>
                </c:pt>
                <c:pt idx="4">
                  <c:v>21.64</c:v>
                </c:pt>
              </c:numCache>
            </c:numRef>
          </c:val>
          <c:extLst>
            <c:ext xmlns:c16="http://schemas.microsoft.com/office/drawing/2014/chart" uri="{C3380CC4-5D6E-409C-BE32-E72D297353CC}">
              <c16:uniqueId val="{00000000-20F9-429F-A20A-A897D749B801}"/>
            </c:ext>
          </c:extLst>
        </c:ser>
        <c:dLbls>
          <c:showLegendKey val="0"/>
          <c:showVal val="0"/>
          <c:showCatName val="0"/>
          <c:showSerName val="0"/>
          <c:showPercent val="0"/>
          <c:showBubbleSize val="0"/>
        </c:dLbls>
        <c:gapWidth val="150"/>
        <c:axId val="154769664"/>
        <c:axId val="1547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20F9-429F-A20A-A897D749B801}"/>
            </c:ext>
          </c:extLst>
        </c:ser>
        <c:dLbls>
          <c:showLegendKey val="0"/>
          <c:showVal val="0"/>
          <c:showCatName val="0"/>
          <c:showSerName val="0"/>
          <c:showPercent val="0"/>
          <c:showBubbleSize val="0"/>
        </c:dLbls>
        <c:marker val="1"/>
        <c:smooth val="0"/>
        <c:axId val="154769664"/>
        <c:axId val="154771840"/>
      </c:lineChart>
      <c:dateAx>
        <c:axId val="154769664"/>
        <c:scaling>
          <c:orientation val="minMax"/>
        </c:scaling>
        <c:delete val="1"/>
        <c:axPos val="b"/>
        <c:numFmt formatCode="ge" sourceLinked="1"/>
        <c:majorTickMark val="none"/>
        <c:minorTickMark val="none"/>
        <c:tickLblPos val="none"/>
        <c:crossAx val="154771840"/>
        <c:crosses val="autoZero"/>
        <c:auto val="1"/>
        <c:lblOffset val="100"/>
        <c:baseTimeUnit val="years"/>
      </c:dateAx>
      <c:valAx>
        <c:axId val="154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6-4EDE-98B5-5E6512EC6F8A}"/>
            </c:ext>
          </c:extLst>
        </c:ser>
        <c:dLbls>
          <c:showLegendKey val="0"/>
          <c:showVal val="0"/>
          <c:showCatName val="0"/>
          <c:showSerName val="0"/>
          <c:showPercent val="0"/>
          <c:showBubbleSize val="0"/>
        </c:dLbls>
        <c:gapWidth val="150"/>
        <c:axId val="154559616"/>
        <c:axId val="1545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D006-4EDE-98B5-5E6512EC6F8A}"/>
            </c:ext>
          </c:extLst>
        </c:ser>
        <c:dLbls>
          <c:showLegendKey val="0"/>
          <c:showVal val="0"/>
          <c:showCatName val="0"/>
          <c:showSerName val="0"/>
          <c:showPercent val="0"/>
          <c:showBubbleSize val="0"/>
        </c:dLbls>
        <c:marker val="1"/>
        <c:smooth val="0"/>
        <c:axId val="154559616"/>
        <c:axId val="154561536"/>
      </c:lineChart>
      <c:dateAx>
        <c:axId val="154559616"/>
        <c:scaling>
          <c:orientation val="minMax"/>
        </c:scaling>
        <c:delete val="1"/>
        <c:axPos val="b"/>
        <c:numFmt formatCode="ge" sourceLinked="1"/>
        <c:majorTickMark val="none"/>
        <c:minorTickMark val="none"/>
        <c:tickLblPos val="none"/>
        <c:crossAx val="154561536"/>
        <c:crosses val="autoZero"/>
        <c:auto val="1"/>
        <c:lblOffset val="100"/>
        <c:baseTimeUnit val="years"/>
      </c:dateAx>
      <c:valAx>
        <c:axId val="15456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386.49</c:v>
                </c:pt>
                <c:pt idx="1">
                  <c:v>567.28</c:v>
                </c:pt>
                <c:pt idx="2">
                  <c:v>563.78</c:v>
                </c:pt>
                <c:pt idx="3">
                  <c:v>583.21</c:v>
                </c:pt>
                <c:pt idx="4">
                  <c:v>613.14</c:v>
                </c:pt>
              </c:numCache>
            </c:numRef>
          </c:val>
          <c:extLst>
            <c:ext xmlns:c16="http://schemas.microsoft.com/office/drawing/2014/chart" uri="{C3380CC4-5D6E-409C-BE32-E72D297353CC}">
              <c16:uniqueId val="{00000000-2F93-4854-9B14-DFD7F4AFB44A}"/>
            </c:ext>
          </c:extLst>
        </c:ser>
        <c:dLbls>
          <c:showLegendKey val="0"/>
          <c:showVal val="0"/>
          <c:showCatName val="0"/>
          <c:showSerName val="0"/>
          <c:showPercent val="0"/>
          <c:showBubbleSize val="0"/>
        </c:dLbls>
        <c:gapWidth val="150"/>
        <c:axId val="154592768"/>
        <c:axId val="1545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2F93-4854-9B14-DFD7F4AFB44A}"/>
            </c:ext>
          </c:extLst>
        </c:ser>
        <c:dLbls>
          <c:showLegendKey val="0"/>
          <c:showVal val="0"/>
          <c:showCatName val="0"/>
          <c:showSerName val="0"/>
          <c:showPercent val="0"/>
          <c:showBubbleSize val="0"/>
        </c:dLbls>
        <c:marker val="1"/>
        <c:smooth val="0"/>
        <c:axId val="154592768"/>
        <c:axId val="154594688"/>
      </c:lineChart>
      <c:dateAx>
        <c:axId val="154592768"/>
        <c:scaling>
          <c:orientation val="minMax"/>
        </c:scaling>
        <c:delete val="1"/>
        <c:axPos val="b"/>
        <c:numFmt formatCode="ge" sourceLinked="1"/>
        <c:majorTickMark val="none"/>
        <c:minorTickMark val="none"/>
        <c:tickLblPos val="none"/>
        <c:crossAx val="154594688"/>
        <c:crosses val="autoZero"/>
        <c:auto val="1"/>
        <c:lblOffset val="100"/>
        <c:baseTimeUnit val="years"/>
      </c:dateAx>
      <c:valAx>
        <c:axId val="15459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247.81</c:v>
                </c:pt>
                <c:pt idx="1">
                  <c:v>264.27999999999997</c:v>
                </c:pt>
                <c:pt idx="2">
                  <c:v>261.26</c:v>
                </c:pt>
                <c:pt idx="3">
                  <c:v>271.41000000000003</c:v>
                </c:pt>
                <c:pt idx="4">
                  <c:v>275.18</c:v>
                </c:pt>
              </c:numCache>
            </c:numRef>
          </c:val>
          <c:extLst>
            <c:ext xmlns:c16="http://schemas.microsoft.com/office/drawing/2014/chart" uri="{C3380CC4-5D6E-409C-BE32-E72D297353CC}">
              <c16:uniqueId val="{00000000-15E2-4676-AE9A-96E1F785C773}"/>
            </c:ext>
          </c:extLst>
        </c:ser>
        <c:dLbls>
          <c:showLegendKey val="0"/>
          <c:showVal val="0"/>
          <c:showCatName val="0"/>
          <c:showSerName val="0"/>
          <c:showPercent val="0"/>
          <c:showBubbleSize val="0"/>
        </c:dLbls>
        <c:gapWidth val="150"/>
        <c:axId val="154652672"/>
        <c:axId val="1546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15E2-4676-AE9A-96E1F785C773}"/>
            </c:ext>
          </c:extLst>
        </c:ser>
        <c:dLbls>
          <c:showLegendKey val="0"/>
          <c:showVal val="0"/>
          <c:showCatName val="0"/>
          <c:showSerName val="0"/>
          <c:showPercent val="0"/>
          <c:showBubbleSize val="0"/>
        </c:dLbls>
        <c:marker val="1"/>
        <c:smooth val="0"/>
        <c:axId val="154652672"/>
        <c:axId val="154654592"/>
      </c:lineChart>
      <c:dateAx>
        <c:axId val="154652672"/>
        <c:scaling>
          <c:orientation val="minMax"/>
        </c:scaling>
        <c:delete val="1"/>
        <c:axPos val="b"/>
        <c:numFmt formatCode="ge" sourceLinked="1"/>
        <c:majorTickMark val="none"/>
        <c:minorTickMark val="none"/>
        <c:tickLblPos val="none"/>
        <c:crossAx val="154654592"/>
        <c:crosses val="autoZero"/>
        <c:auto val="1"/>
        <c:lblOffset val="100"/>
        <c:baseTimeUnit val="years"/>
      </c:dateAx>
      <c:valAx>
        <c:axId val="15465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105.64</c:v>
                </c:pt>
                <c:pt idx="1">
                  <c:v>96.68</c:v>
                </c:pt>
                <c:pt idx="2">
                  <c:v>99.89</c:v>
                </c:pt>
                <c:pt idx="3">
                  <c:v>99.66</c:v>
                </c:pt>
                <c:pt idx="4">
                  <c:v>102.22</c:v>
                </c:pt>
              </c:numCache>
            </c:numRef>
          </c:val>
          <c:extLst>
            <c:ext xmlns:c16="http://schemas.microsoft.com/office/drawing/2014/chart" uri="{C3380CC4-5D6E-409C-BE32-E72D297353CC}">
              <c16:uniqueId val="{00000000-FBE4-4656-9611-A2ACA7164FF2}"/>
            </c:ext>
          </c:extLst>
        </c:ser>
        <c:dLbls>
          <c:showLegendKey val="0"/>
          <c:showVal val="0"/>
          <c:showCatName val="0"/>
          <c:showSerName val="0"/>
          <c:showPercent val="0"/>
          <c:showBubbleSize val="0"/>
        </c:dLbls>
        <c:gapWidth val="150"/>
        <c:axId val="154689920"/>
        <c:axId val="1546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FBE4-4656-9611-A2ACA7164FF2}"/>
            </c:ext>
          </c:extLst>
        </c:ser>
        <c:dLbls>
          <c:showLegendKey val="0"/>
          <c:showVal val="0"/>
          <c:showCatName val="0"/>
          <c:showSerName val="0"/>
          <c:showPercent val="0"/>
          <c:showBubbleSize val="0"/>
        </c:dLbls>
        <c:marker val="1"/>
        <c:smooth val="0"/>
        <c:axId val="154689920"/>
        <c:axId val="154691840"/>
      </c:lineChart>
      <c:dateAx>
        <c:axId val="154689920"/>
        <c:scaling>
          <c:orientation val="minMax"/>
        </c:scaling>
        <c:delete val="1"/>
        <c:axPos val="b"/>
        <c:numFmt formatCode="ge" sourceLinked="1"/>
        <c:majorTickMark val="none"/>
        <c:minorTickMark val="none"/>
        <c:tickLblPos val="none"/>
        <c:crossAx val="154691840"/>
        <c:crosses val="autoZero"/>
        <c:auto val="1"/>
        <c:lblOffset val="100"/>
        <c:baseTimeUnit val="years"/>
      </c:dateAx>
      <c:valAx>
        <c:axId val="154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144.21</c:v>
                </c:pt>
                <c:pt idx="1">
                  <c:v>156.93</c:v>
                </c:pt>
                <c:pt idx="2">
                  <c:v>152.46</c:v>
                </c:pt>
                <c:pt idx="3">
                  <c:v>153.03</c:v>
                </c:pt>
                <c:pt idx="4">
                  <c:v>148.5</c:v>
                </c:pt>
              </c:numCache>
            </c:numRef>
          </c:val>
          <c:extLst>
            <c:ext xmlns:c16="http://schemas.microsoft.com/office/drawing/2014/chart" uri="{C3380CC4-5D6E-409C-BE32-E72D297353CC}">
              <c16:uniqueId val="{00000000-06E5-4D19-83C8-0CF5E8BE8F89}"/>
            </c:ext>
          </c:extLst>
        </c:ser>
        <c:dLbls>
          <c:showLegendKey val="0"/>
          <c:showVal val="0"/>
          <c:showCatName val="0"/>
          <c:showSerName val="0"/>
          <c:showPercent val="0"/>
          <c:showBubbleSize val="0"/>
        </c:dLbls>
        <c:gapWidth val="150"/>
        <c:axId val="154714880"/>
        <c:axId val="1547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06E5-4D19-83C8-0CF5E8BE8F89}"/>
            </c:ext>
          </c:extLst>
        </c:ser>
        <c:dLbls>
          <c:showLegendKey val="0"/>
          <c:showVal val="0"/>
          <c:showCatName val="0"/>
          <c:showSerName val="0"/>
          <c:showPercent val="0"/>
          <c:showBubbleSize val="0"/>
        </c:dLbls>
        <c:marker val="1"/>
        <c:smooth val="0"/>
        <c:axId val="154714880"/>
        <c:axId val="154716800"/>
      </c:lineChart>
      <c:dateAx>
        <c:axId val="154714880"/>
        <c:scaling>
          <c:orientation val="minMax"/>
        </c:scaling>
        <c:delete val="1"/>
        <c:axPos val="b"/>
        <c:numFmt formatCode="ge" sourceLinked="1"/>
        <c:majorTickMark val="none"/>
        <c:minorTickMark val="none"/>
        <c:tickLblPos val="none"/>
        <c:crossAx val="154716800"/>
        <c:crosses val="autoZero"/>
        <c:auto val="1"/>
        <c:lblOffset val="100"/>
        <c:baseTimeUnit val="years"/>
      </c:dateAx>
      <c:valAx>
        <c:axId val="154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寝屋川市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233484</v>
      </c>
      <c r="AM8" s="60"/>
      <c r="AN8" s="60"/>
      <c r="AO8" s="60"/>
      <c r="AP8" s="60"/>
      <c r="AQ8" s="60"/>
      <c r="AR8" s="60"/>
      <c r="AS8" s="60"/>
      <c r="AT8" s="51">
        <f>データ!$S$6</f>
        <v>24.7</v>
      </c>
      <c r="AU8" s="52"/>
      <c r="AV8" s="52"/>
      <c r="AW8" s="52"/>
      <c r="AX8" s="52"/>
      <c r="AY8" s="52"/>
      <c r="AZ8" s="52"/>
      <c r="BA8" s="52"/>
      <c r="BB8" s="53">
        <f>データ!$T$6</f>
        <v>9452.7900000000009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51.02</v>
      </c>
      <c r="J10" s="52"/>
      <c r="K10" s="52"/>
      <c r="L10" s="52"/>
      <c r="M10" s="52"/>
      <c r="N10" s="52"/>
      <c r="O10" s="63"/>
      <c r="P10" s="53">
        <f>データ!$P$6</f>
        <v>100</v>
      </c>
      <c r="Q10" s="53"/>
      <c r="R10" s="53"/>
      <c r="S10" s="53"/>
      <c r="T10" s="53"/>
      <c r="U10" s="53"/>
      <c r="V10" s="53"/>
      <c r="W10" s="60">
        <f>データ!$Q$6</f>
        <v>2553</v>
      </c>
      <c r="X10" s="60"/>
      <c r="Y10" s="60"/>
      <c r="Z10" s="60"/>
      <c r="AA10" s="60"/>
      <c r="AB10" s="60"/>
      <c r="AC10" s="60"/>
      <c r="AD10" s="2"/>
      <c r="AE10" s="2"/>
      <c r="AF10" s="2"/>
      <c r="AG10" s="2"/>
      <c r="AH10" s="4"/>
      <c r="AI10" s="4"/>
      <c r="AJ10" s="4"/>
      <c r="AK10" s="4"/>
      <c r="AL10" s="60">
        <f>データ!$U$6</f>
        <v>232896</v>
      </c>
      <c r="AM10" s="60"/>
      <c r="AN10" s="60"/>
      <c r="AO10" s="60"/>
      <c r="AP10" s="60"/>
      <c r="AQ10" s="60"/>
      <c r="AR10" s="60"/>
      <c r="AS10" s="60"/>
      <c r="AT10" s="51">
        <f>データ!$V$6</f>
        <v>24.7</v>
      </c>
      <c r="AU10" s="52"/>
      <c r="AV10" s="52"/>
      <c r="AW10" s="52"/>
      <c r="AX10" s="52"/>
      <c r="AY10" s="52"/>
      <c r="AZ10" s="52"/>
      <c r="BA10" s="52"/>
      <c r="BB10" s="53">
        <f>データ!$W$6</f>
        <v>9428.99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RfKsdM89Bk5GvBQDgmLHOZHWRKUrhemT3yWLpCv1jfoopmB0YcGwcxxwaJvVMfGKyY8zVPba5QFhHhAO5g9ZA==" saltValue="f5hAOmNyl8kLRvECZjvs4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272159</v>
      </c>
      <c r="D6" s="34">
        <f t="shared" si="3"/>
        <v>46</v>
      </c>
      <c r="E6" s="34">
        <f t="shared" si="3"/>
        <v>1</v>
      </c>
      <c r="F6" s="34">
        <f t="shared" si="3"/>
        <v>0</v>
      </c>
      <c r="G6" s="34">
        <f t="shared" si="3"/>
        <v>1</v>
      </c>
      <c r="H6" s="34" t="str">
        <f t="shared" si="3"/>
        <v>大阪府　寝屋川市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51.02</v>
      </c>
      <c r="P6" s="35">
        <f t="shared" si="3"/>
        <v>100</v>
      </c>
      <c r="Q6" s="35">
        <f t="shared" si="3"/>
        <v>2553</v>
      </c>
      <c r="R6" s="35">
        <f t="shared" si="3"/>
        <v>233484</v>
      </c>
      <c r="S6" s="35">
        <f t="shared" si="3"/>
        <v>24.7</v>
      </c>
      <c r="T6" s="35">
        <f t="shared" si="3"/>
        <v>9452.7900000000009</v>
      </c>
      <c r="U6" s="35">
        <f t="shared" si="3"/>
        <v>232896</v>
      </c>
      <c r="V6" s="35">
        <f t="shared" si="3"/>
        <v>24.7</v>
      </c>
      <c r="W6" s="35">
        <f t="shared" si="3"/>
        <v>9428.99</v>
      </c>
      <c r="X6" s="36">
        <f>IF(X7="",NA(),X7)</f>
        <v>111.11</v>
      </c>
      <c r="Y6" s="36">
        <f t="shared" ref="Y6:AG6" si="4">IF(Y7="",NA(),Y7)</f>
        <v>100.39</v>
      </c>
      <c r="Z6" s="36">
        <f t="shared" si="4"/>
        <v>104.48</v>
      </c>
      <c r="AA6" s="36">
        <f t="shared" si="4"/>
        <v>105.42</v>
      </c>
      <c r="AB6" s="36">
        <f t="shared" si="4"/>
        <v>108.54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386.49</v>
      </c>
      <c r="AU6" s="36">
        <f t="shared" ref="AU6:BC6" si="6">IF(AU7="",NA(),AU7)</f>
        <v>567.28</v>
      </c>
      <c r="AV6" s="36">
        <f t="shared" si="6"/>
        <v>563.78</v>
      </c>
      <c r="AW6" s="36">
        <f t="shared" si="6"/>
        <v>583.21</v>
      </c>
      <c r="AX6" s="36">
        <f t="shared" si="6"/>
        <v>613.14</v>
      </c>
      <c r="AY6" s="36">
        <f t="shared" si="6"/>
        <v>289.8</v>
      </c>
      <c r="AZ6" s="36">
        <f t="shared" si="6"/>
        <v>299.44</v>
      </c>
      <c r="BA6" s="36">
        <f t="shared" si="6"/>
        <v>311.99</v>
      </c>
      <c r="BB6" s="36">
        <f t="shared" si="6"/>
        <v>307.83</v>
      </c>
      <c r="BC6" s="36">
        <f t="shared" si="6"/>
        <v>318.89</v>
      </c>
      <c r="BD6" s="35" t="str">
        <f>IF(BD7="","",IF(BD7="-","【-】","【"&amp;SUBSTITUTE(TEXT(BD7,"#,##0.00"),"-","△")&amp;"】"))</f>
        <v>【261.93】</v>
      </c>
      <c r="BE6" s="36">
        <f>IF(BE7="",NA(),BE7)</f>
        <v>247.81</v>
      </c>
      <c r="BF6" s="36">
        <f t="shared" ref="BF6:BN6" si="7">IF(BF7="",NA(),BF7)</f>
        <v>264.27999999999997</v>
      </c>
      <c r="BG6" s="36">
        <f t="shared" si="7"/>
        <v>261.26</v>
      </c>
      <c r="BH6" s="36">
        <f t="shared" si="7"/>
        <v>271.41000000000003</v>
      </c>
      <c r="BI6" s="36">
        <f t="shared" si="7"/>
        <v>275.18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105.64</v>
      </c>
      <c r="BQ6" s="36">
        <f t="shared" ref="BQ6:BY6" si="8">IF(BQ7="",NA(),BQ7)</f>
        <v>96.68</v>
      </c>
      <c r="BR6" s="36">
        <f t="shared" si="8"/>
        <v>99.89</v>
      </c>
      <c r="BS6" s="36">
        <f t="shared" si="8"/>
        <v>99.66</v>
      </c>
      <c r="BT6" s="36">
        <f t="shared" si="8"/>
        <v>102.22</v>
      </c>
      <c r="BU6" s="36">
        <f t="shared" si="8"/>
        <v>107.05</v>
      </c>
      <c r="BV6" s="36">
        <f t="shared" si="8"/>
        <v>106.4</v>
      </c>
      <c r="BW6" s="36">
        <f t="shared" si="8"/>
        <v>107.61</v>
      </c>
      <c r="BX6" s="36">
        <f t="shared" si="8"/>
        <v>106.02</v>
      </c>
      <c r="BY6" s="36">
        <f t="shared" si="8"/>
        <v>104.84</v>
      </c>
      <c r="BZ6" s="35" t="str">
        <f>IF(BZ7="","",IF(BZ7="-","【-】","【"&amp;SUBSTITUTE(TEXT(BZ7,"#,##0.00"),"-","△")&amp;"】"))</f>
        <v>【103.91】</v>
      </c>
      <c r="CA6" s="36">
        <f>IF(CA7="",NA(),CA7)</f>
        <v>144.21</v>
      </c>
      <c r="CB6" s="36">
        <f t="shared" ref="CB6:CJ6" si="9">IF(CB7="",NA(),CB7)</f>
        <v>156.93</v>
      </c>
      <c r="CC6" s="36">
        <f t="shared" si="9"/>
        <v>152.46</v>
      </c>
      <c r="CD6" s="36">
        <f t="shared" si="9"/>
        <v>153.03</v>
      </c>
      <c r="CE6" s="36">
        <f t="shared" si="9"/>
        <v>148.5</v>
      </c>
      <c r="CF6" s="36">
        <f t="shared" si="9"/>
        <v>155.09</v>
      </c>
      <c r="CG6" s="36">
        <f t="shared" si="9"/>
        <v>156.29</v>
      </c>
      <c r="CH6" s="36">
        <f t="shared" si="9"/>
        <v>155.69</v>
      </c>
      <c r="CI6" s="36">
        <f t="shared" si="9"/>
        <v>158.6</v>
      </c>
      <c r="CJ6" s="36">
        <f t="shared" si="9"/>
        <v>161.82</v>
      </c>
      <c r="CK6" s="35" t="str">
        <f>IF(CK7="","",IF(CK7="-","【-】","【"&amp;SUBSTITUTE(TEXT(CK7,"#,##0.00"),"-","△")&amp;"】"))</f>
        <v>【167.11】</v>
      </c>
      <c r="CL6" s="36">
        <f>IF(CL7="",NA(),CL7)</f>
        <v>53.26</v>
      </c>
      <c r="CM6" s="36">
        <f t="shared" ref="CM6:CU6" si="10">IF(CM7="",NA(),CM7)</f>
        <v>52.4</v>
      </c>
      <c r="CN6" s="36">
        <f t="shared" si="10"/>
        <v>52.11</v>
      </c>
      <c r="CO6" s="36">
        <f t="shared" si="10"/>
        <v>51.32</v>
      </c>
      <c r="CP6" s="36">
        <f t="shared" si="10"/>
        <v>50.79</v>
      </c>
      <c r="CQ6" s="36">
        <f t="shared" si="10"/>
        <v>61.61</v>
      </c>
      <c r="CR6" s="36">
        <f t="shared" si="10"/>
        <v>62.34</v>
      </c>
      <c r="CS6" s="36">
        <f t="shared" si="10"/>
        <v>62.46</v>
      </c>
      <c r="CT6" s="36">
        <f t="shared" si="10"/>
        <v>62.88</v>
      </c>
      <c r="CU6" s="36">
        <f t="shared" si="10"/>
        <v>62.32</v>
      </c>
      <c r="CV6" s="35" t="str">
        <f>IF(CV7="","",IF(CV7="-","【-】","【"&amp;SUBSTITUTE(TEXT(CV7,"#,##0.00"),"-","△")&amp;"】"))</f>
        <v>【60.27】</v>
      </c>
      <c r="CW6" s="36">
        <f>IF(CW7="",NA(),CW7)</f>
        <v>96.18</v>
      </c>
      <c r="CX6" s="36">
        <f t="shared" ref="CX6:DF6" si="11">IF(CX7="",NA(),CX7)</f>
        <v>96.37</v>
      </c>
      <c r="CY6" s="36">
        <f t="shared" si="11"/>
        <v>97.35</v>
      </c>
      <c r="CZ6" s="36">
        <f t="shared" si="11"/>
        <v>97.98</v>
      </c>
      <c r="DA6" s="36">
        <f t="shared" si="11"/>
        <v>97.82</v>
      </c>
      <c r="DB6" s="36">
        <f t="shared" si="11"/>
        <v>90.23</v>
      </c>
      <c r="DC6" s="36">
        <f t="shared" si="11"/>
        <v>90.15</v>
      </c>
      <c r="DD6" s="36">
        <f t="shared" si="11"/>
        <v>90.62</v>
      </c>
      <c r="DE6" s="36">
        <f t="shared" si="11"/>
        <v>90.13</v>
      </c>
      <c r="DF6" s="36">
        <f t="shared" si="11"/>
        <v>90.19</v>
      </c>
      <c r="DG6" s="35" t="str">
        <f>IF(DG7="","",IF(DG7="-","【-】","【"&amp;SUBSTITUTE(TEXT(DG7,"#,##0.00"),"-","△")&amp;"】"))</f>
        <v>【89.92】</v>
      </c>
      <c r="DH6" s="36">
        <f>IF(DH7="",NA(),DH7)</f>
        <v>57.72</v>
      </c>
      <c r="DI6" s="36">
        <f t="shared" ref="DI6:DQ6" si="12">IF(DI7="",NA(),DI7)</f>
        <v>57.4</v>
      </c>
      <c r="DJ6" s="36">
        <f t="shared" si="12"/>
        <v>57.99</v>
      </c>
      <c r="DK6" s="36">
        <f t="shared" si="12"/>
        <v>58.92</v>
      </c>
      <c r="DL6" s="36">
        <f t="shared" si="12"/>
        <v>58.26</v>
      </c>
      <c r="DM6" s="36">
        <f t="shared" si="12"/>
        <v>46.36</v>
      </c>
      <c r="DN6" s="36">
        <f t="shared" si="12"/>
        <v>47.37</v>
      </c>
      <c r="DO6" s="36">
        <f t="shared" si="12"/>
        <v>48.01</v>
      </c>
      <c r="DP6" s="36">
        <f t="shared" si="12"/>
        <v>48.01</v>
      </c>
      <c r="DQ6" s="36">
        <f t="shared" si="12"/>
        <v>48.86</v>
      </c>
      <c r="DR6" s="35" t="str">
        <f>IF(DR7="","",IF(DR7="-","【-】","【"&amp;SUBSTITUTE(TEXT(DR7,"#,##0.00"),"-","△")&amp;"】"))</f>
        <v>【48.85】</v>
      </c>
      <c r="DS6" s="36">
        <f>IF(DS7="",NA(),DS7)</f>
        <v>16.62</v>
      </c>
      <c r="DT6" s="36">
        <f t="shared" ref="DT6:EB6" si="13">IF(DT7="",NA(),DT7)</f>
        <v>19.75</v>
      </c>
      <c r="DU6" s="36">
        <f t="shared" si="13"/>
        <v>19.97</v>
      </c>
      <c r="DV6" s="36">
        <f t="shared" si="13"/>
        <v>20.78</v>
      </c>
      <c r="DW6" s="36">
        <f t="shared" si="13"/>
        <v>21.64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0.43</v>
      </c>
      <c r="EE6" s="36">
        <f t="shared" ref="EE6:EM6" si="14">IF(EE7="",NA(),EE7)</f>
        <v>0.52</v>
      </c>
      <c r="EF6" s="36">
        <f t="shared" si="14"/>
        <v>0.49</v>
      </c>
      <c r="EG6" s="36">
        <f t="shared" si="14"/>
        <v>0.57999999999999996</v>
      </c>
      <c r="EH6" s="36">
        <f t="shared" si="14"/>
        <v>0.39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272159</v>
      </c>
      <c r="D7" s="38">
        <v>46</v>
      </c>
      <c r="E7" s="38">
        <v>1</v>
      </c>
      <c r="F7" s="38">
        <v>0</v>
      </c>
      <c r="G7" s="38">
        <v>1</v>
      </c>
      <c r="H7" s="38" t="s">
        <v>93</v>
      </c>
      <c r="I7" s="38" t="s">
        <v>94</v>
      </c>
      <c r="J7" s="38" t="s">
        <v>95</v>
      </c>
      <c r="K7" s="38" t="s">
        <v>96</v>
      </c>
      <c r="L7" s="38" t="s">
        <v>97</v>
      </c>
      <c r="M7" s="38" t="s">
        <v>98</v>
      </c>
      <c r="N7" s="39" t="s">
        <v>99</v>
      </c>
      <c r="O7" s="39">
        <v>51.02</v>
      </c>
      <c r="P7" s="39">
        <v>100</v>
      </c>
      <c r="Q7" s="39">
        <v>2553</v>
      </c>
      <c r="R7" s="39">
        <v>233484</v>
      </c>
      <c r="S7" s="39">
        <v>24.7</v>
      </c>
      <c r="T7" s="39">
        <v>9452.7900000000009</v>
      </c>
      <c r="U7" s="39">
        <v>232896</v>
      </c>
      <c r="V7" s="39">
        <v>24.7</v>
      </c>
      <c r="W7" s="39">
        <v>9428.99</v>
      </c>
      <c r="X7" s="39">
        <v>111.11</v>
      </c>
      <c r="Y7" s="39">
        <v>100.39</v>
      </c>
      <c r="Z7" s="39">
        <v>104.48</v>
      </c>
      <c r="AA7" s="39">
        <v>105.42</v>
      </c>
      <c r="AB7" s="39">
        <v>108.54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386.49</v>
      </c>
      <c r="AU7" s="39">
        <v>567.28</v>
      </c>
      <c r="AV7" s="39">
        <v>563.78</v>
      </c>
      <c r="AW7" s="39">
        <v>583.21</v>
      </c>
      <c r="AX7" s="39">
        <v>613.14</v>
      </c>
      <c r="AY7" s="39">
        <v>289.8</v>
      </c>
      <c r="AZ7" s="39">
        <v>299.44</v>
      </c>
      <c r="BA7" s="39">
        <v>311.99</v>
      </c>
      <c r="BB7" s="39">
        <v>307.83</v>
      </c>
      <c r="BC7" s="39">
        <v>318.89</v>
      </c>
      <c r="BD7" s="39">
        <v>261.93</v>
      </c>
      <c r="BE7" s="39">
        <v>247.81</v>
      </c>
      <c r="BF7" s="39">
        <v>264.27999999999997</v>
      </c>
      <c r="BG7" s="39">
        <v>261.26</v>
      </c>
      <c r="BH7" s="39">
        <v>271.41000000000003</v>
      </c>
      <c r="BI7" s="39">
        <v>275.18</v>
      </c>
      <c r="BJ7" s="39">
        <v>301.99</v>
      </c>
      <c r="BK7" s="39">
        <v>298.08999999999997</v>
      </c>
      <c r="BL7" s="39">
        <v>291.77999999999997</v>
      </c>
      <c r="BM7" s="39">
        <v>295.44</v>
      </c>
      <c r="BN7" s="39">
        <v>290.07</v>
      </c>
      <c r="BO7" s="39">
        <v>270.45999999999998</v>
      </c>
      <c r="BP7" s="39">
        <v>105.64</v>
      </c>
      <c r="BQ7" s="39">
        <v>96.68</v>
      </c>
      <c r="BR7" s="39">
        <v>99.89</v>
      </c>
      <c r="BS7" s="39">
        <v>99.66</v>
      </c>
      <c r="BT7" s="39">
        <v>102.22</v>
      </c>
      <c r="BU7" s="39">
        <v>107.05</v>
      </c>
      <c r="BV7" s="39">
        <v>106.4</v>
      </c>
      <c r="BW7" s="39">
        <v>107.61</v>
      </c>
      <c r="BX7" s="39">
        <v>106.02</v>
      </c>
      <c r="BY7" s="39">
        <v>104.84</v>
      </c>
      <c r="BZ7" s="39">
        <v>103.91</v>
      </c>
      <c r="CA7" s="39">
        <v>144.21</v>
      </c>
      <c r="CB7" s="39">
        <v>156.93</v>
      </c>
      <c r="CC7" s="39">
        <v>152.46</v>
      </c>
      <c r="CD7" s="39">
        <v>153.03</v>
      </c>
      <c r="CE7" s="39">
        <v>148.5</v>
      </c>
      <c r="CF7" s="39">
        <v>155.09</v>
      </c>
      <c r="CG7" s="39">
        <v>156.29</v>
      </c>
      <c r="CH7" s="39">
        <v>155.69</v>
      </c>
      <c r="CI7" s="39">
        <v>158.6</v>
      </c>
      <c r="CJ7" s="39">
        <v>161.82</v>
      </c>
      <c r="CK7" s="39">
        <v>167.11</v>
      </c>
      <c r="CL7" s="39">
        <v>53.26</v>
      </c>
      <c r="CM7" s="39">
        <v>52.4</v>
      </c>
      <c r="CN7" s="39">
        <v>52.11</v>
      </c>
      <c r="CO7" s="39">
        <v>51.32</v>
      </c>
      <c r="CP7" s="39">
        <v>50.79</v>
      </c>
      <c r="CQ7" s="39">
        <v>61.61</v>
      </c>
      <c r="CR7" s="39">
        <v>62.34</v>
      </c>
      <c r="CS7" s="39">
        <v>62.46</v>
      </c>
      <c r="CT7" s="39">
        <v>62.88</v>
      </c>
      <c r="CU7" s="39">
        <v>62.32</v>
      </c>
      <c r="CV7" s="39">
        <v>60.27</v>
      </c>
      <c r="CW7" s="39">
        <v>96.18</v>
      </c>
      <c r="CX7" s="39">
        <v>96.37</v>
      </c>
      <c r="CY7" s="39">
        <v>97.35</v>
      </c>
      <c r="CZ7" s="39">
        <v>97.98</v>
      </c>
      <c r="DA7" s="39">
        <v>97.82</v>
      </c>
      <c r="DB7" s="39">
        <v>90.23</v>
      </c>
      <c r="DC7" s="39">
        <v>90.15</v>
      </c>
      <c r="DD7" s="39">
        <v>90.62</v>
      </c>
      <c r="DE7" s="39">
        <v>90.13</v>
      </c>
      <c r="DF7" s="39">
        <v>90.19</v>
      </c>
      <c r="DG7" s="39">
        <v>89.92</v>
      </c>
      <c r="DH7" s="39">
        <v>57.72</v>
      </c>
      <c r="DI7" s="39">
        <v>57.4</v>
      </c>
      <c r="DJ7" s="39">
        <v>57.99</v>
      </c>
      <c r="DK7" s="39">
        <v>58.92</v>
      </c>
      <c r="DL7" s="39">
        <v>58.26</v>
      </c>
      <c r="DM7" s="39">
        <v>46.36</v>
      </c>
      <c r="DN7" s="39">
        <v>47.37</v>
      </c>
      <c r="DO7" s="39">
        <v>48.01</v>
      </c>
      <c r="DP7" s="39">
        <v>48.01</v>
      </c>
      <c r="DQ7" s="39">
        <v>48.86</v>
      </c>
      <c r="DR7" s="39">
        <v>48.85</v>
      </c>
      <c r="DS7" s="39">
        <v>16.62</v>
      </c>
      <c r="DT7" s="39">
        <v>19.75</v>
      </c>
      <c r="DU7" s="39">
        <v>19.97</v>
      </c>
      <c r="DV7" s="39">
        <v>20.78</v>
      </c>
      <c r="DW7" s="39">
        <v>21.64</v>
      </c>
      <c r="DX7" s="39">
        <v>13.57</v>
      </c>
      <c r="DY7" s="39">
        <v>14.27</v>
      </c>
      <c r="DZ7" s="39">
        <v>16.170000000000002</v>
      </c>
      <c r="EA7" s="39">
        <v>16.600000000000001</v>
      </c>
      <c r="EB7" s="39">
        <v>18.510000000000002</v>
      </c>
      <c r="EC7" s="39">
        <v>17.8</v>
      </c>
      <c r="ED7" s="39">
        <v>0.43</v>
      </c>
      <c r="EE7" s="39">
        <v>0.52</v>
      </c>
      <c r="EF7" s="39">
        <v>0.49</v>
      </c>
      <c r="EG7" s="39">
        <v>0.57999999999999996</v>
      </c>
      <c r="EH7" s="39">
        <v>0.39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泉野　祐一</dc:creator>
  <cp:lastModifiedBy>大阪府</cp:lastModifiedBy>
  <cp:lastPrinted>2020-02-10T02:43:58Z</cp:lastPrinted>
  <dcterms:created xsi:type="dcterms:W3CDTF">2020-01-21T00:03:17Z</dcterms:created>
  <dcterms:modified xsi:type="dcterms:W3CDTF">2020-03-04T04:56:11Z</dcterms:modified>
</cp:coreProperties>
</file>