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4泉佐野市〇\"/>
    </mc:Choice>
  </mc:AlternateContent>
  <workbookProtection workbookAlgorithmName="SHA-512" workbookHashValue="427p71S8ZgbuM2IZD2GmUAIGD8RCwZR6U01LKkOfhqW0S4u8r1tIwuMgKbYX18ePa3mjjKj3nNzHkF4DBJR81g==" workbookSaltValue="2bsIcDSLC3ffRc6kAvn7E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<sst xmlns="http://schemas.openxmlformats.org/spreadsheetml/2006/main" count="233" uniqueCount="114">
  <si>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</si>
  <si>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</si>
  <si>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</si>
  <si>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</si>
  <si>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</si>
  <si>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</si>
  <si>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</si>
  <si>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</si>
  <si>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</si>
  <si>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</si>
  <si>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</si>
  <si>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</si>
  <si>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</si>
  <si>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</si>
  <si>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</si>
  <si>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</si>
  <si>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</si>
  <si>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</si>
  <si>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</si>
  <si>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</si>
  <si>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</si>
  <si>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</si>
  <si>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</si>
  <si>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</si>
  <si>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</si>
  <si>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</si>
  <si>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</si>
  <si>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</si>
  <si>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</si>
  <si>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</si>
  <si>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</si>
  <si>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</si>
  <si>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</si>
  <si>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</si>
  <si>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</si>
  <si>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</si>
  <si>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</si>
  <si>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</si>
  <si>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</si>
  <si>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</si>
  <si>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</si>
  <si>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</si>
  <si>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</si>
  <si>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</si>
  <si>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</si>
  <si>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</si>
  <si>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</si>
  <si>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</si>
  <si>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</si>
  <si>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</si>
  <si>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</si>
  <si>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</si>
  <si>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</si>
  <si>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</si>
  <si>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</si>
  <si>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</si>
  <si>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</si>
  <si>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</si>
  <si>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</si>
  <si>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</si>
  <si>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</si>
  <si>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</si>
  <si>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</si>
  <si>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</si>
  <si>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</si>
  <si>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</si>
  <si>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</si>
  <si>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</si>
  <si>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</si>
  <si>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</si>
  <si>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</si>
  <si>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</si>
  <si>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</si>
  <si>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</si>
  <si>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</si>
  <si>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</si>
  <si>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</si>
  <si>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</si>
  <si>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</si>
  <si>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</si>
  <si>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</si>
  <si>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</si>
  <si>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</si>
  <si>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</si>
  <si>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</si>
  <si>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</si>
  <si>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</si>
  <si>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</si>
  <si>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</si>
  <si>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</si>
  <si>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</si>
  <si>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</si>
  <si>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</si>
  <si>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</si>
  <si>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</si>
  <si>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</si>
  <si>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</si>
  <si>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</si>
  <si>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</si>
  <si>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</si>
  <si>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</si>
  <si>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</si>
  <si>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</si>
  <si>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</si>
  <si>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</si>
  <si>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</si>
  <si>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</si>
  <si>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</si>
  <si>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</si>
  <si>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</si>
  <si>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</si>
  <si>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本市の下水道事業の経営は、単年度の収支では、健全性・効率性については適正に維持できています。
　①収益的収支比率は100％に達していませんが、これは総収益の中に地方債償還金に充当すべき地方債（資本費平準化債）の収入が含まれていないことによるもので、単年度の収支は黒字を維持しています。
　④企業債残高対事業規模比率が類似団体平均値よりも低いのは、平成6年の関西国際空港の開港に向け、多額の事業投資による地方債（国等からの借金）を発行してきたにもかかわらず、食品コンビナートやりんくうタウン内などに大口企業が多数存在するため、類似団体よりも下水道使用料の収入が多いことによるものです。
　⑤経費回収率は100％を超え、下水道使用料で回収すべき経費はすべて賄えており、単年度では類似団体よりも良好な経営状況となっています。
　⑥汚水処理原価は、平成26年度までは平均値よりも安くなっています。これは、企業債残高対事業規模比率と同じく、大口企業が多数存在するため全体の使用水量が多くなり、1㎥当たりの汚水処理費が安価となったものです。平成27年度以降に平均値より高くなったのは、主に平成26年4月の税率変更による消費税納付額及び流域下水道維持管理費の増加によるものです。
　⑦施設利用率は、本市の下水道排水が貝塚市二色浜の流域下水道の処理場で処理されているため、数値は表示されません。</t>
    <rPh sb="159" eb="161">
      <t>ルイジ</t>
    </rPh>
    <rPh sb="161" eb="163">
      <t>ダンタイ</t>
    </rPh>
    <rPh sb="371" eb="373">
      <t>ヘイセイ</t>
    </rPh>
    <rPh sb="375" eb="377">
      <t>ネンド</t>
    </rPh>
    <rPh sb="465" eb="467">
      <t>ヘイセイ</t>
    </rPh>
    <rPh sb="469" eb="471">
      <t>ネンド</t>
    </rPh>
    <rPh sb="471" eb="473">
      <t>イコウ</t>
    </rPh>
    <rPh sb="474" eb="477">
      <t>ヘイキンチ</t>
    </rPh>
    <rPh sb="479" eb="480">
      <t>タカ</t>
    </rPh>
    <rPh sb="487" eb="488">
      <t>オモ</t>
    </rPh>
    <rPh sb="489" eb="491">
      <t>ヘイセイ</t>
    </rPh>
    <rPh sb="493" eb="494">
      <t>ネン</t>
    </rPh>
    <rPh sb="495" eb="496">
      <t>ツキ</t>
    </rPh>
    <rPh sb="497" eb="499">
      <t>ゼイリツ</t>
    </rPh>
    <rPh sb="499" eb="501">
      <t>ヘンコウ</t>
    </rPh>
    <rPh sb="504" eb="507">
      <t>ショウヒゼイ</t>
    </rPh>
    <rPh sb="507" eb="509">
      <t>ノウフ</t>
    </rPh>
    <rPh sb="509" eb="510">
      <t>ガク</t>
    </rPh>
    <rPh sb="510" eb="511">
      <t>オヨ</t>
    </rPh>
    <rPh sb="512" eb="514">
      <t>リュウイキ</t>
    </rPh>
    <rPh sb="514" eb="517">
      <t>ゲスイドウ</t>
    </rPh>
    <rPh sb="517" eb="519">
      <t>イジ</t>
    </rPh>
    <rPh sb="519" eb="522">
      <t>カンリヒ</t>
    </rPh>
    <rPh sb="523" eb="525">
      <t>ゾウカ</t>
    </rPh>
    <rPh sb="559" eb="561">
      <t>リュウイキ</t>
    </rPh>
    <rPh sb="561" eb="563">
      <t>ゲスイ</t>
    </rPh>
    <rPh sb="563" eb="564">
      <t>ドウ</t>
    </rPh>
    <phoneticPr fontId="4"/>
  </si>
  <si>
    <t>　本市の下水道事業は、平成3年に供用開始しており、事業開始が遅かったことなどから、平成30年度末の下水道普及率は39.89％と大阪府内でも最低の水準となっています。また、同様の理由で老朽化した下水道管は現在のところほとんどありません。
　③管渠改善率は、下水道管の更新延長が微少なため、数値は表示されません。</t>
    <rPh sb="134" eb="136">
      <t>エンチョウ</t>
    </rPh>
    <rPh sb="137" eb="139">
      <t>ビショウ</t>
    </rPh>
    <phoneticPr fontId="4"/>
  </si>
  <si>
    <t>　本市の下水道会計は、平成9年度から赤字に転落し、平成16年度で約38億円まで赤字額が増大しましたが、経営健全化計画に基づき、3回の料金改定による収入の確保や段階的な人員の削減及び事業費の抑制により、累積赤字の縮小に取り組んできました。また、平成28年度には、将来にわたって安定的に事業を継続していくための中長期的な経営の基本計画である「経営戦略」を策定し、平成30年度決算では累積赤字を解消しています。
　現在、より透明性の高い、民間企業に近い会計処理を行うことにより、計画的な資産管理や安定的な収入の確保に努め、自らの経営・資産等の状況を的確に把握し、より効率的で持続可能な事業運営をめざすため、公営企業会計導入の移行業務を行っており、令和2年度から企業会計に移行する予定です。</t>
    <rPh sb="32" eb="33">
      <t>ヤク</t>
    </rPh>
    <rPh sb="121" eb="123">
      <t>ヘイセイ</t>
    </rPh>
    <rPh sb="125" eb="127">
      <t>ネンド</t>
    </rPh>
    <rPh sb="185" eb="187">
      <t>ケッサン</t>
    </rPh>
    <rPh sb="189" eb="191">
      <t>ルイセキ</t>
    </rPh>
    <rPh sb="194" eb="196">
      <t>カイショウ</t>
    </rPh>
    <rPh sb="204" eb="206">
      <t>ゲンザイ</t>
    </rPh>
    <rPh sb="309" eb="311">
      <t>イコウ</t>
    </rPh>
    <rPh sb="311" eb="313">
      <t>ギョウム</t>
    </rPh>
    <rPh sb="314" eb="315">
      <t>オコナ</t>
    </rPh>
    <rPh sb="320" eb="322">
      <t>レイワ</t>
    </rPh>
    <rPh sb="323" eb="325">
      <t>ネンド</t>
    </rPh>
    <rPh sb="327" eb="329">
      <t>キギョウ</t>
    </rPh>
    <rPh sb="329" eb="331">
      <t>カイケイ</t>
    </rPh>
    <rPh sb="332" eb="334">
      <t>イコウ</t>
    </rPh>
    <rPh sb="336" eb="33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</si>
</sst>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38-4D2E-9928-CF4E146AE3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5E38-4D2E-9928-CF4E146AE3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6-415B-9EA5-89E25AA2F2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27A6-415B-9EA5-89E25AA2F2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90.05</c:v>
                </c:pt>
                <c:pt idx="1">
                  <c:v>90.12</c:v>
                </c:pt>
                <c:pt idx="2">
                  <c:v>90.58</c:v>
                </c:pt>
                <c:pt idx="3">
                  <c:v>90.71</c:v>
                </c:pt>
                <c:pt idx="4">
                  <c:v>90.26</c:v>
                </c:pt>
              </c:numCache>
            </c:numRef>
          </c:val>
          <c:extLst>
            <c:ext xmlns:c16="http://schemas.microsoft.com/office/drawing/2014/chart" uri="{C3380CC4-5D6E-409C-BE32-E72D297353CC}">
              <c16:uniqueId val="{00000000-F58E-419A-98DF-CF320A3C71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F58E-419A-98DF-CF320A3C71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81.99</c:v>
                </c:pt>
                <c:pt idx="1">
                  <c:v>72.14</c:v>
                </c:pt>
                <c:pt idx="2">
                  <c:v>73.31</c:v>
                </c:pt>
                <c:pt idx="3">
                  <c:v>73.599999999999994</c:v>
                </c:pt>
                <c:pt idx="4">
                  <c:v>68.16</c:v>
                </c:pt>
              </c:numCache>
            </c:numRef>
          </c:val>
          <c:extLst>
            <c:ext xmlns:c16="http://schemas.microsoft.com/office/drawing/2014/chart" uri="{C3380CC4-5D6E-409C-BE32-E72D297353CC}">
              <c16:uniqueId val="{00000000-B9F0-4992-90BA-7BFC699335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F0-4992-90BA-7BFC699335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D1-4E81-9A54-01ADAF666A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1-4E81-9A54-01ADAF666A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5-4DB1-A12F-6619B06AA1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5-4DB1-A12F-6619B06AA1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AF-4B42-A967-22438EC44A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AF-4B42-A967-22438EC44A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63-4B70-8428-3CF28F7982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63-4B70-8428-3CF28F7982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810.18</c:v>
                </c:pt>
                <c:pt idx="1">
                  <c:v>814.69</c:v>
                </c:pt>
                <c:pt idx="2">
                  <c:v>777.6</c:v>
                </c:pt>
                <c:pt idx="3">
                  <c:v>742.6</c:v>
                </c:pt>
                <c:pt idx="4">
                  <c:v>708.8</c:v>
                </c:pt>
              </c:numCache>
            </c:numRef>
          </c:val>
          <c:extLst>
            <c:ext xmlns:c16="http://schemas.microsoft.com/office/drawing/2014/chart" uri="{C3380CC4-5D6E-409C-BE32-E72D297353CC}">
              <c16:uniqueId val="{00000000-8D26-4D74-9244-72B50235381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8D26-4D74-9244-72B50235381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119.37</c:v>
                </c:pt>
                <c:pt idx="1">
                  <c:v>113</c:v>
                </c:pt>
                <c:pt idx="2">
                  <c:v>116.16</c:v>
                </c:pt>
                <c:pt idx="3">
                  <c:v>115.95</c:v>
                </c:pt>
                <c:pt idx="4">
                  <c:v>114.86</c:v>
                </c:pt>
              </c:numCache>
            </c:numRef>
          </c:val>
          <c:extLst>
            <c:ext xmlns:c16="http://schemas.microsoft.com/office/drawing/2014/chart" uri="{C3380CC4-5D6E-409C-BE32-E72D297353CC}">
              <c16:uniqueId val="{00000000-5256-4925-8BA5-89B876227C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5256-4925-8BA5-89B876227C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185.31</c:v>
                </c:pt>
                <c:pt idx="1">
                  <c:v>198.41</c:v>
                </c:pt>
                <c:pt idx="2">
                  <c:v>192.58</c:v>
                </c:pt>
                <c:pt idx="3">
                  <c:v>192.24</c:v>
                </c:pt>
                <c:pt idx="4">
                  <c:v>193.76</c:v>
                </c:pt>
              </c:numCache>
            </c:numRef>
          </c:val>
          <c:extLst>
            <c:ext xmlns:c16="http://schemas.microsoft.com/office/drawing/2014/chart" uri="{C3380CC4-5D6E-409C-BE32-E72D297353CC}">
              <c16:uniqueId val="{00000000-AE93-416C-9F57-CA885E0314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AE93-416C-9F57-CA885E0314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泉佐野市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100702</v>
      </c>
      <c r="AM8" s="68"/>
      <c r="AN8" s="68"/>
      <c r="AO8" s="68"/>
      <c r="AP8" s="68"/>
      <c r="AQ8" s="68"/>
      <c r="AR8" s="68"/>
      <c r="AS8" s="68"/>
      <c r="AT8" s="67">
        <f>データ!T6</f>
        <v>56.51</v>
      </c>
      <c r="AU8" s="67"/>
      <c r="AV8" s="67"/>
      <c r="AW8" s="67"/>
      <c r="AX8" s="67"/>
      <c r="AY8" s="67"/>
      <c r="AZ8" s="67"/>
      <c r="BA8" s="67"/>
      <c r="BB8" s="67">
        <f>データ!U6</f>
        <v>1782.02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39.89</v>
      </c>
      <c r="Q10" s="67"/>
      <c r="R10" s="67"/>
      <c r="S10" s="67"/>
      <c r="T10" s="67"/>
      <c r="U10" s="67"/>
      <c r="V10" s="67"/>
      <c r="W10" s="67">
        <f>データ!Q6</f>
        <v>86.91</v>
      </c>
      <c r="X10" s="67"/>
      <c r="Y10" s="67"/>
      <c r="Z10" s="67"/>
      <c r="AA10" s="67"/>
      <c r="AB10" s="67"/>
      <c r="AC10" s="67"/>
      <c r="AD10" s="68">
        <f>データ!R6</f>
        <v>2484</v>
      </c>
      <c r="AE10" s="68"/>
      <c r="AF10" s="68"/>
      <c r="AG10" s="68"/>
      <c r="AH10" s="68"/>
      <c r="AI10" s="68"/>
      <c r="AJ10" s="68"/>
      <c r="AK10" s="2"/>
      <c r="AL10" s="68">
        <f>データ!V6</f>
        <v>40123</v>
      </c>
      <c r="AM10" s="68"/>
      <c r="AN10" s="68"/>
      <c r="AO10" s="68"/>
      <c r="AP10" s="68"/>
      <c r="AQ10" s="68"/>
      <c r="AR10" s="68"/>
      <c r="AS10" s="68"/>
      <c r="AT10" s="67">
        <f>データ!W6</f>
        <v>8.73</v>
      </c>
      <c r="AU10" s="67"/>
      <c r="AV10" s="67"/>
      <c r="AW10" s="67"/>
      <c r="AX10" s="67"/>
      <c r="AY10" s="67"/>
      <c r="AZ10" s="67"/>
      <c r="BA10" s="67"/>
      <c r="BB10" s="67">
        <f>データ!X6</f>
        <v>4595.99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og3uh9aWMSUJA2A318MbLVDEwnBMbHl0D55nZ309oVVtdoufauPcfnBKRtsNmDNGXTn++vBfewgiOvYn/AKiuQ==" saltValue="H5malI5crB3hmC9jlof9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272132</v>
      </c>
      <c r="D6" s="33">
        <f t="shared" si="3"/>
        <v>47</v>
      </c>
      <c r="E6" s="33">
        <f t="shared" si="3"/>
        <v>17</v>
      </c>
      <c r="F6" s="33">
        <f t="shared" si="3"/>
        <v>1</v>
      </c>
      <c r="G6" s="33">
        <f t="shared" si="3"/>
        <v>0</v>
      </c>
      <c r="H6" s="33" t="str">
        <f t="shared" si="3"/>
        <v>大阪府　泉佐野市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39.89</v>
      </c>
      <c r="Q6" s="34">
        <f t="shared" si="3"/>
        <v>86.91</v>
      </c>
      <c r="R6" s="34">
        <f t="shared" si="3"/>
        <v>2484</v>
      </c>
      <c r="S6" s="34">
        <f t="shared" si="3"/>
        <v>100702</v>
      </c>
      <c r="T6" s="34">
        <f t="shared" si="3"/>
        <v>56.51</v>
      </c>
      <c r="U6" s="34">
        <f t="shared" si="3"/>
        <v>1782.02</v>
      </c>
      <c r="V6" s="34">
        <f t="shared" si="3"/>
        <v>40123</v>
      </c>
      <c r="W6" s="34">
        <f t="shared" si="3"/>
        <v>8.73</v>
      </c>
      <c r="X6" s="34">
        <f t="shared" si="3"/>
        <v>4595.99</v>
      </c>
      <c r="Y6" s="35">
        <f>IF(Y7="",NA(),Y7)</f>
        <v>81.99</v>
      </c>
      <c r="Z6" s="35">
        <f t="shared" ref="Z6:AH6" si="4">IF(Z7="",NA(),Z7)</f>
        <v>72.14</v>
      </c>
      <c r="AA6" s="35">
        <f t="shared" si="4"/>
        <v>73.31</v>
      </c>
      <c r="AB6" s="35">
        <f t="shared" si="4"/>
        <v>73.599999999999994</v>
      </c>
      <c r="AC6" s="35">
        <f t="shared" si="4"/>
        <v>68.16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810.18</v>
      </c>
      <c r="BG6" s="35">
        <f t="shared" ref="BG6:BO6" si="7">IF(BG7="",NA(),BG7)</f>
        <v>814.69</v>
      </c>
      <c r="BH6" s="35">
        <f t="shared" si="7"/>
        <v>777.6</v>
      </c>
      <c r="BI6" s="35">
        <f t="shared" si="7"/>
        <v>742.6</v>
      </c>
      <c r="BJ6" s="35">
        <f t="shared" si="7"/>
        <v>708.8</v>
      </c>
      <c r="BK6" s="35">
        <f t="shared" si="7"/>
        <v>1010.51</v>
      </c>
      <c r="BL6" s="35">
        <f t="shared" si="7"/>
        <v>1031.56</v>
      </c>
      <c r="BM6" s="35">
        <f t="shared" si="7"/>
        <v>1053.93</v>
      </c>
      <c r="BN6" s="35">
        <f t="shared" si="7"/>
        <v>1046.25</v>
      </c>
      <c r="BO6" s="35">
        <f t="shared" si="7"/>
        <v>1000.94</v>
      </c>
      <c r="BP6" s="34" t="str">
        <f>IF(BP7="","",IF(BP7="-","【-】","【"&amp;SUBSTITUTE(TEXT(BP7,"#,##0.00"),"-","△")&amp;"】"))</f>
        <v>【682.78】</v>
      </c>
      <c r="BQ6" s="35">
        <f>IF(BQ7="",NA(),BQ7)</f>
        <v>119.37</v>
      </c>
      <c r="BR6" s="35">
        <f t="shared" ref="BR6:BZ6" si="8">IF(BR7="",NA(),BR7)</f>
        <v>113</v>
      </c>
      <c r="BS6" s="35">
        <f t="shared" si="8"/>
        <v>116.16</v>
      </c>
      <c r="BT6" s="35">
        <f t="shared" si="8"/>
        <v>115.95</v>
      </c>
      <c r="BU6" s="35">
        <f t="shared" si="8"/>
        <v>114.86</v>
      </c>
      <c r="BV6" s="35">
        <f t="shared" si="8"/>
        <v>83</v>
      </c>
      <c r="BW6" s="35">
        <f t="shared" si="8"/>
        <v>84.32</v>
      </c>
      <c r="BX6" s="35">
        <f t="shared" si="8"/>
        <v>85.23</v>
      </c>
      <c r="BY6" s="35">
        <f t="shared" si="8"/>
        <v>88.37</v>
      </c>
      <c r="BZ6" s="35">
        <f t="shared" si="8"/>
        <v>93.77</v>
      </c>
      <c r="CA6" s="34" t="str">
        <f>IF(CA7="","",IF(CA7="-","【-】","【"&amp;SUBSTITUTE(TEXT(CA7,"#,##0.00"),"-","△")&amp;"】"))</f>
        <v>【100.91】</v>
      </c>
      <c r="CB6" s="35">
        <f>IF(CB7="",NA(),CB7)</f>
        <v>185.31</v>
      </c>
      <c r="CC6" s="35">
        <f t="shared" ref="CC6:CK6" si="9">IF(CC7="",NA(),CC7)</f>
        <v>198.41</v>
      </c>
      <c r="CD6" s="35">
        <f t="shared" si="9"/>
        <v>192.58</v>
      </c>
      <c r="CE6" s="35">
        <f t="shared" si="9"/>
        <v>192.24</v>
      </c>
      <c r="CF6" s="35">
        <f t="shared" si="9"/>
        <v>193.76</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90.05</v>
      </c>
      <c r="CY6" s="35">
        <f t="shared" ref="CY6:DG6" si="11">IF(CY7="",NA(),CY7)</f>
        <v>90.12</v>
      </c>
      <c r="CZ6" s="35">
        <f t="shared" si="11"/>
        <v>90.58</v>
      </c>
      <c r="DA6" s="35">
        <f t="shared" si="11"/>
        <v>90.71</v>
      </c>
      <c r="DB6" s="35">
        <f t="shared" si="11"/>
        <v>90.26</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272132</v>
      </c>
      <c r="D7" s="37">
        <v>47</v>
      </c>
      <c r="E7" s="37">
        <v>17</v>
      </c>
      <c r="F7" s="37">
        <v>1</v>
      </c>
      <c r="G7" s="37">
        <v>0</v>
      </c>
      <c r="H7" s="37" t="s">
        <v>98</v>
      </c>
      <c r="I7" s="37" t="s">
        <v>99</v>
      </c>
      <c r="J7" s="37" t="s">
        <v>100</v>
      </c>
      <c r="K7" s="37" t="s">
        <v>101</v>
      </c>
      <c r="L7" s="37" t="s">
        <v>102</v>
      </c>
      <c r="M7" s="37" t="s">
        <v>103</v>
      </c>
      <c r="N7" s="38" t="s">
        <v>104</v>
      </c>
      <c r="O7" s="38" t="s">
        <v>105</v>
      </c>
      <c r="P7" s="38">
        <v>39.89</v>
      </c>
      <c r="Q7" s="38">
        <v>86.91</v>
      </c>
      <c r="R7" s="38">
        <v>2484</v>
      </c>
      <c r="S7" s="38">
        <v>100702</v>
      </c>
      <c r="T7" s="38">
        <v>56.51</v>
      </c>
      <c r="U7" s="38">
        <v>1782.02</v>
      </c>
      <c r="V7" s="38">
        <v>40123</v>
      </c>
      <c r="W7" s="38">
        <v>8.73</v>
      </c>
      <c r="X7" s="38">
        <v>4595.99</v>
      </c>
      <c r="Y7" s="38">
        <v>81.99</v>
      </c>
      <c r="Z7" s="38">
        <v>72.14</v>
      </c>
      <c r="AA7" s="38">
        <v>73.31</v>
      </c>
      <c r="AB7" s="38">
        <v>73.599999999999994</v>
      </c>
      <c r="AC7" s="38">
        <v>68.16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810.18</v>
      </c>
      <c r="BG7" s="38">
        <v>814.69</v>
      </c>
      <c r="BH7" s="38">
        <v>777.6</v>
      </c>
      <c r="BI7" s="38">
        <v>742.6</v>
      </c>
      <c r="BJ7" s="38">
        <v>708.8</v>
      </c>
      <c r="BK7" s="38">
        <v>1010.51</v>
      </c>
      <c r="BL7" s="38">
        <v>1031.56</v>
      </c>
      <c r="BM7" s="38">
        <v>1053.93</v>
      </c>
      <c r="BN7" s="38">
        <v>1046.25</v>
      </c>
      <c r="BO7" s="38">
        <v>1000.94</v>
      </c>
      <c r="BP7" s="38">
        <v>682.78</v>
      </c>
      <c r="BQ7" s="38">
        <v>119.37</v>
      </c>
      <c r="BR7" s="38">
        <v>113</v>
      </c>
      <c r="BS7" s="38">
        <v>116.16</v>
      </c>
      <c r="BT7" s="38">
        <v>115.95</v>
      </c>
      <c r="BU7" s="38">
        <v>114.86</v>
      </c>
      <c r="BV7" s="38">
        <v>83</v>
      </c>
      <c r="BW7" s="38">
        <v>84.32</v>
      </c>
      <c r="BX7" s="38">
        <v>85.23</v>
      </c>
      <c r="BY7" s="38">
        <v>88.37</v>
      </c>
      <c r="BZ7" s="38">
        <v>93.77</v>
      </c>
      <c r="CA7" s="38">
        <v>100.91</v>
      </c>
      <c r="CB7" s="38">
        <v>185.31</v>
      </c>
      <c r="CC7" s="38">
        <v>198.41</v>
      </c>
      <c r="CD7" s="38">
        <v>192.58</v>
      </c>
      <c r="CE7" s="38">
        <v>192.24</v>
      </c>
      <c r="CF7" s="38">
        <v>193.76</v>
      </c>
      <c r="CG7" s="38">
        <v>193.74</v>
      </c>
      <c r="CH7" s="38">
        <v>188.12</v>
      </c>
      <c r="CI7" s="38">
        <v>185.7</v>
      </c>
      <c r="CJ7" s="38">
        <v>178.11</v>
      </c>
      <c r="CK7" s="38">
        <v>165.57</v>
      </c>
      <c r="CL7" s="38">
        <v>136.86000000000001</v>
      </c>
      <c r="CM7" s="38" t="s">
        <v>104</v>
      </c>
      <c r="CN7" s="38" t="s">
        <v>104</v>
      </c>
      <c r="CO7" s="38" t="s">
        <v>104</v>
      </c>
      <c r="CP7" s="38" t="s">
        <v>104</v>
      </c>
      <c r="CQ7" s="38" t="s">
        <v>104</v>
      </c>
      <c r="CR7" s="38">
        <v>62.23</v>
      </c>
      <c r="CS7" s="38">
        <v>60</v>
      </c>
      <c r="CT7" s="38">
        <v>61.03</v>
      </c>
      <c r="CU7" s="38">
        <v>59.55</v>
      </c>
      <c r="CV7" s="38">
        <v>59.19</v>
      </c>
      <c r="CW7" s="38">
        <v>58.98</v>
      </c>
      <c r="CX7" s="38">
        <v>90.05</v>
      </c>
      <c r="CY7" s="38">
        <v>90.12</v>
      </c>
      <c r="CZ7" s="38">
        <v>90.58</v>
      </c>
      <c r="DA7" s="38">
        <v>90.71</v>
      </c>
      <c r="DB7" s="38">
        <v>90.26</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2019-12-05T05:05:49Z</dcterms:created>
  <dcterms:modified xsi:type="dcterms:W3CDTF">2020-02-27T08:22:19Z</dcterms:modified>
  <cp:category/>
</cp:coreProperties>
</file>