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13八尾市○\"/>
    </mc:Choice>
  </mc:AlternateContent>
  <workbookProtection workbookAlgorithmName="SHA-512" workbookHashValue="qnVardXUIkSKXqnNpoQu6mhZF2jocQYNDVP/fSORfYofGnAYL0wLbSZjtTdK8PPC3XM0lAjzZ5hlUrSH40+2IA==" workbookSaltValue="POqvevCIst8OCAndG3GF3A==" workbookSpinCount="100000" lockStructure="1"/>
  <bookViews>
    <workbookView xWindow="0" yWindow="0" windowWidth="20490" windowHeight="81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<sst xmlns="http://schemas.openxmlformats.org/spreadsheetml/2006/main" count="220" uniqueCount="108">
  <si>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</si>
  <si>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</si>
  <si>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</si>
  <si>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</si>
  <si>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</si>
  <si>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</si>
  <si>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</si>
  <si>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</si>
  <si>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</si>
  <si>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</si>
  <si>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</si>
  <si>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</si>
  <si>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</si>
  <si>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</si>
  <si>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</si>
  <si>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</si>
  <si>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</si>
  <si>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</si>
  <si>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</si>
  <si>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</si>
  <si>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</si>
  <si>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</si>
  <si>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</si>
  <si>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</si>
  <si>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</si>
  <si>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</si>
  <si>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</si>
  <si>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</si>
  <si>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</si>
  <si>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</si>
  <si>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</si>
  <si>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</si>
  <si>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</si>
  <si>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</si>
  <si>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</si>
  <si>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</si>
  <si>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</si>
  <si>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</si>
  <si>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</si>
  <si>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</si>
  <si>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</si>
  <si>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</si>
  <si>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</si>
  <si>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</si>
  <si>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</si>
  <si>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</si>
  <si>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</si>
  <si>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</si>
  <si>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</si>
  <si>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</si>
  <si>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</si>
  <si>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</si>
  <si>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</si>
  <si>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</si>
  <si>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</si>
  <si>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</si>
  <si>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</si>
  <si>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</si>
  <si>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</si>
  <si>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</si>
  <si>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</si>
  <si>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</si>
  <si>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</si>
  <si>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</si>
  <si>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</si>
  <si>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</si>
  <si>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</si>
  <si>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</si>
  <si>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</si>
  <si>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</si>
  <si>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</si>
  <si>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</si>
  <si>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</si>
  <si>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</si>
  <si>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</si>
  <si>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</si>
  <si>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</si>
  <si>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</si>
  <si>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</si>
  <si>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</si>
  <si>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</si>
  <si>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</si>
  <si>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</si>
  <si>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</si>
  <si>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</si>
  <si>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</si>
  <si>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</si>
  <si>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</si>
  <si>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</si>
  <si>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</si>
  <si>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</si>
  <si>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</si>
  <si>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</si>
  <si>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八尾市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</si>
  <si>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</si>
  <si>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</si>
  <si>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</si>
  <si>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</si>
  <si>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</si>
  <si>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</si>
  <si>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</si>
  <si>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</si>
  <si>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</si>
  <si>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</si>
  <si>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</si>
  <si>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施設の効率性については、配水能力の余剰が認められるため、今後の給水需要逓減傾向を踏まえ、配水施設更新時には適正な施設規模の検討が必要である。
　経営の効率性については、黒字経営を維持しており、営業成績は良好である。ただし、今後の給水需要逓減傾向を踏まえて、営業費用に比べて営業収入となる給水収益が減少していく傾向を緩和するため、将来的に料金改定の検討が必要となる。
　財務の状況については、水道事業全体の傾向として、自己資本構成比率は低くなる傾向にあるが、それを踏まえても八尾市の自己資本比率が低い状態にあることは、改善の余地がある。現在の水道事業は維持更新の時期にあり、長期的に安定した財政状態を保つためには、投資財源を起債から料金へシフトすることが望ましい。同規模の投資を行うなかで財源構成における起債比率を下げることは、給水収益によるカバーが必要となる。投資財源としての起債と料金収入のバランスを模索しなければならない。
　水道庁舎などの建物の更新を推進していることにより、全体的に見ると有形固定資産の老朽化が目立って進んでいる状況にはないが、管路の経年化が顕著であり、管路更新に積極的に取り組んでいく必要がある。ただし、安定した経営や財務状態を保つため、管路更新は計画的に、できるだけ一定の進捗率で成果を上げていくことが望ましい。
</t>
    <rPh sb="54" eb="56">
      <t>テキセイ</t>
    </rPh>
    <rPh sb="57" eb="59">
      <t>シセツ</t>
    </rPh>
    <rPh sb="59" eb="61">
      <t>キボ</t>
    </rPh>
    <rPh sb="62" eb="64">
      <t>ケントウ</t>
    </rPh>
    <rPh sb="65" eb="67">
      <t>ヒツヨウ</t>
    </rPh>
    <rPh sb="174" eb="176">
      <t>ケントウ</t>
    </rPh>
    <phoneticPr fontId="4"/>
  </si>
  <si>
    <t>①有形固定資産減価償却率
　管路及び主要施設の更新を順次進めているため、全体としては固定資産の老朽化が目立って進んでいる状況にはない。
②管路経年化率
　全国平均と類似団体平均値よりも高いペースで更新を進めているが、昭和50年代に布設した管路が多く、管路経年化率を平均値より下げるまでには至っていない。
③管路更新率
　老朽管の更新を積極的に進めており、全国平均と類似団体平均値よりも高い更新率となっている。</t>
    <rPh sb="14" eb="16">
      <t>カンロ</t>
    </rPh>
    <rPh sb="16" eb="17">
      <t>オヨ</t>
    </rPh>
    <rPh sb="18" eb="20">
      <t>シュヨウ</t>
    </rPh>
    <rPh sb="20" eb="22">
      <t>シセツ</t>
    </rPh>
    <rPh sb="23" eb="25">
      <t>コウシン</t>
    </rPh>
    <rPh sb="26" eb="28">
      <t>ジュンジ</t>
    </rPh>
    <rPh sb="28" eb="29">
      <t>スス</t>
    </rPh>
    <rPh sb="92" eb="93">
      <t>タカ</t>
    </rPh>
    <rPh sb="98" eb="100">
      <t>コウシン</t>
    </rPh>
    <rPh sb="101" eb="102">
      <t>スス</t>
    </rPh>
    <rPh sb="108" eb="110">
      <t>ショウワ</t>
    </rPh>
    <rPh sb="115" eb="117">
      <t>フセツ</t>
    </rPh>
    <rPh sb="119" eb="121">
      <t>カンロ</t>
    </rPh>
    <rPh sb="122" eb="123">
      <t>オオ</t>
    </rPh>
    <rPh sb="125" eb="127">
      <t>カンロ</t>
    </rPh>
    <rPh sb="127" eb="130">
      <t>ケイネンカ</t>
    </rPh>
    <rPh sb="130" eb="131">
      <t>リツ</t>
    </rPh>
    <rPh sb="132" eb="134">
      <t>ヘイキン</t>
    </rPh>
    <rPh sb="134" eb="135">
      <t>チ</t>
    </rPh>
    <rPh sb="137" eb="138">
      <t>サ</t>
    </rPh>
    <rPh sb="144" eb="145">
      <t>イタ</t>
    </rPh>
    <rPh sb="153" eb="155">
      <t>カンロ</t>
    </rPh>
    <rPh sb="155" eb="157">
      <t>コウシン</t>
    </rPh>
    <rPh sb="157" eb="158">
      <t>リツ</t>
    </rPh>
    <rPh sb="160" eb="162">
      <t>ロウキュウ</t>
    </rPh>
    <rPh sb="162" eb="163">
      <t>カン</t>
    </rPh>
    <rPh sb="164" eb="166">
      <t>コウシン</t>
    </rPh>
    <rPh sb="167" eb="170">
      <t>セッキョクテキ</t>
    </rPh>
    <rPh sb="171" eb="172">
      <t>スス</t>
    </rPh>
    <phoneticPr fontId="4"/>
  </si>
  <si>
    <t>①経常収支比率
　八尾市の収支は健全な水準にあると言えるが、有収水量の減による給水収益の減及び償却資産除却に伴う資産減耗費の増により、今年度は例年に比べ大幅に低下している。
②累積欠損金比率
　今後も累積欠損金を生じないよう努める。
③流動比率
　流動比率が200％を超えており、当座の支払能力には問題ないものと考えられる。ただし、全国平均と類似団体平均値を大幅に下回っており低下傾向が続いている。
④企業債残高対給水収益比率
　企業債残高対給水収益比率は、類似団体平均値に比べてやや低い水準で推移しているが、給水収益の減及び企業債残高の増により上昇傾向がみられる。
⑤料金回収率
　現在は、経営に必要な経費を料金で賄うことができており、類似団体平均値を上回っている。
⑥給水原価
　給水原価は、全国平均と類似団体平均値と同様に前年度に比べて大きく上昇した。これは施設更新等による減価償却費等の増によるものと分析する。
⑦施設利用率
　施設利用率は、一日平均配水量の減により緩やかな下降トレンドを示しており、全国平均と類似団体平均値に比べて低い水準で推移している。
⑧有収率
　有収率は、全国平均と類似団体平均値を大幅に上回る水準で推移している。</t>
    <rPh sb="30" eb="32">
      <t>ユウシュウ</t>
    </rPh>
    <rPh sb="32" eb="34">
      <t>スイリョウ</t>
    </rPh>
    <rPh sb="35" eb="36">
      <t>ゲン</t>
    </rPh>
    <rPh sb="39" eb="41">
      <t>キュウスイ</t>
    </rPh>
    <rPh sb="41" eb="43">
      <t>シュウエキ</t>
    </rPh>
    <rPh sb="44" eb="45">
      <t>ゲン</t>
    </rPh>
    <rPh sb="45" eb="46">
      <t>オヨ</t>
    </rPh>
    <rPh sb="47" eb="49">
      <t>ショウキャク</t>
    </rPh>
    <rPh sb="49" eb="51">
      <t>シサン</t>
    </rPh>
    <rPh sb="51" eb="53">
      <t>ジョキャク</t>
    </rPh>
    <rPh sb="54" eb="55">
      <t>トモナ</t>
    </rPh>
    <rPh sb="56" eb="58">
      <t>シサン</t>
    </rPh>
    <rPh sb="58" eb="60">
      <t>ゲンモウ</t>
    </rPh>
    <rPh sb="60" eb="61">
      <t>ヒ</t>
    </rPh>
    <rPh sb="62" eb="63">
      <t>ゾウ</t>
    </rPh>
    <rPh sb="67" eb="70">
      <t>コンネンド</t>
    </rPh>
    <rPh sb="71" eb="73">
      <t>レイネン</t>
    </rPh>
    <rPh sb="74" eb="75">
      <t>クラ</t>
    </rPh>
    <rPh sb="76" eb="78">
      <t>オオハバ</t>
    </rPh>
    <rPh sb="79" eb="81">
      <t>テイカ</t>
    </rPh>
    <rPh sb="88" eb="90">
      <t>ルイセキ</t>
    </rPh>
    <rPh sb="90" eb="92">
      <t>ケッソン</t>
    </rPh>
    <rPh sb="92" eb="93">
      <t>キン</t>
    </rPh>
    <rPh sb="93" eb="95">
      <t>ヒリツ</t>
    </rPh>
    <rPh sb="118" eb="120">
      <t>リュウドウ</t>
    </rPh>
    <rPh sb="120" eb="122">
      <t>ヒリツ</t>
    </rPh>
    <rPh sb="124" eb="126">
      <t>リュウドウ</t>
    </rPh>
    <rPh sb="188" eb="190">
      <t>テイカ</t>
    </rPh>
    <rPh sb="190" eb="192">
      <t>ケイコウ</t>
    </rPh>
    <rPh sb="193" eb="194">
      <t>ツヅ</t>
    </rPh>
    <rPh sb="201" eb="203">
      <t>キギョウ</t>
    </rPh>
    <rPh sb="203" eb="204">
      <t>サイ</t>
    </rPh>
    <rPh sb="204" eb="206">
      <t>ザンダカ</t>
    </rPh>
    <rPh sb="206" eb="207">
      <t>タイ</t>
    </rPh>
    <rPh sb="207" eb="209">
      <t>キュウスイ</t>
    </rPh>
    <rPh sb="209" eb="211">
      <t>シュウエキ</t>
    </rPh>
    <rPh sb="211" eb="213">
      <t>ヒリツ</t>
    </rPh>
    <rPh sb="235" eb="236">
      <t>チ</t>
    </rPh>
    <rPh sb="255" eb="257">
      <t>キュウスイ</t>
    </rPh>
    <rPh sb="257" eb="259">
      <t>シュウエキ</t>
    </rPh>
    <rPh sb="260" eb="261">
      <t>ゲン</t>
    </rPh>
    <rPh sb="261" eb="262">
      <t>オヨ</t>
    </rPh>
    <rPh sb="263" eb="265">
      <t>キギョウ</t>
    </rPh>
    <rPh sb="265" eb="266">
      <t>サイ</t>
    </rPh>
    <rPh sb="266" eb="268">
      <t>ザンダカ</t>
    </rPh>
    <rPh sb="269" eb="270">
      <t>ゾウ</t>
    </rPh>
    <rPh sb="275" eb="277">
      <t>ケイコウ</t>
    </rPh>
    <rPh sb="285" eb="287">
      <t>リョウキン</t>
    </rPh>
    <rPh sb="287" eb="289">
      <t>カイシュウ</t>
    </rPh>
    <rPh sb="289" eb="290">
      <t>リツ</t>
    </rPh>
    <rPh sb="319" eb="321">
      <t>ルイジ</t>
    </rPh>
    <rPh sb="321" eb="323">
      <t>ダンタイ</t>
    </rPh>
    <rPh sb="323" eb="326">
      <t>ヘイキンチ</t>
    </rPh>
    <rPh sb="327" eb="329">
      <t>ウワマワ</t>
    </rPh>
    <rPh sb="336" eb="340">
      <t>キュウスイゲンカ</t>
    </rPh>
    <rPh sb="359" eb="360">
      <t>チ</t>
    </rPh>
    <rPh sb="361" eb="363">
      <t>ドウヨウ</t>
    </rPh>
    <rPh sb="382" eb="384">
      <t>シセツ</t>
    </rPh>
    <rPh sb="384" eb="386">
      <t>コウシン</t>
    </rPh>
    <rPh sb="386" eb="387">
      <t>ナド</t>
    </rPh>
    <rPh sb="390" eb="392">
      <t>ゲンカ</t>
    </rPh>
    <rPh sb="392" eb="394">
      <t>ショウキャク</t>
    </rPh>
    <rPh sb="394" eb="396">
      <t>ヒナド</t>
    </rPh>
    <rPh sb="397" eb="398">
      <t>ゾウ</t>
    </rPh>
    <rPh sb="404" eb="406">
      <t>ブンセキ</t>
    </rPh>
    <rPh sb="411" eb="413">
      <t>シセツ</t>
    </rPh>
    <rPh sb="413" eb="415">
      <t>リヨウ</t>
    </rPh>
    <rPh sb="415" eb="416">
      <t>リツ</t>
    </rPh>
    <rPh sb="418" eb="420">
      <t>シセツ</t>
    </rPh>
    <rPh sb="420" eb="422">
      <t>リヨウ</t>
    </rPh>
    <rPh sb="422" eb="423">
      <t>リツ</t>
    </rPh>
    <rPh sb="425" eb="427">
      <t>イチニチ</t>
    </rPh>
    <rPh sb="427" eb="429">
      <t>ヘイキン</t>
    </rPh>
    <rPh sb="429" eb="431">
      <t>ハイスイ</t>
    </rPh>
    <rPh sb="431" eb="432">
      <t>リョウ</t>
    </rPh>
    <rPh sb="433" eb="434">
      <t>ゲン</t>
    </rPh>
    <rPh sb="437" eb="438">
      <t>ユル</t>
    </rPh>
    <rPh sb="441" eb="443">
      <t>カコウ</t>
    </rPh>
    <rPh sb="448" eb="449">
      <t>シメ</t>
    </rPh>
    <rPh sb="467" eb="468">
      <t>クラ</t>
    </rPh>
    <rPh sb="470" eb="471">
      <t>ヒク</t>
    </rPh>
    <rPh sb="472" eb="474">
      <t>スイジュン</t>
    </rPh>
    <rPh sb="475" eb="477">
      <t>スイイ</t>
    </rPh>
    <rPh sb="484" eb="487">
      <t>ユウシュウリツ</t>
    </rPh>
    <rPh sb="489" eb="492">
      <t>ユウシュウリツ</t>
    </rPh>
    <rPh sb="507" eb="509">
      <t>オオハバ</t>
    </rPh>
    <rPh sb="510" eb="512">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</si>
</sst>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2.39</c:v>
                </c:pt>
                <c:pt idx="1">
                  <c:v>1.62</c:v>
                </c:pt>
                <c:pt idx="2">
                  <c:v>0.83</c:v>
                </c:pt>
                <c:pt idx="3">
                  <c:v>1.07</c:v>
                </c:pt>
                <c:pt idx="4">
                  <c:v>1.26</c:v>
                </c:pt>
              </c:numCache>
            </c:numRef>
          </c:val>
          <c:extLst>
            <c:ext xmlns:c16="http://schemas.microsoft.com/office/drawing/2014/chart" uri="{C3380CC4-5D6E-409C-BE32-E72D297353CC}">
              <c16:uniqueId val="{00000000-5B60-4887-9198-35FFB5F0302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c:ext xmlns:c16="http://schemas.microsoft.com/office/drawing/2014/chart" uri="{C3380CC4-5D6E-409C-BE32-E72D297353CC}">
              <c16:uniqueId val="{00000001-5B60-4887-9198-35FFB5F0302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57.95</c:v>
                </c:pt>
                <c:pt idx="1">
                  <c:v>57.45</c:v>
                </c:pt>
                <c:pt idx="2">
                  <c:v>57.43</c:v>
                </c:pt>
                <c:pt idx="3">
                  <c:v>57.43</c:v>
                </c:pt>
                <c:pt idx="4">
                  <c:v>56.23</c:v>
                </c:pt>
              </c:numCache>
            </c:numRef>
          </c:val>
          <c:extLst>
            <c:ext xmlns:c16="http://schemas.microsoft.com/office/drawing/2014/chart" uri="{C3380CC4-5D6E-409C-BE32-E72D297353CC}">
              <c16:uniqueId val="{00000000-1AC9-42C3-B6D1-3C46832118E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c:ext xmlns:c16="http://schemas.microsoft.com/office/drawing/2014/chart" uri="{C3380CC4-5D6E-409C-BE32-E72D297353CC}">
              <c16:uniqueId val="{00000001-1AC9-42C3-B6D1-3C46832118E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93.95</c:v>
                </c:pt>
                <c:pt idx="1">
                  <c:v>93.46</c:v>
                </c:pt>
                <c:pt idx="2">
                  <c:v>93.98</c:v>
                </c:pt>
                <c:pt idx="3">
                  <c:v>93.24</c:v>
                </c:pt>
                <c:pt idx="4">
                  <c:v>94.12</c:v>
                </c:pt>
              </c:numCache>
            </c:numRef>
          </c:val>
          <c:extLst>
            <c:ext xmlns:c16="http://schemas.microsoft.com/office/drawing/2014/chart" uri="{C3380CC4-5D6E-409C-BE32-E72D297353CC}">
              <c16:uniqueId val="{00000000-E6B0-429C-A3D2-EFA161C8E6D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c:ext xmlns:c16="http://schemas.microsoft.com/office/drawing/2014/chart" uri="{C3380CC4-5D6E-409C-BE32-E72D297353CC}">
              <c16:uniqueId val="{00000001-E6B0-429C-A3D2-EFA161C8E6D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114.24</c:v>
                </c:pt>
                <c:pt idx="1">
                  <c:v>113.12</c:v>
                </c:pt>
                <c:pt idx="2">
                  <c:v>113.5</c:v>
                </c:pt>
                <c:pt idx="3">
                  <c:v>113.77</c:v>
                </c:pt>
                <c:pt idx="4">
                  <c:v>111.84</c:v>
                </c:pt>
              </c:numCache>
            </c:numRef>
          </c:val>
          <c:extLst>
            <c:ext xmlns:c16="http://schemas.microsoft.com/office/drawing/2014/chart" uri="{C3380CC4-5D6E-409C-BE32-E72D297353CC}">
              <c16:uniqueId val="{00000000-3C82-45E4-8DD8-F35045DBC16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c:ext xmlns:c16="http://schemas.microsoft.com/office/drawing/2014/chart" uri="{C3380CC4-5D6E-409C-BE32-E72D297353CC}">
              <c16:uniqueId val="{00000001-3C82-45E4-8DD8-F35045DBC16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47.42</c:v>
                </c:pt>
                <c:pt idx="1">
                  <c:v>47.45</c:v>
                </c:pt>
                <c:pt idx="2">
                  <c:v>45.87</c:v>
                </c:pt>
                <c:pt idx="3">
                  <c:v>46.97</c:v>
                </c:pt>
                <c:pt idx="4">
                  <c:v>45.39</c:v>
                </c:pt>
              </c:numCache>
            </c:numRef>
          </c:val>
          <c:extLst>
            <c:ext xmlns:c16="http://schemas.microsoft.com/office/drawing/2014/chart" uri="{C3380CC4-5D6E-409C-BE32-E72D297353CC}">
              <c16:uniqueId val="{00000000-C279-46D0-9212-F9B1EF06B4E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c:ext xmlns:c16="http://schemas.microsoft.com/office/drawing/2014/chart" uri="{C3380CC4-5D6E-409C-BE32-E72D297353CC}">
              <c16:uniqueId val="{00000001-C279-46D0-9212-F9B1EF06B4E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31.99</c:v>
                </c:pt>
                <c:pt idx="1">
                  <c:v>27.49</c:v>
                </c:pt>
                <c:pt idx="2">
                  <c:v>34.549999999999997</c:v>
                </c:pt>
                <c:pt idx="3">
                  <c:v>26.17</c:v>
                </c:pt>
                <c:pt idx="4">
                  <c:v>27.52</c:v>
                </c:pt>
              </c:numCache>
            </c:numRef>
          </c:val>
          <c:extLst>
            <c:ext xmlns:c16="http://schemas.microsoft.com/office/drawing/2014/chart" uri="{C3380CC4-5D6E-409C-BE32-E72D297353CC}">
              <c16:uniqueId val="{00000000-7B03-4FAC-9C5E-05EFC1FC3B9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c:ext xmlns:c16="http://schemas.microsoft.com/office/drawing/2014/chart" uri="{C3380CC4-5D6E-409C-BE32-E72D297353CC}">
              <c16:uniqueId val="{00000001-7B03-4FAC-9C5E-05EFC1FC3B9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C8-467A-878D-658E46AAF73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c:ext xmlns:c16="http://schemas.microsoft.com/office/drawing/2014/chart" uri="{C3380CC4-5D6E-409C-BE32-E72D297353CC}">
              <c16:uniqueId val="{00000001-A8C8-467A-878D-658E46AAF73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338.38</c:v>
                </c:pt>
                <c:pt idx="1">
                  <c:v>287.60000000000002</c:v>
                </c:pt>
                <c:pt idx="2">
                  <c:v>324.33999999999997</c:v>
                </c:pt>
                <c:pt idx="3">
                  <c:v>251.96</c:v>
                </c:pt>
                <c:pt idx="4">
                  <c:v>248.71</c:v>
                </c:pt>
              </c:numCache>
            </c:numRef>
          </c:val>
          <c:extLst>
            <c:ext xmlns:c16="http://schemas.microsoft.com/office/drawing/2014/chart" uri="{C3380CC4-5D6E-409C-BE32-E72D297353CC}">
              <c16:uniqueId val="{00000000-5949-4217-BC27-8A8949D0B43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c:ext xmlns:c16="http://schemas.microsoft.com/office/drawing/2014/chart" uri="{C3380CC4-5D6E-409C-BE32-E72D297353CC}">
              <c16:uniqueId val="{00000001-5949-4217-BC27-8A8949D0B43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231.41</c:v>
                </c:pt>
                <c:pt idx="1">
                  <c:v>239.1</c:v>
                </c:pt>
                <c:pt idx="2">
                  <c:v>248.59</c:v>
                </c:pt>
                <c:pt idx="3">
                  <c:v>252.89</c:v>
                </c:pt>
                <c:pt idx="4">
                  <c:v>271.68</c:v>
                </c:pt>
              </c:numCache>
            </c:numRef>
          </c:val>
          <c:extLst>
            <c:ext xmlns:c16="http://schemas.microsoft.com/office/drawing/2014/chart" uri="{C3380CC4-5D6E-409C-BE32-E72D297353CC}">
              <c16:uniqueId val="{00000000-08C1-44EE-8936-DFA74861F3C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c:ext xmlns:c16="http://schemas.microsoft.com/office/drawing/2014/chart" uri="{C3380CC4-5D6E-409C-BE32-E72D297353CC}">
              <c16:uniqueId val="{00000001-08C1-44EE-8936-DFA74861F3C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109.07</c:v>
                </c:pt>
                <c:pt idx="1">
                  <c:v>107.35</c:v>
                </c:pt>
                <c:pt idx="2">
                  <c:v>107.55</c:v>
                </c:pt>
                <c:pt idx="3">
                  <c:v>107.11</c:v>
                </c:pt>
                <c:pt idx="4">
                  <c:v>105.62</c:v>
                </c:pt>
              </c:numCache>
            </c:numRef>
          </c:val>
          <c:extLst>
            <c:ext xmlns:c16="http://schemas.microsoft.com/office/drawing/2014/chart" uri="{C3380CC4-5D6E-409C-BE32-E72D297353CC}">
              <c16:uniqueId val="{00000000-69D7-47CC-BA6F-5AA1A96130A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c:ext xmlns:c16="http://schemas.microsoft.com/office/drawing/2014/chart" uri="{C3380CC4-5D6E-409C-BE32-E72D297353CC}">
              <c16:uniqueId val="{00000001-69D7-47CC-BA6F-5AA1A96130A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158.41999999999999</c:v>
                </c:pt>
                <c:pt idx="1">
                  <c:v>160.33000000000001</c:v>
                </c:pt>
                <c:pt idx="2">
                  <c:v>159.88</c:v>
                </c:pt>
                <c:pt idx="3">
                  <c:v>160.25</c:v>
                </c:pt>
                <c:pt idx="4">
                  <c:v>161.76</c:v>
                </c:pt>
              </c:numCache>
            </c:numRef>
          </c:val>
          <c:extLst>
            <c:ext xmlns:c16="http://schemas.microsoft.com/office/drawing/2014/chart" uri="{C3380CC4-5D6E-409C-BE32-E72D297353CC}">
              <c16:uniqueId val="{00000000-1F1E-4570-AE96-882A75B9C8E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c:ext xmlns:c16="http://schemas.microsoft.com/office/drawing/2014/chart" uri="{C3380CC4-5D6E-409C-BE32-E72D297353CC}">
              <c16:uniqueId val="{00000001-1F1E-4570-AE96-882A75B9C8E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大阪府　八尾市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A2</v>
      </c>
      <c r="X8" s="59"/>
      <c r="Y8" s="59"/>
      <c r="Z8" s="59"/>
      <c r="AA8" s="59"/>
      <c r="AB8" s="59"/>
      <c r="AC8" s="59"/>
      <c r="AD8" s="59" t="str">
        <f>データ!$M$6</f>
        <v>自治体職員</v>
      </c>
      <c r="AE8" s="59"/>
      <c r="AF8" s="59"/>
      <c r="AG8" s="59"/>
      <c r="AH8" s="59"/>
      <c r="AI8" s="59"/>
      <c r="AJ8" s="59"/>
      <c r="AK8" s="4"/>
      <c r="AL8" s="60">
        <f>データ!$R$6</f>
        <v>266943</v>
      </c>
      <c r="AM8" s="60"/>
      <c r="AN8" s="60"/>
      <c r="AO8" s="60"/>
      <c r="AP8" s="60"/>
      <c r="AQ8" s="60"/>
      <c r="AR8" s="60"/>
      <c r="AS8" s="60"/>
      <c r="AT8" s="51">
        <f>データ!$S$6</f>
        <v>41.72</v>
      </c>
      <c r="AU8" s="52"/>
      <c r="AV8" s="52"/>
      <c r="AW8" s="52"/>
      <c r="AX8" s="52"/>
      <c r="AY8" s="52"/>
      <c r="AZ8" s="52"/>
      <c r="BA8" s="52"/>
      <c r="BB8" s="53">
        <f>データ!$T$6</f>
        <v>6398.44</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54.07</v>
      </c>
      <c r="J10" s="52"/>
      <c r="K10" s="52"/>
      <c r="L10" s="52"/>
      <c r="M10" s="52"/>
      <c r="N10" s="52"/>
      <c r="O10" s="63"/>
      <c r="P10" s="53">
        <f>データ!$P$6</f>
        <v>99.98</v>
      </c>
      <c r="Q10" s="53"/>
      <c r="R10" s="53"/>
      <c r="S10" s="53"/>
      <c r="T10" s="53"/>
      <c r="U10" s="53"/>
      <c r="V10" s="53"/>
      <c r="W10" s="60">
        <f>データ!$Q$6</f>
        <v>2721</v>
      </c>
      <c r="X10" s="60"/>
      <c r="Y10" s="60"/>
      <c r="Z10" s="60"/>
      <c r="AA10" s="60"/>
      <c r="AB10" s="60"/>
      <c r="AC10" s="60"/>
      <c r="AD10" s="2"/>
      <c r="AE10" s="2"/>
      <c r="AF10" s="2"/>
      <c r="AG10" s="2"/>
      <c r="AH10" s="4"/>
      <c r="AI10" s="4"/>
      <c r="AJ10" s="4"/>
      <c r="AK10" s="4"/>
      <c r="AL10" s="60">
        <f>データ!$U$6</f>
        <v>267083</v>
      </c>
      <c r="AM10" s="60"/>
      <c r="AN10" s="60"/>
      <c r="AO10" s="60"/>
      <c r="AP10" s="60"/>
      <c r="AQ10" s="60"/>
      <c r="AR10" s="60"/>
      <c r="AS10" s="60"/>
      <c r="AT10" s="51">
        <f>データ!$V$6</f>
        <v>35.82</v>
      </c>
      <c r="AU10" s="52"/>
      <c r="AV10" s="52"/>
      <c r="AW10" s="52"/>
      <c r="AX10" s="52"/>
      <c r="AY10" s="52"/>
      <c r="AZ10" s="52"/>
      <c r="BA10" s="52"/>
      <c r="BB10" s="53">
        <f>データ!$W$6</f>
        <v>7456.25</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107</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106</v>
      </c>
      <c r="BM47" s="90"/>
      <c r="BN47" s="90"/>
      <c r="BO47" s="90"/>
      <c r="BP47" s="90"/>
      <c r="BQ47" s="90"/>
      <c r="BR47" s="90"/>
      <c r="BS47" s="90"/>
      <c r="BT47" s="90"/>
      <c r="BU47" s="90"/>
      <c r="BV47" s="90"/>
      <c r="BW47" s="90"/>
      <c r="BX47" s="90"/>
      <c r="BY47" s="90"/>
      <c r="BZ47" s="9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89"/>
      <c r="BM60" s="90"/>
      <c r="BN60" s="90"/>
      <c r="BO60" s="90"/>
      <c r="BP60" s="90"/>
      <c r="BQ60" s="90"/>
      <c r="BR60" s="90"/>
      <c r="BS60" s="90"/>
      <c r="BT60" s="90"/>
      <c r="BU60" s="90"/>
      <c r="BV60" s="90"/>
      <c r="BW60" s="90"/>
      <c r="BX60" s="90"/>
      <c r="BY60" s="90"/>
      <c r="BZ60" s="91"/>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89"/>
      <c r="BM61" s="90"/>
      <c r="BN61" s="90"/>
      <c r="BO61" s="90"/>
      <c r="BP61" s="90"/>
      <c r="BQ61" s="90"/>
      <c r="BR61" s="90"/>
      <c r="BS61" s="90"/>
      <c r="BT61" s="90"/>
      <c r="BU61" s="90"/>
      <c r="BV61" s="90"/>
      <c r="BW61" s="90"/>
      <c r="BX61" s="90"/>
      <c r="BY61" s="90"/>
      <c r="BZ61" s="9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L5HxgAcVCL/JuJNvWVWf2HJVglwQigki/urk4GhjmncOskun23ueKTaZ3jT238BxjmoPZ4zLyNKvNAwln1s5hw==" saltValue="j/rxZjzhtV0JtvKOFgxnV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3" t="s">
        <v>50</v>
      </c>
      <c r="I3" s="94"/>
      <c r="J3" s="94"/>
      <c r="K3" s="94"/>
      <c r="L3" s="94"/>
      <c r="M3" s="94"/>
      <c r="N3" s="94"/>
      <c r="O3" s="94"/>
      <c r="P3" s="94"/>
      <c r="Q3" s="94"/>
      <c r="R3" s="94"/>
      <c r="S3" s="94"/>
      <c r="T3" s="94"/>
      <c r="U3" s="94"/>
      <c r="V3" s="94"/>
      <c r="W3" s="95"/>
      <c r="X3" s="99" t="s">
        <v>51</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52</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9" t="s">
        <v>53</v>
      </c>
      <c r="B4" s="31"/>
      <c r="C4" s="31"/>
      <c r="D4" s="31"/>
      <c r="E4" s="31"/>
      <c r="F4" s="31"/>
      <c r="G4" s="31"/>
      <c r="H4" s="96"/>
      <c r="I4" s="97"/>
      <c r="J4" s="97"/>
      <c r="K4" s="97"/>
      <c r="L4" s="97"/>
      <c r="M4" s="97"/>
      <c r="N4" s="97"/>
      <c r="O4" s="97"/>
      <c r="P4" s="97"/>
      <c r="Q4" s="97"/>
      <c r="R4" s="97"/>
      <c r="S4" s="97"/>
      <c r="T4" s="97"/>
      <c r="U4" s="97"/>
      <c r="V4" s="97"/>
      <c r="W4" s="98"/>
      <c r="X4" s="92" t="s">
        <v>54</v>
      </c>
      <c r="Y4" s="92"/>
      <c r="Z4" s="92"/>
      <c r="AA4" s="92"/>
      <c r="AB4" s="92"/>
      <c r="AC4" s="92"/>
      <c r="AD4" s="92"/>
      <c r="AE4" s="92"/>
      <c r="AF4" s="92"/>
      <c r="AG4" s="92"/>
      <c r="AH4" s="92"/>
      <c r="AI4" s="92" t="s">
        <v>55</v>
      </c>
      <c r="AJ4" s="92"/>
      <c r="AK4" s="92"/>
      <c r="AL4" s="92"/>
      <c r="AM4" s="92"/>
      <c r="AN4" s="92"/>
      <c r="AO4" s="92"/>
      <c r="AP4" s="92"/>
      <c r="AQ4" s="92"/>
      <c r="AR4" s="92"/>
      <c r="AS4" s="92"/>
      <c r="AT4" s="92" t="s">
        <v>56</v>
      </c>
      <c r="AU4" s="92"/>
      <c r="AV4" s="92"/>
      <c r="AW4" s="92"/>
      <c r="AX4" s="92"/>
      <c r="AY4" s="92"/>
      <c r="AZ4" s="92"/>
      <c r="BA4" s="92"/>
      <c r="BB4" s="92"/>
      <c r="BC4" s="92"/>
      <c r="BD4" s="92"/>
      <c r="BE4" s="92" t="s">
        <v>57</v>
      </c>
      <c r="BF4" s="92"/>
      <c r="BG4" s="92"/>
      <c r="BH4" s="92"/>
      <c r="BI4" s="92"/>
      <c r="BJ4" s="92"/>
      <c r="BK4" s="92"/>
      <c r="BL4" s="92"/>
      <c r="BM4" s="92"/>
      <c r="BN4" s="92"/>
      <c r="BO4" s="92"/>
      <c r="BP4" s="92" t="s">
        <v>58</v>
      </c>
      <c r="BQ4" s="92"/>
      <c r="BR4" s="92"/>
      <c r="BS4" s="92"/>
      <c r="BT4" s="92"/>
      <c r="BU4" s="92"/>
      <c r="BV4" s="92"/>
      <c r="BW4" s="92"/>
      <c r="BX4" s="92"/>
      <c r="BY4" s="92"/>
      <c r="BZ4" s="92"/>
      <c r="CA4" s="92" t="s">
        <v>59</v>
      </c>
      <c r="CB4" s="92"/>
      <c r="CC4" s="92"/>
      <c r="CD4" s="92"/>
      <c r="CE4" s="92"/>
      <c r="CF4" s="92"/>
      <c r="CG4" s="92"/>
      <c r="CH4" s="92"/>
      <c r="CI4" s="92"/>
      <c r="CJ4" s="92"/>
      <c r="CK4" s="92"/>
      <c r="CL4" s="92" t="s">
        <v>60</v>
      </c>
      <c r="CM4" s="92"/>
      <c r="CN4" s="92"/>
      <c r="CO4" s="92"/>
      <c r="CP4" s="92"/>
      <c r="CQ4" s="92"/>
      <c r="CR4" s="92"/>
      <c r="CS4" s="92"/>
      <c r="CT4" s="92"/>
      <c r="CU4" s="92"/>
      <c r="CV4" s="92"/>
      <c r="CW4" s="92" t="s">
        <v>61</v>
      </c>
      <c r="CX4" s="92"/>
      <c r="CY4" s="92"/>
      <c r="CZ4" s="92"/>
      <c r="DA4" s="92"/>
      <c r="DB4" s="92"/>
      <c r="DC4" s="92"/>
      <c r="DD4" s="92"/>
      <c r="DE4" s="92"/>
      <c r="DF4" s="92"/>
      <c r="DG4" s="92"/>
      <c r="DH4" s="92" t="s">
        <v>62</v>
      </c>
      <c r="DI4" s="92"/>
      <c r="DJ4" s="92"/>
      <c r="DK4" s="92"/>
      <c r="DL4" s="92"/>
      <c r="DM4" s="92"/>
      <c r="DN4" s="92"/>
      <c r="DO4" s="92"/>
      <c r="DP4" s="92"/>
      <c r="DQ4" s="92"/>
      <c r="DR4" s="92"/>
      <c r="DS4" s="92" t="s">
        <v>63</v>
      </c>
      <c r="DT4" s="92"/>
      <c r="DU4" s="92"/>
      <c r="DV4" s="92"/>
      <c r="DW4" s="92"/>
      <c r="DX4" s="92"/>
      <c r="DY4" s="92"/>
      <c r="DZ4" s="92"/>
      <c r="EA4" s="92"/>
      <c r="EB4" s="92"/>
      <c r="EC4" s="92"/>
      <c r="ED4" s="92" t="s">
        <v>64</v>
      </c>
      <c r="EE4" s="92"/>
      <c r="EF4" s="92"/>
      <c r="EG4" s="92"/>
      <c r="EH4" s="92"/>
      <c r="EI4" s="92"/>
      <c r="EJ4" s="92"/>
      <c r="EK4" s="92"/>
      <c r="EL4" s="92"/>
      <c r="EM4" s="92"/>
      <c r="EN4" s="92"/>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272124</v>
      </c>
      <c r="D6" s="34">
        <f t="shared" si="3"/>
        <v>46</v>
      </c>
      <c r="E6" s="34">
        <f t="shared" si="3"/>
        <v>1</v>
      </c>
      <c r="F6" s="34">
        <f t="shared" si="3"/>
        <v>0</v>
      </c>
      <c r="G6" s="34">
        <f t="shared" si="3"/>
        <v>1</v>
      </c>
      <c r="H6" s="34" t="str">
        <f t="shared" si="3"/>
        <v>大阪府　八尾市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54.07</v>
      </c>
      <c r="P6" s="35">
        <f t="shared" si="3"/>
        <v>99.98</v>
      </c>
      <c r="Q6" s="35">
        <f t="shared" si="3"/>
        <v>2721</v>
      </c>
      <c r="R6" s="35">
        <f t="shared" si="3"/>
        <v>266943</v>
      </c>
      <c r="S6" s="35">
        <f t="shared" si="3"/>
        <v>41.72</v>
      </c>
      <c r="T6" s="35">
        <f t="shared" si="3"/>
        <v>6398.44</v>
      </c>
      <c r="U6" s="35">
        <f t="shared" si="3"/>
        <v>267083</v>
      </c>
      <c r="V6" s="35">
        <f t="shared" si="3"/>
        <v>35.82</v>
      </c>
      <c r="W6" s="35">
        <f t="shared" si="3"/>
        <v>7456.25</v>
      </c>
      <c r="X6" s="36">
        <f>IF(X7="",NA(),X7)</f>
        <v>114.24</v>
      </c>
      <c r="Y6" s="36">
        <f t="shared" ref="Y6:AG6" si="4">IF(Y7="",NA(),Y7)</f>
        <v>113.12</v>
      </c>
      <c r="Z6" s="36">
        <f t="shared" si="4"/>
        <v>113.5</v>
      </c>
      <c r="AA6" s="36">
        <f t="shared" si="4"/>
        <v>113.77</v>
      </c>
      <c r="AB6" s="36">
        <f t="shared" si="4"/>
        <v>111.84</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338.38</v>
      </c>
      <c r="AU6" s="36">
        <f t="shared" ref="AU6:BC6" si="6">IF(AU7="",NA(),AU7)</f>
        <v>287.60000000000002</v>
      </c>
      <c r="AV6" s="36">
        <f t="shared" si="6"/>
        <v>324.33999999999997</v>
      </c>
      <c r="AW6" s="36">
        <f t="shared" si="6"/>
        <v>251.96</v>
      </c>
      <c r="AX6" s="36">
        <f t="shared" si="6"/>
        <v>248.71</v>
      </c>
      <c r="AY6" s="36">
        <f t="shared" si="6"/>
        <v>289.8</v>
      </c>
      <c r="AZ6" s="36">
        <f t="shared" si="6"/>
        <v>299.44</v>
      </c>
      <c r="BA6" s="36">
        <f t="shared" si="6"/>
        <v>311.99</v>
      </c>
      <c r="BB6" s="36">
        <f t="shared" si="6"/>
        <v>307.83</v>
      </c>
      <c r="BC6" s="36">
        <f t="shared" si="6"/>
        <v>318.89</v>
      </c>
      <c r="BD6" s="35" t="str">
        <f>IF(BD7="","",IF(BD7="-","【-】","【"&amp;SUBSTITUTE(TEXT(BD7,"#,##0.00"),"-","△")&amp;"】"))</f>
        <v>【261.93】</v>
      </c>
      <c r="BE6" s="36">
        <f>IF(BE7="",NA(),BE7)</f>
        <v>231.41</v>
      </c>
      <c r="BF6" s="36">
        <f t="shared" ref="BF6:BN6" si="7">IF(BF7="",NA(),BF7)</f>
        <v>239.1</v>
      </c>
      <c r="BG6" s="36">
        <f t="shared" si="7"/>
        <v>248.59</v>
      </c>
      <c r="BH6" s="36">
        <f t="shared" si="7"/>
        <v>252.89</v>
      </c>
      <c r="BI6" s="36">
        <f t="shared" si="7"/>
        <v>271.68</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109.07</v>
      </c>
      <c r="BQ6" s="36">
        <f t="shared" ref="BQ6:BY6" si="8">IF(BQ7="",NA(),BQ7)</f>
        <v>107.35</v>
      </c>
      <c r="BR6" s="36">
        <f t="shared" si="8"/>
        <v>107.55</v>
      </c>
      <c r="BS6" s="36">
        <f t="shared" si="8"/>
        <v>107.11</v>
      </c>
      <c r="BT6" s="36">
        <f t="shared" si="8"/>
        <v>105.62</v>
      </c>
      <c r="BU6" s="36">
        <f t="shared" si="8"/>
        <v>107.05</v>
      </c>
      <c r="BV6" s="36">
        <f t="shared" si="8"/>
        <v>106.4</v>
      </c>
      <c r="BW6" s="36">
        <f t="shared" si="8"/>
        <v>107.61</v>
      </c>
      <c r="BX6" s="36">
        <f t="shared" si="8"/>
        <v>106.02</v>
      </c>
      <c r="BY6" s="36">
        <f t="shared" si="8"/>
        <v>104.84</v>
      </c>
      <c r="BZ6" s="35" t="str">
        <f>IF(BZ7="","",IF(BZ7="-","【-】","【"&amp;SUBSTITUTE(TEXT(BZ7,"#,##0.00"),"-","△")&amp;"】"))</f>
        <v>【103.91】</v>
      </c>
      <c r="CA6" s="36">
        <f>IF(CA7="",NA(),CA7)</f>
        <v>158.41999999999999</v>
      </c>
      <c r="CB6" s="36">
        <f t="shared" ref="CB6:CJ6" si="9">IF(CB7="",NA(),CB7)</f>
        <v>160.33000000000001</v>
      </c>
      <c r="CC6" s="36">
        <f t="shared" si="9"/>
        <v>159.88</v>
      </c>
      <c r="CD6" s="36">
        <f t="shared" si="9"/>
        <v>160.25</v>
      </c>
      <c r="CE6" s="36">
        <f t="shared" si="9"/>
        <v>161.76</v>
      </c>
      <c r="CF6" s="36">
        <f t="shared" si="9"/>
        <v>155.09</v>
      </c>
      <c r="CG6" s="36">
        <f t="shared" si="9"/>
        <v>156.29</v>
      </c>
      <c r="CH6" s="36">
        <f t="shared" si="9"/>
        <v>155.69</v>
      </c>
      <c r="CI6" s="36">
        <f t="shared" si="9"/>
        <v>158.6</v>
      </c>
      <c r="CJ6" s="36">
        <f t="shared" si="9"/>
        <v>161.82</v>
      </c>
      <c r="CK6" s="35" t="str">
        <f>IF(CK7="","",IF(CK7="-","【-】","【"&amp;SUBSTITUTE(TEXT(CK7,"#,##0.00"),"-","△")&amp;"】"))</f>
        <v>【167.11】</v>
      </c>
      <c r="CL6" s="36">
        <f>IF(CL7="",NA(),CL7)</f>
        <v>57.95</v>
      </c>
      <c r="CM6" s="36">
        <f t="shared" ref="CM6:CU6" si="10">IF(CM7="",NA(),CM7)</f>
        <v>57.45</v>
      </c>
      <c r="CN6" s="36">
        <f t="shared" si="10"/>
        <v>57.43</v>
      </c>
      <c r="CO6" s="36">
        <f t="shared" si="10"/>
        <v>57.43</v>
      </c>
      <c r="CP6" s="36">
        <f t="shared" si="10"/>
        <v>56.23</v>
      </c>
      <c r="CQ6" s="36">
        <f t="shared" si="10"/>
        <v>61.61</v>
      </c>
      <c r="CR6" s="36">
        <f t="shared" si="10"/>
        <v>62.34</v>
      </c>
      <c r="CS6" s="36">
        <f t="shared" si="10"/>
        <v>62.46</v>
      </c>
      <c r="CT6" s="36">
        <f t="shared" si="10"/>
        <v>62.88</v>
      </c>
      <c r="CU6" s="36">
        <f t="shared" si="10"/>
        <v>62.32</v>
      </c>
      <c r="CV6" s="35" t="str">
        <f>IF(CV7="","",IF(CV7="-","【-】","【"&amp;SUBSTITUTE(TEXT(CV7,"#,##0.00"),"-","△")&amp;"】"))</f>
        <v>【60.27】</v>
      </c>
      <c r="CW6" s="36">
        <f>IF(CW7="",NA(),CW7)</f>
        <v>93.95</v>
      </c>
      <c r="CX6" s="36">
        <f t="shared" ref="CX6:DF6" si="11">IF(CX7="",NA(),CX7)</f>
        <v>93.46</v>
      </c>
      <c r="CY6" s="36">
        <f t="shared" si="11"/>
        <v>93.98</v>
      </c>
      <c r="CZ6" s="36">
        <f t="shared" si="11"/>
        <v>93.24</v>
      </c>
      <c r="DA6" s="36">
        <f t="shared" si="11"/>
        <v>94.12</v>
      </c>
      <c r="DB6" s="36">
        <f t="shared" si="11"/>
        <v>90.23</v>
      </c>
      <c r="DC6" s="36">
        <f t="shared" si="11"/>
        <v>90.15</v>
      </c>
      <c r="DD6" s="36">
        <f t="shared" si="11"/>
        <v>90.62</v>
      </c>
      <c r="DE6" s="36">
        <f t="shared" si="11"/>
        <v>90.13</v>
      </c>
      <c r="DF6" s="36">
        <f t="shared" si="11"/>
        <v>90.19</v>
      </c>
      <c r="DG6" s="35" t="str">
        <f>IF(DG7="","",IF(DG7="-","【-】","【"&amp;SUBSTITUTE(TEXT(DG7,"#,##0.00"),"-","△")&amp;"】"))</f>
        <v>【89.92】</v>
      </c>
      <c r="DH6" s="36">
        <f>IF(DH7="",NA(),DH7)</f>
        <v>47.42</v>
      </c>
      <c r="DI6" s="36">
        <f t="shared" ref="DI6:DQ6" si="12">IF(DI7="",NA(),DI7)</f>
        <v>47.45</v>
      </c>
      <c r="DJ6" s="36">
        <f t="shared" si="12"/>
        <v>45.87</v>
      </c>
      <c r="DK6" s="36">
        <f t="shared" si="12"/>
        <v>46.97</v>
      </c>
      <c r="DL6" s="36">
        <f t="shared" si="12"/>
        <v>45.39</v>
      </c>
      <c r="DM6" s="36">
        <f t="shared" si="12"/>
        <v>46.36</v>
      </c>
      <c r="DN6" s="36">
        <f t="shared" si="12"/>
        <v>47.37</v>
      </c>
      <c r="DO6" s="36">
        <f t="shared" si="12"/>
        <v>48.01</v>
      </c>
      <c r="DP6" s="36">
        <f t="shared" si="12"/>
        <v>48.01</v>
      </c>
      <c r="DQ6" s="36">
        <f t="shared" si="12"/>
        <v>48.86</v>
      </c>
      <c r="DR6" s="35" t="str">
        <f>IF(DR7="","",IF(DR7="-","【-】","【"&amp;SUBSTITUTE(TEXT(DR7,"#,##0.00"),"-","△")&amp;"】"))</f>
        <v>【48.85】</v>
      </c>
      <c r="DS6" s="36">
        <f>IF(DS7="",NA(),DS7)</f>
        <v>31.99</v>
      </c>
      <c r="DT6" s="36">
        <f t="shared" ref="DT6:EB6" si="13">IF(DT7="",NA(),DT7)</f>
        <v>27.49</v>
      </c>
      <c r="DU6" s="36">
        <f t="shared" si="13"/>
        <v>34.549999999999997</v>
      </c>
      <c r="DV6" s="36">
        <f t="shared" si="13"/>
        <v>26.17</v>
      </c>
      <c r="DW6" s="36">
        <f t="shared" si="13"/>
        <v>27.52</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2.39</v>
      </c>
      <c r="EE6" s="36">
        <f t="shared" ref="EE6:EM6" si="14">IF(EE7="",NA(),EE7)</f>
        <v>1.62</v>
      </c>
      <c r="EF6" s="36">
        <f t="shared" si="14"/>
        <v>0.83</v>
      </c>
      <c r="EG6" s="36">
        <f t="shared" si="14"/>
        <v>1.07</v>
      </c>
      <c r="EH6" s="36">
        <f t="shared" si="14"/>
        <v>1.26</v>
      </c>
      <c r="EI6" s="36">
        <f t="shared" si="14"/>
        <v>0.72</v>
      </c>
      <c r="EJ6" s="36">
        <f t="shared" si="14"/>
        <v>0.67</v>
      </c>
      <c r="EK6" s="36">
        <f t="shared" si="14"/>
        <v>0.67</v>
      </c>
      <c r="EL6" s="36">
        <f t="shared" si="14"/>
        <v>0.65</v>
      </c>
      <c r="EM6" s="36">
        <f t="shared" si="14"/>
        <v>0.7</v>
      </c>
      <c r="EN6" s="35" t="str">
        <f>IF(EN7="","",IF(EN7="-","【-】","【"&amp;SUBSTITUTE(TEXT(EN7,"#,##0.00"),"-","△")&amp;"】"))</f>
        <v>【0.70】</v>
      </c>
    </row>
    <row r="7" spans="1:144" s="37" customFormat="1" x14ac:dyDescent="0.15">
      <c r="A7" s="29"/>
      <c r="B7" s="38">
        <v>2018</v>
      </c>
      <c r="C7" s="38">
        <v>272124</v>
      </c>
      <c r="D7" s="38">
        <v>46</v>
      </c>
      <c r="E7" s="38">
        <v>1</v>
      </c>
      <c r="F7" s="38">
        <v>0</v>
      </c>
      <c r="G7" s="38">
        <v>1</v>
      </c>
      <c r="H7" s="38" t="s">
        <v>93</v>
      </c>
      <c r="I7" s="38" t="s">
        <v>94</v>
      </c>
      <c r="J7" s="38" t="s">
        <v>95</v>
      </c>
      <c r="K7" s="38" t="s">
        <v>96</v>
      </c>
      <c r="L7" s="38" t="s">
        <v>97</v>
      </c>
      <c r="M7" s="38" t="s">
        <v>98</v>
      </c>
      <c r="N7" s="39" t="s">
        <v>99</v>
      </c>
      <c r="O7" s="39">
        <v>54.07</v>
      </c>
      <c r="P7" s="39">
        <v>99.98</v>
      </c>
      <c r="Q7" s="39">
        <v>2721</v>
      </c>
      <c r="R7" s="39">
        <v>266943</v>
      </c>
      <c r="S7" s="39">
        <v>41.72</v>
      </c>
      <c r="T7" s="39">
        <v>6398.44</v>
      </c>
      <c r="U7" s="39">
        <v>267083</v>
      </c>
      <c r="V7" s="39">
        <v>35.82</v>
      </c>
      <c r="W7" s="39">
        <v>7456.25</v>
      </c>
      <c r="X7" s="39">
        <v>114.24</v>
      </c>
      <c r="Y7" s="39">
        <v>113.12</v>
      </c>
      <c r="Z7" s="39">
        <v>113.5</v>
      </c>
      <c r="AA7" s="39">
        <v>113.77</v>
      </c>
      <c r="AB7" s="39">
        <v>111.84</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338.38</v>
      </c>
      <c r="AU7" s="39">
        <v>287.60000000000002</v>
      </c>
      <c r="AV7" s="39">
        <v>324.33999999999997</v>
      </c>
      <c r="AW7" s="39">
        <v>251.96</v>
      </c>
      <c r="AX7" s="39">
        <v>248.71</v>
      </c>
      <c r="AY7" s="39">
        <v>289.8</v>
      </c>
      <c r="AZ7" s="39">
        <v>299.44</v>
      </c>
      <c r="BA7" s="39">
        <v>311.99</v>
      </c>
      <c r="BB7" s="39">
        <v>307.83</v>
      </c>
      <c r="BC7" s="39">
        <v>318.89</v>
      </c>
      <c r="BD7" s="39">
        <v>261.93</v>
      </c>
      <c r="BE7" s="39">
        <v>231.41</v>
      </c>
      <c r="BF7" s="39">
        <v>239.1</v>
      </c>
      <c r="BG7" s="39">
        <v>248.59</v>
      </c>
      <c r="BH7" s="39">
        <v>252.89</v>
      </c>
      <c r="BI7" s="39">
        <v>271.68</v>
      </c>
      <c r="BJ7" s="39">
        <v>301.99</v>
      </c>
      <c r="BK7" s="39">
        <v>298.08999999999997</v>
      </c>
      <c r="BL7" s="39">
        <v>291.77999999999997</v>
      </c>
      <c r="BM7" s="39">
        <v>295.44</v>
      </c>
      <c r="BN7" s="39">
        <v>290.07</v>
      </c>
      <c r="BO7" s="39">
        <v>270.45999999999998</v>
      </c>
      <c r="BP7" s="39">
        <v>109.07</v>
      </c>
      <c r="BQ7" s="39">
        <v>107.35</v>
      </c>
      <c r="BR7" s="39">
        <v>107.55</v>
      </c>
      <c r="BS7" s="39">
        <v>107.11</v>
      </c>
      <c r="BT7" s="39">
        <v>105.62</v>
      </c>
      <c r="BU7" s="39">
        <v>107.05</v>
      </c>
      <c r="BV7" s="39">
        <v>106.4</v>
      </c>
      <c r="BW7" s="39">
        <v>107.61</v>
      </c>
      <c r="BX7" s="39">
        <v>106.02</v>
      </c>
      <c r="BY7" s="39">
        <v>104.84</v>
      </c>
      <c r="BZ7" s="39">
        <v>103.91</v>
      </c>
      <c r="CA7" s="39">
        <v>158.41999999999999</v>
      </c>
      <c r="CB7" s="39">
        <v>160.33000000000001</v>
      </c>
      <c r="CC7" s="39">
        <v>159.88</v>
      </c>
      <c r="CD7" s="39">
        <v>160.25</v>
      </c>
      <c r="CE7" s="39">
        <v>161.76</v>
      </c>
      <c r="CF7" s="39">
        <v>155.09</v>
      </c>
      <c r="CG7" s="39">
        <v>156.29</v>
      </c>
      <c r="CH7" s="39">
        <v>155.69</v>
      </c>
      <c r="CI7" s="39">
        <v>158.6</v>
      </c>
      <c r="CJ7" s="39">
        <v>161.82</v>
      </c>
      <c r="CK7" s="39">
        <v>167.11</v>
      </c>
      <c r="CL7" s="39">
        <v>57.95</v>
      </c>
      <c r="CM7" s="39">
        <v>57.45</v>
      </c>
      <c r="CN7" s="39">
        <v>57.43</v>
      </c>
      <c r="CO7" s="39">
        <v>57.43</v>
      </c>
      <c r="CP7" s="39">
        <v>56.23</v>
      </c>
      <c r="CQ7" s="39">
        <v>61.61</v>
      </c>
      <c r="CR7" s="39">
        <v>62.34</v>
      </c>
      <c r="CS7" s="39">
        <v>62.46</v>
      </c>
      <c r="CT7" s="39">
        <v>62.88</v>
      </c>
      <c r="CU7" s="39">
        <v>62.32</v>
      </c>
      <c r="CV7" s="39">
        <v>60.27</v>
      </c>
      <c r="CW7" s="39">
        <v>93.95</v>
      </c>
      <c r="CX7" s="39">
        <v>93.46</v>
      </c>
      <c r="CY7" s="39">
        <v>93.98</v>
      </c>
      <c r="CZ7" s="39">
        <v>93.24</v>
      </c>
      <c r="DA7" s="39">
        <v>94.12</v>
      </c>
      <c r="DB7" s="39">
        <v>90.23</v>
      </c>
      <c r="DC7" s="39">
        <v>90.15</v>
      </c>
      <c r="DD7" s="39">
        <v>90.62</v>
      </c>
      <c r="DE7" s="39">
        <v>90.13</v>
      </c>
      <c r="DF7" s="39">
        <v>90.19</v>
      </c>
      <c r="DG7" s="39">
        <v>89.92</v>
      </c>
      <c r="DH7" s="39">
        <v>47.42</v>
      </c>
      <c r="DI7" s="39">
        <v>47.45</v>
      </c>
      <c r="DJ7" s="39">
        <v>45.87</v>
      </c>
      <c r="DK7" s="39">
        <v>46.97</v>
      </c>
      <c r="DL7" s="39">
        <v>45.39</v>
      </c>
      <c r="DM7" s="39">
        <v>46.36</v>
      </c>
      <c r="DN7" s="39">
        <v>47.37</v>
      </c>
      <c r="DO7" s="39">
        <v>48.01</v>
      </c>
      <c r="DP7" s="39">
        <v>48.01</v>
      </c>
      <c r="DQ7" s="39">
        <v>48.86</v>
      </c>
      <c r="DR7" s="39">
        <v>48.85</v>
      </c>
      <c r="DS7" s="39">
        <v>31.99</v>
      </c>
      <c r="DT7" s="39">
        <v>27.49</v>
      </c>
      <c r="DU7" s="39">
        <v>34.549999999999997</v>
      </c>
      <c r="DV7" s="39">
        <v>26.17</v>
      </c>
      <c r="DW7" s="39">
        <v>27.52</v>
      </c>
      <c r="DX7" s="39">
        <v>13.57</v>
      </c>
      <c r="DY7" s="39">
        <v>14.27</v>
      </c>
      <c r="DZ7" s="39">
        <v>16.170000000000002</v>
      </c>
      <c r="EA7" s="39">
        <v>16.600000000000001</v>
      </c>
      <c r="EB7" s="39">
        <v>18.510000000000002</v>
      </c>
      <c r="EC7" s="39">
        <v>17.8</v>
      </c>
      <c r="ED7" s="39">
        <v>2.39</v>
      </c>
      <c r="EE7" s="39">
        <v>1.62</v>
      </c>
      <c r="EF7" s="39">
        <v>0.83</v>
      </c>
      <c r="EG7" s="39">
        <v>1.07</v>
      </c>
      <c r="EH7" s="39">
        <v>1.26</v>
      </c>
      <c r="EI7" s="39">
        <v>0.72</v>
      </c>
      <c r="EJ7" s="39">
        <v>0.67</v>
      </c>
      <c r="EK7" s="39">
        <v>0.67</v>
      </c>
      <c r="EL7" s="39">
        <v>0.65</v>
      </c>
      <c r="EM7" s="39">
        <v>0.7</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美幸</dc:creator>
  <cp:lastModifiedBy>大阪府</cp:lastModifiedBy>
  <cp:lastPrinted>2020-02-26T07:28:30Z</cp:lastPrinted>
  <dcterms:created xsi:type="dcterms:W3CDTF">2020-02-19T01:55:09Z</dcterms:created>
  <dcterms:modified xsi:type="dcterms:W3CDTF">2020-02-26T07:51:20Z</dcterms:modified>
</cp:coreProperties>
</file>