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3岸和田市\"/>
    </mc:Choice>
  </mc:AlternateContent>
  <workbookProtection workbookAlgorithmName="SHA-512" workbookHashValue="wjTqMUFn4WthlhhUEjLy9Lx7yXQAInvY0VogeELr8tZWGQlc/GAotHf+RZN8GB+NHVGG78nGiwsjCZPobQ/H5g==" workbookSaltValue="Lr3MR3ue5P6OsOFgfdq0n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<sst xmlns="http://schemas.openxmlformats.org/spreadsheetml/2006/main" count="223" uniqueCount="111">
  <si>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</si>
  <si>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</si>
  <si>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</si>
  <si>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</si>
  <si>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</si>
  <si>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</si>
  <si>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</si>
  <si>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</si>
  <si>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</si>
  <si>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</si>
  <si>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</si>
  <si>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</si>
  <si>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</si>
  <si>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</si>
  <si>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</si>
  <si>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</si>
  <si>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</si>
  <si>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</si>
  <si>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</si>
  <si>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</si>
  <si>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</si>
  <si>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</si>
  <si>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</si>
  <si>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</si>
  <si>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</si>
  <si>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</si>
  <si>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</si>
  <si>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</si>
  <si>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</si>
  <si>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</si>
  <si>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</si>
  <si>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</si>
  <si>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</si>
  <si>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</si>
  <si>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</si>
  <si>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</si>
  <si>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</si>
  <si>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</si>
  <si>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</si>
  <si>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</si>
  <si>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</si>
  <si>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</si>
  <si>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</si>
  <si>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</si>
  <si>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</si>
  <si>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</si>
  <si>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</si>
  <si>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</si>
  <si>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</si>
  <si>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</si>
  <si>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</si>
  <si>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</si>
  <si>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</si>
  <si>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</si>
  <si>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</si>
  <si>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</si>
  <si>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</si>
  <si>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</si>
  <si>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</si>
  <si>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</si>
  <si>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</si>
  <si>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</si>
  <si>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</si>
  <si>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</si>
  <si>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</si>
  <si>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</si>
  <si>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</si>
  <si>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</si>
  <si>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</si>
  <si>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</si>
  <si>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</si>
  <si>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</si>
  <si>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</si>
  <si>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</si>
  <si>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</si>
  <si>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</si>
  <si>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</si>
  <si>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</si>
  <si>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</si>
  <si>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</si>
  <si>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</si>
  <si>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</si>
  <si>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</si>
  <si>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</si>
  <si>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</si>
  <si>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</si>
  <si>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</si>
  <si>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</si>
  <si>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</si>
  <si>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</si>
  <si>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</si>
  <si>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</si>
  <si>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</si>
  <si>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</si>
  <si>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</si>
  <si>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</si>
  <si>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</si>
  <si>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</si>
  <si>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</si>
  <si>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</si>
  <si>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</si>
  <si>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</si>
  <si>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</si>
  <si>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</si>
  <si>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</si>
  <si>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</si>
  <si>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</si>
  <si>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</si>
  <si>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の黒字を確保することにより、少しずつ累積欠損金が減少しているが、まだ解消には至っていない。また、過去に施設整備の財源として借り入れた企業債の償還が負担となり、資金不足の状況も改善していない。
　管渠はまだ老朽化していないが、処理場の施設・設備については近い将来更新の必要性が出てくる見込みである。そのため、将来的に単独処理施設を廃止し、流域関連下水道に接続するため、現在計画変更を進めているところである。
　今後は、本計画及び平成28年度策定の経営戦略に基づき、施設更新及び維持管理に係る費用の縮減を図り、経営基盤強化を図っていくものである。</t>
    <rPh sb="1" eb="3">
      <t>ケイジョウ</t>
    </rPh>
    <rPh sb="3" eb="5">
      <t>シュウシ</t>
    </rPh>
    <rPh sb="6" eb="8">
      <t>クロジ</t>
    </rPh>
    <rPh sb="9" eb="11">
      <t>カクホ</t>
    </rPh>
    <rPh sb="19" eb="20">
      <t>スコ</t>
    </rPh>
    <rPh sb="23" eb="25">
      <t>ルイセキ</t>
    </rPh>
    <rPh sb="25" eb="28">
      <t>ケッソンキン</t>
    </rPh>
    <rPh sb="29" eb="31">
      <t>ゲンショウ</t>
    </rPh>
    <rPh sb="39" eb="41">
      <t>カイショウ</t>
    </rPh>
    <rPh sb="43" eb="44">
      <t>イタ</t>
    </rPh>
    <rPh sb="53" eb="55">
      <t>カコ</t>
    </rPh>
    <rPh sb="56" eb="58">
      <t>シセツ</t>
    </rPh>
    <rPh sb="58" eb="60">
      <t>セイビ</t>
    </rPh>
    <rPh sb="61" eb="63">
      <t>ザイゲン</t>
    </rPh>
    <rPh sb="66" eb="67">
      <t>カ</t>
    </rPh>
    <rPh sb="68" eb="69">
      <t>イ</t>
    </rPh>
    <rPh sb="71" eb="73">
      <t>キギョウ</t>
    </rPh>
    <rPh sb="73" eb="74">
      <t>サイ</t>
    </rPh>
    <rPh sb="75" eb="77">
      <t>ショウカン</t>
    </rPh>
    <rPh sb="78" eb="80">
      <t>フタン</t>
    </rPh>
    <rPh sb="84" eb="86">
      <t>シキン</t>
    </rPh>
    <rPh sb="86" eb="88">
      <t>フソク</t>
    </rPh>
    <rPh sb="89" eb="91">
      <t>ジョウキョウ</t>
    </rPh>
    <rPh sb="92" eb="94">
      <t>カイゼン</t>
    </rPh>
    <rPh sb="102" eb="104">
      <t>カンキョ</t>
    </rPh>
    <rPh sb="107" eb="110">
      <t>ロウキュウカ</t>
    </rPh>
    <rPh sb="117" eb="120">
      <t>ショリジョウ</t>
    </rPh>
    <rPh sb="121" eb="123">
      <t>シセツ</t>
    </rPh>
    <rPh sb="124" eb="126">
      <t>セツビ</t>
    </rPh>
    <rPh sb="131" eb="132">
      <t>チカ</t>
    </rPh>
    <rPh sb="133" eb="135">
      <t>ショウライ</t>
    </rPh>
    <rPh sb="135" eb="137">
      <t>コウシン</t>
    </rPh>
    <rPh sb="138" eb="140">
      <t>ヒツヨウ</t>
    </rPh>
    <rPh sb="140" eb="141">
      <t>セイ</t>
    </rPh>
    <rPh sb="142" eb="143">
      <t>デ</t>
    </rPh>
    <rPh sb="146" eb="148">
      <t>ミコ</t>
    </rPh>
    <rPh sb="158" eb="160">
      <t>ショウライ</t>
    </rPh>
    <rPh sb="160" eb="161">
      <t>テキ</t>
    </rPh>
    <rPh sb="173" eb="175">
      <t>リュウイキ</t>
    </rPh>
    <rPh sb="175" eb="177">
      <t>カンレン</t>
    </rPh>
    <rPh sb="177" eb="180">
      <t>ゲスイドウ</t>
    </rPh>
    <rPh sb="181" eb="183">
      <t>セツゾク</t>
    </rPh>
    <rPh sb="188" eb="190">
      <t>ゲンザイ</t>
    </rPh>
    <rPh sb="190" eb="192">
      <t>ケイカク</t>
    </rPh>
    <rPh sb="192" eb="194">
      <t>ヘンコウ</t>
    </rPh>
    <rPh sb="195" eb="196">
      <t>スス</t>
    </rPh>
    <rPh sb="209" eb="211">
      <t>コンゴ</t>
    </rPh>
    <rPh sb="213" eb="214">
      <t>ホン</t>
    </rPh>
    <rPh sb="214" eb="216">
      <t>ケイカク</t>
    </rPh>
    <rPh sb="216" eb="217">
      <t>オヨ</t>
    </rPh>
    <rPh sb="218" eb="220">
      <t>ヘイセイ</t>
    </rPh>
    <rPh sb="222" eb="224">
      <t>ネンド</t>
    </rPh>
    <rPh sb="224" eb="226">
      <t>サクテイ</t>
    </rPh>
    <rPh sb="227" eb="229">
      <t>ケイエイ</t>
    </rPh>
    <rPh sb="229" eb="231">
      <t>センリャク</t>
    </rPh>
    <rPh sb="232" eb="233">
      <t>モト</t>
    </rPh>
    <rPh sb="236" eb="238">
      <t>シセツ</t>
    </rPh>
    <rPh sb="238" eb="240">
      <t>コウシン</t>
    </rPh>
    <rPh sb="240" eb="241">
      <t>オヨ</t>
    </rPh>
    <rPh sb="242" eb="244">
      <t>イジ</t>
    </rPh>
    <rPh sb="244" eb="246">
      <t>カンリ</t>
    </rPh>
    <rPh sb="247" eb="248">
      <t>カカ</t>
    </rPh>
    <rPh sb="249" eb="251">
      <t>ヒヨウ</t>
    </rPh>
    <rPh sb="252" eb="254">
      <t>シュクゲン</t>
    </rPh>
    <rPh sb="255" eb="256">
      <t>ハカ</t>
    </rPh>
    <rPh sb="258" eb="260">
      <t>ケイエイ</t>
    </rPh>
    <rPh sb="260" eb="262">
      <t>キバン</t>
    </rPh>
    <rPh sb="262" eb="264">
      <t>キョウカ</t>
    </rPh>
    <rPh sb="265" eb="266">
      <t>ハカ</t>
    </rPh>
    <phoneticPr fontId="4"/>
  </si>
  <si>
    <r>
      <t>　有形固定資産減価償却率は、下水道施設の老朽度合いを示す指標であるが、平成11年の供用開始後施設の更新を行っていないため、徐々に増加する傾向にあり、類似団体平均値に比べ高い水準となっている。
　管渠老朽化率は、法定耐用年数の50年を経過した管渠の割合、管渠改善率は、</t>
    </r>
    <r>
      <rPr>
        <sz val="11"/>
        <rFont val="ＭＳ ゴシック"/>
        <family val="3"/>
        <charset val="128"/>
      </rPr>
      <t>当該年度に</t>
    </r>
    <r>
      <rPr>
        <sz val="11"/>
        <color theme="1"/>
        <rFont val="ＭＳ ゴシック"/>
        <family val="3"/>
        <charset val="128"/>
      </rPr>
      <t>更新・修繕等を行った管渠の割合を、それぞれ示す指標である。供用開始後まだ20年しか経過していないため、どちらの指標も0％となっている。</t>
    </r>
    <rPh sb="1" eb="3">
      <t>ユウケイ</t>
    </rPh>
    <rPh sb="3" eb="5">
      <t>コテイ</t>
    </rPh>
    <rPh sb="5" eb="7">
      <t>シサン</t>
    </rPh>
    <rPh sb="7" eb="9">
      <t>ゲンカ</t>
    </rPh>
    <rPh sb="9" eb="11">
      <t>ショウキャク</t>
    </rPh>
    <rPh sb="11" eb="12">
      <t>リツ</t>
    </rPh>
    <rPh sb="14" eb="17">
      <t>ゲスイドウ</t>
    </rPh>
    <rPh sb="17" eb="19">
      <t>シセツ</t>
    </rPh>
    <rPh sb="20" eb="22">
      <t>ロウキュウ</t>
    </rPh>
    <rPh sb="22" eb="24">
      <t>ドア</t>
    </rPh>
    <rPh sb="26" eb="27">
      <t>シメ</t>
    </rPh>
    <rPh sb="28" eb="30">
      <t>シヒョウ</t>
    </rPh>
    <rPh sb="35" eb="37">
      <t>ヘイセイ</t>
    </rPh>
    <rPh sb="39" eb="40">
      <t>ネン</t>
    </rPh>
    <rPh sb="41" eb="43">
      <t>キョウヨウ</t>
    </rPh>
    <rPh sb="43" eb="46">
      <t>カイシゴ</t>
    </rPh>
    <rPh sb="46" eb="48">
      <t>シセツ</t>
    </rPh>
    <rPh sb="49" eb="51">
      <t>コウシン</t>
    </rPh>
    <rPh sb="52" eb="53">
      <t>オコナ</t>
    </rPh>
    <rPh sb="61" eb="63">
      <t>ジョジョ</t>
    </rPh>
    <rPh sb="64" eb="66">
      <t>ゾウカ</t>
    </rPh>
    <rPh sb="68" eb="70">
      <t>ケイコウ</t>
    </rPh>
    <rPh sb="74" eb="81">
      <t>ルイジダンタイヘイキンチ</t>
    </rPh>
    <rPh sb="82" eb="83">
      <t>クラ</t>
    </rPh>
    <rPh sb="84" eb="85">
      <t>タカ</t>
    </rPh>
    <rPh sb="86" eb="88">
      <t>スイジュン</t>
    </rPh>
    <rPh sb="97" eb="99">
      <t>カンキョ</t>
    </rPh>
    <rPh sb="99" eb="102">
      <t>ロウキュウカ</t>
    </rPh>
    <rPh sb="102" eb="103">
      <t>リツ</t>
    </rPh>
    <rPh sb="105" eb="111">
      <t>ホウテイタイヨウネンスウ</t>
    </rPh>
    <rPh sb="114" eb="115">
      <t>ネン</t>
    </rPh>
    <rPh sb="116" eb="118">
      <t>ケイカ</t>
    </rPh>
    <rPh sb="120" eb="122">
      <t>カンキョ</t>
    </rPh>
    <rPh sb="123" eb="125">
      <t>ワリアイ</t>
    </rPh>
    <rPh sb="126" eb="128">
      <t>カンキョ</t>
    </rPh>
    <rPh sb="128" eb="130">
      <t>カイゼン</t>
    </rPh>
    <rPh sb="130" eb="131">
      <t>リツ</t>
    </rPh>
    <rPh sb="133" eb="135">
      <t>トウガイ</t>
    </rPh>
    <rPh sb="135" eb="137">
      <t>ネンド</t>
    </rPh>
    <rPh sb="138" eb="140">
      <t>コウシン</t>
    </rPh>
    <rPh sb="141" eb="143">
      <t>シュウゼン</t>
    </rPh>
    <rPh sb="143" eb="144">
      <t>トウ</t>
    </rPh>
    <rPh sb="145" eb="146">
      <t>オコナ</t>
    </rPh>
    <rPh sb="148" eb="150">
      <t>カンキョ</t>
    </rPh>
    <rPh sb="151" eb="153">
      <t>ワリアイ</t>
    </rPh>
    <rPh sb="159" eb="160">
      <t>シメ</t>
    </rPh>
    <rPh sb="161" eb="163">
      <t>シヒョウ</t>
    </rPh>
    <rPh sb="167" eb="169">
      <t>キョウヨウ</t>
    </rPh>
    <rPh sb="169" eb="171">
      <t>カイシ</t>
    </rPh>
    <rPh sb="171" eb="172">
      <t>ゴ</t>
    </rPh>
    <rPh sb="176" eb="177">
      <t>ネン</t>
    </rPh>
    <rPh sb="179" eb="181">
      <t>ケイカ</t>
    </rPh>
    <rPh sb="193" eb="195">
      <t>シヒョウ</t>
    </rPh>
    <phoneticPr fontId="4"/>
  </si>
  <si>
    <t>　特定環境保全公共下水道事業は、温泉宿泊施設を中心とした集落の汚水処理を行う事業で、当該施設の業務状況に左右される特性を持つ。
　平成30年度の経常収支比率は100％を上回り、経常的な費用を収入で賄えているが、費用が増加したため前年度より減少している。経常収支の黒字により、累積欠損金が減少し、累積欠損金比率は減少したが、類似団体平均値よりも高い水準である。
　経常収支比率は100％を確保しているが、過去に発生した資金不足の解消には至っておらず、短期的な支払い能力を示す流動比率は100％を大幅に下回った状態が続いている。
　企業債残高対事業規模比率は、1年間の料金収入に対しどれくらい企業債（借金）の残高があるかを示す指標である。投資に係る新たな企業債の借入がないため、減少傾向である。
　汚水処理原価は、汚水1㎥を処理するのにかかる費用であるが、平成30年度は修繕費等が増加したことから、類似団体平均値を上回った。これにより、経費回収率も減少したが、100％を確保しており、汚水処理に必要な費用を料金収入で賄えている。類似団体平均値に比べ高い水準となっているのは、料金収入のうち規模の大きい事業者分の占める割合が大きく、料金単価が高いためと考えられる。
　施設利用率は、処理施設の能力のうち利用している割合を示す指標であり、宿泊施設の使用水量に大きく左右されるが、類似団体平均値に比べて高い水準となっている。</t>
    <rPh sb="1" eb="3">
      <t>トクテイ</t>
    </rPh>
    <rPh sb="3" eb="5">
      <t>カンキョウ</t>
    </rPh>
    <rPh sb="5" eb="7">
      <t>ホゼン</t>
    </rPh>
    <rPh sb="7" eb="9">
      <t>コウキョウ</t>
    </rPh>
    <rPh sb="9" eb="12">
      <t>ゲスイドウ</t>
    </rPh>
    <rPh sb="12" eb="14">
      <t>ジギョウ</t>
    </rPh>
    <rPh sb="16" eb="18">
      <t>オンセン</t>
    </rPh>
    <rPh sb="18" eb="20">
      <t>シュクハク</t>
    </rPh>
    <rPh sb="20" eb="22">
      <t>シセツ</t>
    </rPh>
    <rPh sb="23" eb="25">
      <t>チュウシン</t>
    </rPh>
    <rPh sb="28" eb="30">
      <t>シュウラク</t>
    </rPh>
    <rPh sb="31" eb="33">
      <t>オスイ</t>
    </rPh>
    <rPh sb="33" eb="35">
      <t>ショリ</t>
    </rPh>
    <rPh sb="36" eb="37">
      <t>オコナ</t>
    </rPh>
    <rPh sb="38" eb="40">
      <t>ジギョウ</t>
    </rPh>
    <rPh sb="42" eb="44">
      <t>トウガイ</t>
    </rPh>
    <rPh sb="44" eb="46">
      <t>シセツ</t>
    </rPh>
    <rPh sb="47" eb="49">
      <t>ギョウム</t>
    </rPh>
    <rPh sb="49" eb="51">
      <t>ジョウキョウ</t>
    </rPh>
    <rPh sb="52" eb="54">
      <t>サユウ</t>
    </rPh>
    <rPh sb="57" eb="59">
      <t>トクセイ</t>
    </rPh>
    <rPh sb="60" eb="61">
      <t>モ</t>
    </rPh>
    <rPh sb="65" eb="67">
      <t>ヘイセイ</t>
    </rPh>
    <rPh sb="69" eb="71">
      <t>ネンド</t>
    </rPh>
    <rPh sb="72" eb="74">
      <t>ケイジョウ</t>
    </rPh>
    <rPh sb="74" eb="76">
      <t>シュウシ</t>
    </rPh>
    <rPh sb="76" eb="78">
      <t>ヒリツ</t>
    </rPh>
    <rPh sb="84" eb="86">
      <t>ウワマワ</t>
    </rPh>
    <rPh sb="88" eb="91">
      <t>ケイジョウテキ</t>
    </rPh>
    <rPh sb="92" eb="94">
      <t>ヒヨウ</t>
    </rPh>
    <rPh sb="95" eb="97">
      <t>シュウニュウ</t>
    </rPh>
    <rPh sb="98" eb="99">
      <t>マカナ</t>
    </rPh>
    <rPh sb="114" eb="117">
      <t>ゼンネンド</t>
    </rPh>
    <rPh sb="119" eb="121">
      <t>ゲンショウ</t>
    </rPh>
    <rPh sb="126" eb="128">
      <t>ケイジョウ</t>
    </rPh>
    <rPh sb="128" eb="130">
      <t>シュウシ</t>
    </rPh>
    <rPh sb="131" eb="133">
      <t>クロジ</t>
    </rPh>
    <rPh sb="137" eb="139">
      <t>ルイセキ</t>
    </rPh>
    <rPh sb="139" eb="141">
      <t>ケッソン</t>
    </rPh>
    <rPh sb="141" eb="142">
      <t>キン</t>
    </rPh>
    <rPh sb="143" eb="145">
      <t>ゲンショウ</t>
    </rPh>
    <rPh sb="147" eb="149">
      <t>ルイセキ</t>
    </rPh>
    <rPh sb="149" eb="152">
      <t>ケッソンキン</t>
    </rPh>
    <rPh sb="152" eb="154">
      <t>ヒリツ</t>
    </rPh>
    <rPh sb="155" eb="157">
      <t>ゲンショウ</t>
    </rPh>
    <rPh sb="161" eb="163">
      <t>ルイジ</t>
    </rPh>
    <rPh sb="163" eb="165">
      <t>ダンタイ</t>
    </rPh>
    <rPh sb="165" eb="168">
      <t>ヘイキンチ</t>
    </rPh>
    <rPh sb="171" eb="172">
      <t>タカ</t>
    </rPh>
    <rPh sb="173" eb="175">
      <t>スイジュン</t>
    </rPh>
    <rPh sb="181" eb="183">
      <t>ケイジョウ</t>
    </rPh>
    <rPh sb="183" eb="185">
      <t>シュウシ</t>
    </rPh>
    <rPh sb="185" eb="187">
      <t>ヒリツ</t>
    </rPh>
    <rPh sb="193" eb="195">
      <t>カクホ</t>
    </rPh>
    <rPh sb="201" eb="203">
      <t>カコ</t>
    </rPh>
    <rPh sb="204" eb="206">
      <t>ハッセイ</t>
    </rPh>
    <rPh sb="208" eb="210">
      <t>シキン</t>
    </rPh>
    <rPh sb="210" eb="212">
      <t>フソク</t>
    </rPh>
    <rPh sb="213" eb="215">
      <t>カイショウ</t>
    </rPh>
    <rPh sb="217" eb="218">
      <t>イタ</t>
    </rPh>
    <rPh sb="224" eb="227">
      <t>タンキテキ</t>
    </rPh>
    <rPh sb="228" eb="230">
      <t>シハラ</t>
    </rPh>
    <rPh sb="231" eb="233">
      <t>ノウリョク</t>
    </rPh>
    <rPh sb="234" eb="235">
      <t>シメ</t>
    </rPh>
    <rPh sb="236" eb="238">
      <t>リュウドウ</t>
    </rPh>
    <rPh sb="238" eb="240">
      <t>ヒリツ</t>
    </rPh>
    <rPh sb="246" eb="248">
      <t>オオハバ</t>
    </rPh>
    <rPh sb="249" eb="251">
      <t>シタマワ</t>
    </rPh>
    <rPh sb="253" eb="255">
      <t>ジョウタイ</t>
    </rPh>
    <rPh sb="256" eb="257">
      <t>ツヅ</t>
    </rPh>
    <rPh sb="279" eb="281">
      <t>ネンカン</t>
    </rPh>
    <rPh sb="282" eb="284">
      <t>リョウキン</t>
    </rPh>
    <rPh sb="284" eb="286">
      <t>シュウニュウ</t>
    </rPh>
    <rPh sb="287" eb="288">
      <t>タイ</t>
    </rPh>
    <rPh sb="294" eb="296">
      <t>キギョウ</t>
    </rPh>
    <rPh sb="296" eb="297">
      <t>サイ</t>
    </rPh>
    <rPh sb="298" eb="300">
      <t>シャッキン</t>
    </rPh>
    <rPh sb="302" eb="304">
      <t>ザンダカ</t>
    </rPh>
    <rPh sb="309" eb="310">
      <t>シメ</t>
    </rPh>
    <rPh sb="311" eb="313">
      <t>シヒョウ</t>
    </rPh>
    <rPh sb="317" eb="319">
      <t>トウシ</t>
    </rPh>
    <rPh sb="320" eb="321">
      <t>カカ</t>
    </rPh>
    <rPh sb="322" eb="323">
      <t>アラ</t>
    </rPh>
    <rPh sb="325" eb="327">
      <t>キギョウ</t>
    </rPh>
    <rPh sb="327" eb="328">
      <t>サイ</t>
    </rPh>
    <rPh sb="329" eb="331">
      <t>カリイレ</t>
    </rPh>
    <rPh sb="355" eb="357">
      <t>オスイ</t>
    </rPh>
    <rPh sb="360" eb="362">
      <t>ショリ</t>
    </rPh>
    <rPh sb="369" eb="371">
      <t>ヒヨウ</t>
    </rPh>
    <rPh sb="376" eb="378">
      <t>ヘイセイ</t>
    </rPh>
    <rPh sb="380" eb="382">
      <t>ネンド</t>
    </rPh>
    <rPh sb="383" eb="386">
      <t>シュウゼンヒ</t>
    </rPh>
    <rPh sb="386" eb="387">
      <t>トウ</t>
    </rPh>
    <rPh sb="388" eb="390">
      <t>ゾウカ</t>
    </rPh>
    <rPh sb="399" eb="401">
      <t>ダンタイ</t>
    </rPh>
    <rPh sb="401" eb="404">
      <t>ヘイキンチ</t>
    </rPh>
    <rPh sb="405" eb="407">
      <t>ウワマワ</t>
    </rPh>
    <rPh sb="416" eb="418">
      <t>ケイヒ</t>
    </rPh>
    <rPh sb="418" eb="420">
      <t>カイシュウ</t>
    </rPh>
    <rPh sb="420" eb="421">
      <t>リツ</t>
    </rPh>
    <rPh sb="422" eb="424">
      <t>ゲンショウ</t>
    </rPh>
    <rPh sb="433" eb="435">
      <t>カクホ</t>
    </rPh>
    <rPh sb="440" eb="442">
      <t>オスイ</t>
    </rPh>
    <rPh sb="442" eb="444">
      <t>ショリ</t>
    </rPh>
    <rPh sb="445" eb="447">
      <t>ヒツヨウ</t>
    </rPh>
    <rPh sb="448" eb="450">
      <t>ヒヨウ</t>
    </rPh>
    <rPh sb="451" eb="453">
      <t>リョウキン</t>
    </rPh>
    <rPh sb="453" eb="455">
      <t>シュウニュウ</t>
    </rPh>
    <rPh sb="456" eb="457">
      <t>マカナ</t>
    </rPh>
    <rPh sb="462" eb="464">
      <t>ルイジ</t>
    </rPh>
    <rPh sb="464" eb="466">
      <t>ダンタイ</t>
    </rPh>
    <rPh sb="466" eb="469">
      <t>ヘイキンチ</t>
    </rPh>
    <rPh sb="470" eb="471">
      <t>クラ</t>
    </rPh>
    <rPh sb="472" eb="473">
      <t>タカ</t>
    </rPh>
    <rPh sb="474" eb="476">
      <t>スイジュン</t>
    </rPh>
    <rPh sb="485" eb="487">
      <t>リョウキン</t>
    </rPh>
    <rPh sb="487" eb="489">
      <t>シュウニュウ</t>
    </rPh>
    <rPh sb="492" eb="494">
      <t>キボ</t>
    </rPh>
    <rPh sb="495" eb="496">
      <t>オオ</t>
    </rPh>
    <rPh sb="498" eb="501">
      <t>ジギョウシャ</t>
    </rPh>
    <rPh sb="501" eb="502">
      <t>ブン</t>
    </rPh>
    <rPh sb="503" eb="504">
      <t>シ</t>
    </rPh>
    <rPh sb="506" eb="508">
      <t>ワリアイ</t>
    </rPh>
    <rPh sb="509" eb="510">
      <t>オオ</t>
    </rPh>
    <rPh sb="513" eb="515">
      <t>リョウキン</t>
    </rPh>
    <rPh sb="515" eb="517">
      <t>タンカ</t>
    </rPh>
    <rPh sb="518" eb="519">
      <t>タカ</t>
    </rPh>
    <rPh sb="523" eb="524">
      <t>カンガ</t>
    </rPh>
    <rPh sb="538" eb="540">
      <t>ショリ</t>
    </rPh>
    <rPh sb="540" eb="542">
      <t>シセツ</t>
    </rPh>
    <rPh sb="543" eb="545">
      <t>ノウリョク</t>
    </rPh>
    <rPh sb="548" eb="550">
      <t>リヨウ</t>
    </rPh>
    <rPh sb="554" eb="556">
      <t>ワリアイ</t>
    </rPh>
    <rPh sb="557" eb="558">
      <t>シメ</t>
    </rPh>
    <rPh sb="559" eb="561">
      <t>シヒョウ</t>
    </rPh>
    <rPh sb="565" eb="567">
      <t>シュクハク</t>
    </rPh>
    <rPh sb="567" eb="569">
      <t>シセツ</t>
    </rPh>
    <rPh sb="570" eb="572">
      <t>シヨウ</t>
    </rPh>
    <rPh sb="572" eb="574">
      <t>スイリョウ</t>
    </rPh>
    <rPh sb="575" eb="576">
      <t>オオ</t>
    </rPh>
    <rPh sb="578" eb="580">
      <t>サユウ</t>
    </rPh>
    <rPh sb="585" eb="587">
      <t>ルイジ</t>
    </rPh>
    <rPh sb="587" eb="589">
      <t>ダンタイ</t>
    </rPh>
    <rPh sb="589" eb="592">
      <t>ヘイキンチ</t>
    </rPh>
    <rPh sb="593" eb="594">
      <t>クラ</t>
    </rPh>
    <rPh sb="596" eb="597">
      <t>タカ</t>
    </rPh>
    <rPh sb="598" eb="600">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</si>
</sst>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65-48C9-BE31-2DEDDD4928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A365-48C9-BE31-2DEDDD4928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85.29</c:v>
                </c:pt>
                <c:pt idx="1">
                  <c:v>81.37</c:v>
                </c:pt>
                <c:pt idx="2">
                  <c:v>83.82</c:v>
                </c:pt>
                <c:pt idx="3">
                  <c:v>80.39</c:v>
                </c:pt>
                <c:pt idx="4">
                  <c:v>76.959999999999994</c:v>
                </c:pt>
              </c:numCache>
            </c:numRef>
          </c:val>
          <c:extLst>
            <c:ext xmlns:c16="http://schemas.microsoft.com/office/drawing/2014/chart" uri="{C3380CC4-5D6E-409C-BE32-E72D297353CC}">
              <c16:uniqueId val="{00000000-F410-4830-B5E8-7812A31AE9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F410-4830-B5E8-7812A31AE9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73.08</c:v>
                </c:pt>
                <c:pt idx="1">
                  <c:v>73.08</c:v>
                </c:pt>
                <c:pt idx="2">
                  <c:v>73.08</c:v>
                </c:pt>
                <c:pt idx="3">
                  <c:v>71.150000000000006</c:v>
                </c:pt>
                <c:pt idx="4">
                  <c:v>73.08</c:v>
                </c:pt>
              </c:numCache>
            </c:numRef>
          </c:val>
          <c:extLst>
            <c:ext xmlns:c16="http://schemas.microsoft.com/office/drawing/2014/chart" uri="{C3380CC4-5D6E-409C-BE32-E72D297353CC}">
              <c16:uniqueId val="{00000000-0F95-42C0-A7DD-796E513AC8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F95-42C0-A7DD-796E513AC8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106.32</c:v>
                </c:pt>
                <c:pt idx="1">
                  <c:v>100.02</c:v>
                </c:pt>
                <c:pt idx="2">
                  <c:v>100.09</c:v>
                </c:pt>
                <c:pt idx="3">
                  <c:v>111.9</c:v>
                </c:pt>
                <c:pt idx="4">
                  <c:v>105.35</c:v>
                </c:pt>
              </c:numCache>
            </c:numRef>
          </c:val>
          <c:extLst>
            <c:ext xmlns:c16="http://schemas.microsoft.com/office/drawing/2014/chart" uri="{C3380CC4-5D6E-409C-BE32-E72D297353CC}">
              <c16:uniqueId val="{00000000-0DA6-49AE-802F-DF88B74953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0DA6-49AE-802F-DF88B74953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38.65</c:v>
                </c:pt>
                <c:pt idx="1">
                  <c:v>42.14</c:v>
                </c:pt>
                <c:pt idx="2">
                  <c:v>45.59</c:v>
                </c:pt>
                <c:pt idx="3">
                  <c:v>48.67</c:v>
                </c:pt>
                <c:pt idx="4">
                  <c:v>51.7</c:v>
                </c:pt>
              </c:numCache>
            </c:numRef>
          </c:val>
          <c:extLst>
            <c:ext xmlns:c16="http://schemas.microsoft.com/office/drawing/2014/chart" uri="{C3380CC4-5D6E-409C-BE32-E72D297353CC}">
              <c16:uniqueId val="{00000000-ABFA-45C3-891A-A92B3524B4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ABFA-45C3-891A-A92B3524B4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13-49A1-A817-90AB0170CD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FF13-49A1-A817-90AB0170CD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257.32</c:v>
                </c:pt>
                <c:pt idx="1">
                  <c:v>249.18</c:v>
                </c:pt>
                <c:pt idx="2">
                  <c:v>241.58</c:v>
                </c:pt>
                <c:pt idx="3">
                  <c:v>147.46</c:v>
                </c:pt>
                <c:pt idx="4">
                  <c:v>135.21</c:v>
                </c:pt>
              </c:numCache>
            </c:numRef>
          </c:val>
          <c:extLst>
            <c:ext xmlns:c16="http://schemas.microsoft.com/office/drawing/2014/chart" uri="{C3380CC4-5D6E-409C-BE32-E72D297353CC}">
              <c16:uniqueId val="{00000000-29FC-4975-8056-C7A5AC8DBE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29FC-4975-8056-C7A5AC8DBE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4.28</c:v>
                </c:pt>
                <c:pt idx="1">
                  <c:v>3.91</c:v>
                </c:pt>
                <c:pt idx="2">
                  <c:v>13.54</c:v>
                </c:pt>
                <c:pt idx="3">
                  <c:v>6.51</c:v>
                </c:pt>
                <c:pt idx="4">
                  <c:v>3.54</c:v>
                </c:pt>
              </c:numCache>
            </c:numRef>
          </c:val>
          <c:extLst>
            <c:ext xmlns:c16="http://schemas.microsoft.com/office/drawing/2014/chart" uri="{C3380CC4-5D6E-409C-BE32-E72D297353CC}">
              <c16:uniqueId val="{00000000-18A2-4481-AE76-E71C0B7418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18A2-4481-AE76-E71C0B7418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1346.64</c:v>
                </c:pt>
                <c:pt idx="1">
                  <c:v>1213.22</c:v>
                </c:pt>
                <c:pt idx="2">
                  <c:v>1067.47</c:v>
                </c:pt>
                <c:pt idx="3">
                  <c:v>1024.95</c:v>
                </c:pt>
                <c:pt idx="4">
                  <c:v>932.27</c:v>
                </c:pt>
              </c:numCache>
            </c:numRef>
          </c:val>
          <c:extLst>
            <c:ext xmlns:c16="http://schemas.microsoft.com/office/drawing/2014/chart" uri="{C3380CC4-5D6E-409C-BE32-E72D297353CC}">
              <c16:uniqueId val="{00000000-11B8-4EEC-9348-6D7F922D91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11B8-4EEC-9348-6D7F922D91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111.69</c:v>
                </c:pt>
                <c:pt idx="1">
                  <c:v>94.13</c:v>
                </c:pt>
                <c:pt idx="2">
                  <c:v>93.95</c:v>
                </c:pt>
                <c:pt idx="3">
                  <c:v>135.80000000000001</c:v>
                </c:pt>
                <c:pt idx="4">
                  <c:v>114.58</c:v>
                </c:pt>
              </c:numCache>
            </c:numRef>
          </c:val>
          <c:extLst>
            <c:ext xmlns:c16="http://schemas.microsoft.com/office/drawing/2014/chart" uri="{C3380CC4-5D6E-409C-BE32-E72D297353CC}">
              <c16:uniqueId val="{00000000-79A8-4C86-B63F-E6D2274FD7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79A8-4C86-B63F-E6D2274FD7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281.83999999999997</c:v>
                </c:pt>
                <c:pt idx="1">
                  <c:v>336.28</c:v>
                </c:pt>
                <c:pt idx="2">
                  <c:v>337.99</c:v>
                </c:pt>
                <c:pt idx="3">
                  <c:v>232.87</c:v>
                </c:pt>
                <c:pt idx="4">
                  <c:v>276.01</c:v>
                </c:pt>
              </c:numCache>
            </c:numRef>
          </c:val>
          <c:extLst>
            <c:ext xmlns:c16="http://schemas.microsoft.com/office/drawing/2014/chart" uri="{C3380CC4-5D6E-409C-BE32-E72D297353CC}">
              <c16:uniqueId val="{00000000-AD59-46D4-A848-3D16432F92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AD59-46D4-A848-3D16432F92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岸和田市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195350</v>
      </c>
      <c r="AM8" s="50"/>
      <c r="AN8" s="50"/>
      <c r="AO8" s="50"/>
      <c r="AP8" s="50"/>
      <c r="AQ8" s="50"/>
      <c r="AR8" s="50"/>
      <c r="AS8" s="50"/>
      <c r="AT8" s="45">
        <f>データ!T6</f>
        <v>72.72</v>
      </c>
      <c r="AU8" s="45"/>
      <c r="AV8" s="45"/>
      <c r="AW8" s="45"/>
      <c r="AX8" s="45"/>
      <c r="AY8" s="45"/>
      <c r="AZ8" s="45"/>
      <c r="BA8" s="45"/>
      <c r="BB8" s="45">
        <f>データ!U6</f>
        <v>2686.33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21</v>
      </c>
      <c r="J10" s="45"/>
      <c r="K10" s="45"/>
      <c r="L10" s="45"/>
      <c r="M10" s="45"/>
      <c r="N10" s="45"/>
      <c r="O10" s="45"/>
      <c r="P10" s="45">
        <f>データ!P6</f>
        <v>0.03</v>
      </c>
      <c r="Q10" s="45"/>
      <c r="R10" s="45"/>
      <c r="S10" s="45"/>
      <c r="T10" s="45"/>
      <c r="U10" s="45"/>
      <c r="V10" s="45"/>
      <c r="W10" s="45">
        <f>データ!Q6</f>
        <v>99.58</v>
      </c>
      <c r="X10" s="45"/>
      <c r="Y10" s="45"/>
      <c r="Z10" s="45"/>
      <c r="AA10" s="45"/>
      <c r="AB10" s="45"/>
      <c r="AC10" s="45"/>
      <c r="AD10" s="50">
        <f>データ!R6</f>
        <v>2818</v>
      </c>
      <c r="AE10" s="50"/>
      <c r="AF10" s="50"/>
      <c r="AG10" s="50"/>
      <c r="AH10" s="50"/>
      <c r="AI10" s="50"/>
      <c r="AJ10" s="50"/>
      <c r="AK10" s="2"/>
      <c r="AL10" s="50">
        <f>データ!V6</f>
        <v>52</v>
      </c>
      <c r="AM10" s="50"/>
      <c r="AN10" s="50"/>
      <c r="AO10" s="50"/>
      <c r="AP10" s="50"/>
      <c r="AQ10" s="50"/>
      <c r="AR10" s="50"/>
      <c r="AS10" s="50"/>
      <c r="AT10" s="45">
        <f>データ!W6</f>
        <v>0.08</v>
      </c>
      <c r="AU10" s="45"/>
      <c r="AV10" s="45"/>
      <c r="AW10" s="45"/>
      <c r="AX10" s="45"/>
      <c r="AY10" s="45"/>
      <c r="AZ10" s="45"/>
      <c r="BA10" s="45"/>
      <c r="BB10" s="45">
        <f>データ!X6</f>
        <v>650</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110</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108</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4Zww0/ldho0DOy8xNqkJHtXRT6Y4H0c9aabxl2oxNj0t7OsE0uRT62TqW9D7+r9mNy3Xz8uoHDoTbznWrQhAEw==" saltValue="17IwULwgcPFyZ9cTd/q/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272027</v>
      </c>
      <c r="D6" s="33">
        <f t="shared" si="3"/>
        <v>46</v>
      </c>
      <c r="E6" s="33">
        <f t="shared" si="3"/>
        <v>17</v>
      </c>
      <c r="F6" s="33">
        <f t="shared" si="3"/>
        <v>4</v>
      </c>
      <c r="G6" s="33">
        <f t="shared" si="3"/>
        <v>0</v>
      </c>
      <c r="H6" s="33" t="str">
        <f t="shared" si="3"/>
        <v>大阪府　岸和田市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21</v>
      </c>
      <c r="P6" s="34">
        <f t="shared" si="3"/>
        <v>0.03</v>
      </c>
      <c r="Q6" s="34">
        <f t="shared" si="3"/>
        <v>99.58</v>
      </c>
      <c r="R6" s="34">
        <f t="shared" si="3"/>
        <v>2818</v>
      </c>
      <c r="S6" s="34">
        <f t="shared" si="3"/>
        <v>195350</v>
      </c>
      <c r="T6" s="34">
        <f t="shared" si="3"/>
        <v>72.72</v>
      </c>
      <c r="U6" s="34">
        <f t="shared" si="3"/>
        <v>2686.33</v>
      </c>
      <c r="V6" s="34">
        <f t="shared" si="3"/>
        <v>52</v>
      </c>
      <c r="W6" s="34">
        <f t="shared" si="3"/>
        <v>0.08</v>
      </c>
      <c r="X6" s="34">
        <f t="shared" si="3"/>
        <v>650</v>
      </c>
      <c r="Y6" s="35">
        <f>IF(Y7="",NA(),Y7)</f>
        <v>106.32</v>
      </c>
      <c r="Z6" s="35">
        <f t="shared" ref="Z6:AH6" si="4">IF(Z7="",NA(),Z7)</f>
        <v>100.02</v>
      </c>
      <c r="AA6" s="35">
        <f t="shared" si="4"/>
        <v>100.09</v>
      </c>
      <c r="AB6" s="35">
        <f t="shared" si="4"/>
        <v>111.9</v>
      </c>
      <c r="AC6" s="35">
        <f t="shared" si="4"/>
        <v>105.35</v>
      </c>
      <c r="AD6" s="35">
        <f t="shared" si="4"/>
        <v>101.24</v>
      </c>
      <c r="AE6" s="35">
        <f t="shared" si="4"/>
        <v>100.94</v>
      </c>
      <c r="AF6" s="35">
        <f t="shared" si="4"/>
        <v>100.85</v>
      </c>
      <c r="AG6" s="35">
        <f t="shared" si="4"/>
        <v>102.13</v>
      </c>
      <c r="AH6" s="35">
        <f t="shared" si="4"/>
        <v>101.72</v>
      </c>
      <c r="AI6" s="34" t="str">
        <f>IF(AI7="","",IF(AI7="-","【-】","【"&amp;SUBSTITUTE(TEXT(AI7,"#,##0.00"),"-","△")&amp;"】"))</f>
        <v>【101.92】</v>
      </c>
      <c r="AJ6" s="35">
        <f>IF(AJ7="",NA(),AJ7)</f>
        <v>257.32</v>
      </c>
      <c r="AK6" s="35">
        <f t="shared" ref="AK6:AS6" si="5">IF(AK7="",NA(),AK7)</f>
        <v>249.18</v>
      </c>
      <c r="AL6" s="35">
        <f t="shared" si="5"/>
        <v>241.58</v>
      </c>
      <c r="AM6" s="35">
        <f t="shared" si="5"/>
        <v>147.46</v>
      </c>
      <c r="AN6" s="35">
        <f t="shared" si="5"/>
        <v>135.21</v>
      </c>
      <c r="AO6" s="35">
        <f t="shared" si="5"/>
        <v>184.13</v>
      </c>
      <c r="AP6" s="35">
        <f t="shared" si="5"/>
        <v>101.85</v>
      </c>
      <c r="AQ6" s="35">
        <f t="shared" si="5"/>
        <v>110.77</v>
      </c>
      <c r="AR6" s="35">
        <f t="shared" si="5"/>
        <v>109.51</v>
      </c>
      <c r="AS6" s="35">
        <f t="shared" si="5"/>
        <v>112.88</v>
      </c>
      <c r="AT6" s="34" t="str">
        <f>IF(AT7="","",IF(AT7="-","【-】","【"&amp;SUBSTITUTE(TEXT(AT7,"#,##0.00"),"-","△")&amp;"】"))</f>
        <v>【88.06】</v>
      </c>
      <c r="AU6" s="35">
        <f>IF(AU7="",NA(),AU7)</f>
        <v>4.28</v>
      </c>
      <c r="AV6" s="35">
        <f t="shared" ref="AV6:BD6" si="6">IF(AV7="",NA(),AV7)</f>
        <v>3.91</v>
      </c>
      <c r="AW6" s="35">
        <f t="shared" si="6"/>
        <v>13.54</v>
      </c>
      <c r="AX6" s="35">
        <f t="shared" si="6"/>
        <v>6.51</v>
      </c>
      <c r="AY6" s="35">
        <f t="shared" si="6"/>
        <v>3.54</v>
      </c>
      <c r="AZ6" s="35">
        <f t="shared" si="6"/>
        <v>63.22</v>
      </c>
      <c r="BA6" s="35">
        <f t="shared" si="6"/>
        <v>49.07</v>
      </c>
      <c r="BB6" s="35">
        <f t="shared" si="6"/>
        <v>46.78</v>
      </c>
      <c r="BC6" s="35">
        <f t="shared" si="6"/>
        <v>47.44</v>
      </c>
      <c r="BD6" s="35">
        <f t="shared" si="6"/>
        <v>49.18</v>
      </c>
      <c r="BE6" s="34" t="str">
        <f>IF(BE7="","",IF(BE7="-","【-】","【"&amp;SUBSTITUTE(TEXT(BE7,"#,##0.00"),"-","△")&amp;"】"))</f>
        <v>【54.23】</v>
      </c>
      <c r="BF6" s="35">
        <f>IF(BF7="",NA(),BF7)</f>
        <v>1346.64</v>
      </c>
      <c r="BG6" s="35">
        <f t="shared" ref="BG6:BO6" si="7">IF(BG7="",NA(),BG7)</f>
        <v>1213.22</v>
      </c>
      <c r="BH6" s="35">
        <f t="shared" si="7"/>
        <v>1067.47</v>
      </c>
      <c r="BI6" s="35">
        <f t="shared" si="7"/>
        <v>1024.95</v>
      </c>
      <c r="BJ6" s="35">
        <f t="shared" si="7"/>
        <v>932.27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111.69</v>
      </c>
      <c r="BR6" s="35">
        <f t="shared" ref="BR6:BZ6" si="8">IF(BR7="",NA(),BR7)</f>
        <v>94.13</v>
      </c>
      <c r="BS6" s="35">
        <f t="shared" si="8"/>
        <v>93.95</v>
      </c>
      <c r="BT6" s="35">
        <f t="shared" si="8"/>
        <v>135.80000000000001</v>
      </c>
      <c r="BU6" s="35">
        <f t="shared" si="8"/>
        <v>114.58</v>
      </c>
      <c r="BV6" s="35">
        <f t="shared" si="8"/>
        <v>66.56</v>
      </c>
      <c r="BW6" s="35">
        <f t="shared" si="8"/>
        <v>66.22</v>
      </c>
      <c r="BX6" s="35">
        <f t="shared" si="8"/>
        <v>69.87</v>
      </c>
      <c r="BY6" s="35">
        <f t="shared" si="8"/>
        <v>74.3</v>
      </c>
      <c r="BZ6" s="35">
        <f t="shared" si="8"/>
        <v>72.260000000000005</v>
      </c>
      <c r="CA6" s="34" t="str">
        <f>IF(CA7="","",IF(CA7="-","【-】","【"&amp;SUBSTITUTE(TEXT(CA7,"#,##0.00"),"-","△")&amp;"】"))</f>
        <v>【74.48】</v>
      </c>
      <c r="CB6" s="35">
        <f>IF(CB7="",NA(),CB7)</f>
        <v>281.83999999999997</v>
      </c>
      <c r="CC6" s="35">
        <f t="shared" ref="CC6:CK6" si="9">IF(CC7="",NA(),CC7)</f>
        <v>336.28</v>
      </c>
      <c r="CD6" s="35">
        <f t="shared" si="9"/>
        <v>337.99</v>
      </c>
      <c r="CE6" s="35">
        <f t="shared" si="9"/>
        <v>232.87</v>
      </c>
      <c r="CF6" s="35">
        <f t="shared" si="9"/>
        <v>276.01</v>
      </c>
      <c r="CG6" s="35">
        <f t="shared" si="9"/>
        <v>244.29</v>
      </c>
      <c r="CH6" s="35">
        <f t="shared" si="9"/>
        <v>246.72</v>
      </c>
      <c r="CI6" s="35">
        <f t="shared" si="9"/>
        <v>234.96</v>
      </c>
      <c r="CJ6" s="35">
        <f t="shared" si="9"/>
        <v>221.81</v>
      </c>
      <c r="CK6" s="35">
        <f t="shared" si="9"/>
        <v>230.02</v>
      </c>
      <c r="CL6" s="34" t="str">
        <f>IF(CL7="","",IF(CL7="-","【-】","【"&amp;SUBSTITUTE(TEXT(CL7,"#,##0.00"),"-","△")&amp;"】"))</f>
        <v>【219.46】</v>
      </c>
      <c r="CM6" s="35">
        <f>IF(CM7="",NA(),CM7)</f>
        <v>85.29</v>
      </c>
      <c r="CN6" s="35">
        <f t="shared" ref="CN6:CV6" si="10">IF(CN7="",NA(),CN7)</f>
        <v>81.37</v>
      </c>
      <c r="CO6" s="35">
        <f t="shared" si="10"/>
        <v>83.82</v>
      </c>
      <c r="CP6" s="35">
        <f t="shared" si="10"/>
        <v>80.39</v>
      </c>
      <c r="CQ6" s="35">
        <f t="shared" si="10"/>
        <v>76.959999999999994</v>
      </c>
      <c r="CR6" s="35">
        <f t="shared" si="10"/>
        <v>43.58</v>
      </c>
      <c r="CS6" s="35">
        <f t="shared" si="10"/>
        <v>41.35</v>
      </c>
      <c r="CT6" s="35">
        <f t="shared" si="10"/>
        <v>42.9</v>
      </c>
      <c r="CU6" s="35">
        <f t="shared" si="10"/>
        <v>43.36</v>
      </c>
      <c r="CV6" s="35">
        <f t="shared" si="10"/>
        <v>42.56</v>
      </c>
      <c r="CW6" s="34" t="str">
        <f>IF(CW7="","",IF(CW7="-","【-】","【"&amp;SUBSTITUTE(TEXT(CW7,"#,##0.00"),"-","△")&amp;"】"))</f>
        <v>【42.82】</v>
      </c>
      <c r="CX6" s="35">
        <f>IF(CX7="",NA(),CX7)</f>
        <v>73.08</v>
      </c>
      <c r="CY6" s="35">
        <f t="shared" ref="CY6:DG6" si="11">IF(CY7="",NA(),CY7)</f>
        <v>73.08</v>
      </c>
      <c r="CZ6" s="35">
        <f t="shared" si="11"/>
        <v>73.08</v>
      </c>
      <c r="DA6" s="35">
        <f t="shared" si="11"/>
        <v>71.150000000000006</v>
      </c>
      <c r="DB6" s="35">
        <f t="shared" si="11"/>
        <v>73.08</v>
      </c>
      <c r="DC6" s="35">
        <f t="shared" si="11"/>
        <v>82.35</v>
      </c>
      <c r="DD6" s="35">
        <f t="shared" si="11"/>
        <v>82.9</v>
      </c>
      <c r="DE6" s="35">
        <f t="shared" si="11"/>
        <v>83.5</v>
      </c>
      <c r="DF6" s="35">
        <f t="shared" si="11"/>
        <v>83.06</v>
      </c>
      <c r="DG6" s="35">
        <f t="shared" si="11"/>
        <v>83.32</v>
      </c>
      <c r="DH6" s="34" t="str">
        <f>IF(DH7="","",IF(DH7="-","【-】","【"&amp;SUBSTITUTE(TEXT(DH7,"#,##0.00"),"-","△")&amp;"】"))</f>
        <v>【83.36】</v>
      </c>
      <c r="DI6" s="35">
        <f>IF(DI7="",NA(),DI7)</f>
        <v>38.65</v>
      </c>
      <c r="DJ6" s="35">
        <f t="shared" ref="DJ6:DR6" si="12">IF(DJ7="",NA(),DJ7)</f>
        <v>42.14</v>
      </c>
      <c r="DK6" s="35">
        <f t="shared" si="12"/>
        <v>45.59</v>
      </c>
      <c r="DL6" s="35">
        <f t="shared" si="12"/>
        <v>48.67</v>
      </c>
      <c r="DM6" s="35">
        <f t="shared" si="12"/>
        <v>51.7</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272027</v>
      </c>
      <c r="D7" s="37">
        <v>46</v>
      </c>
      <c r="E7" s="37">
        <v>17</v>
      </c>
      <c r="F7" s="37">
        <v>4</v>
      </c>
      <c r="G7" s="37">
        <v>0</v>
      </c>
      <c r="H7" s="37" t="s">
        <v>96</v>
      </c>
      <c r="I7" s="37" t="s">
        <v>97</v>
      </c>
      <c r="J7" s="37" t="s">
        <v>98</v>
      </c>
      <c r="K7" s="37" t="s">
        <v>99</v>
      </c>
      <c r="L7" s="37" t="s">
        <v>100</v>
      </c>
      <c r="M7" s="37" t="s">
        <v>101</v>
      </c>
      <c r="N7" s="38" t="s">
        <v>102</v>
      </c>
      <c r="O7" s="38">
        <v>21</v>
      </c>
      <c r="P7" s="38">
        <v>0.03</v>
      </c>
      <c r="Q7" s="38">
        <v>99.58</v>
      </c>
      <c r="R7" s="38">
        <v>2818</v>
      </c>
      <c r="S7" s="38">
        <v>195350</v>
      </c>
      <c r="T7" s="38">
        <v>72.72</v>
      </c>
      <c r="U7" s="38">
        <v>2686.33</v>
      </c>
      <c r="V7" s="38">
        <v>52</v>
      </c>
      <c r="W7" s="38">
        <v>0.08</v>
      </c>
      <c r="X7" s="38">
        <v>650</v>
      </c>
      <c r="Y7" s="38">
        <v>106.32</v>
      </c>
      <c r="Z7" s="38">
        <v>100.02</v>
      </c>
      <c r="AA7" s="38">
        <v>100.09</v>
      </c>
      <c r="AB7" s="38">
        <v>111.9</v>
      </c>
      <c r="AC7" s="38">
        <v>105.35</v>
      </c>
      <c r="AD7" s="38">
        <v>101.24</v>
      </c>
      <c r="AE7" s="38">
        <v>100.94</v>
      </c>
      <c r="AF7" s="38">
        <v>100.85</v>
      </c>
      <c r="AG7" s="38">
        <v>102.13</v>
      </c>
      <c r="AH7" s="38">
        <v>101.72</v>
      </c>
      <c r="AI7" s="38">
        <v>101.92</v>
      </c>
      <c r="AJ7" s="38">
        <v>257.32</v>
      </c>
      <c r="AK7" s="38">
        <v>249.18</v>
      </c>
      <c r="AL7" s="38">
        <v>241.58</v>
      </c>
      <c r="AM7" s="38">
        <v>147.46</v>
      </c>
      <c r="AN7" s="38">
        <v>135.21</v>
      </c>
      <c r="AO7" s="38">
        <v>184.13</v>
      </c>
      <c r="AP7" s="38">
        <v>101.85</v>
      </c>
      <c r="AQ7" s="38">
        <v>110.77</v>
      </c>
      <c r="AR7" s="38">
        <v>109.51</v>
      </c>
      <c r="AS7" s="38">
        <v>112.88</v>
      </c>
      <c r="AT7" s="38">
        <v>88.06</v>
      </c>
      <c r="AU7" s="38">
        <v>4.28</v>
      </c>
      <c r="AV7" s="38">
        <v>3.91</v>
      </c>
      <c r="AW7" s="38">
        <v>13.54</v>
      </c>
      <c r="AX7" s="38">
        <v>6.51</v>
      </c>
      <c r="AY7" s="38">
        <v>3.54</v>
      </c>
      <c r="AZ7" s="38">
        <v>63.22</v>
      </c>
      <c r="BA7" s="38">
        <v>49.07</v>
      </c>
      <c r="BB7" s="38">
        <v>46.78</v>
      </c>
      <c r="BC7" s="38">
        <v>47.44</v>
      </c>
      <c r="BD7" s="38">
        <v>49.18</v>
      </c>
      <c r="BE7" s="38">
        <v>54.23</v>
      </c>
      <c r="BF7" s="38">
        <v>1346.64</v>
      </c>
      <c r="BG7" s="38">
        <v>1213.22</v>
      </c>
      <c r="BH7" s="38">
        <v>1067.47</v>
      </c>
      <c r="BI7" s="38">
        <v>1024.95</v>
      </c>
      <c r="BJ7" s="38">
        <v>932.27</v>
      </c>
      <c r="BK7" s="38">
        <v>1436</v>
      </c>
      <c r="BL7" s="38">
        <v>1434.89</v>
      </c>
      <c r="BM7" s="38">
        <v>1298.9100000000001</v>
      </c>
      <c r="BN7" s="38">
        <v>1243.71</v>
      </c>
      <c r="BO7" s="38">
        <v>1194.1500000000001</v>
      </c>
      <c r="BP7" s="38">
        <v>1209.4000000000001</v>
      </c>
      <c r="BQ7" s="38">
        <v>111.69</v>
      </c>
      <c r="BR7" s="38">
        <v>94.13</v>
      </c>
      <c r="BS7" s="38">
        <v>93.95</v>
      </c>
      <c r="BT7" s="38">
        <v>135.80000000000001</v>
      </c>
      <c r="BU7" s="38">
        <v>114.58</v>
      </c>
      <c r="BV7" s="38">
        <v>66.56</v>
      </c>
      <c r="BW7" s="38">
        <v>66.22</v>
      </c>
      <c r="BX7" s="38">
        <v>69.87</v>
      </c>
      <c r="BY7" s="38">
        <v>74.3</v>
      </c>
      <c r="BZ7" s="38">
        <v>72.260000000000005</v>
      </c>
      <c r="CA7" s="38">
        <v>74.48</v>
      </c>
      <c r="CB7" s="38">
        <v>281.83999999999997</v>
      </c>
      <c r="CC7" s="38">
        <v>336.28</v>
      </c>
      <c r="CD7" s="38">
        <v>337.99</v>
      </c>
      <c r="CE7" s="38">
        <v>232.87</v>
      </c>
      <c r="CF7" s="38">
        <v>276.01</v>
      </c>
      <c r="CG7" s="38">
        <v>244.29</v>
      </c>
      <c r="CH7" s="38">
        <v>246.72</v>
      </c>
      <c r="CI7" s="38">
        <v>234.96</v>
      </c>
      <c r="CJ7" s="38">
        <v>221.81</v>
      </c>
      <c r="CK7" s="38">
        <v>230.02</v>
      </c>
      <c r="CL7" s="38">
        <v>219.46</v>
      </c>
      <c r="CM7" s="38">
        <v>85.29</v>
      </c>
      <c r="CN7" s="38">
        <v>81.37</v>
      </c>
      <c r="CO7" s="38">
        <v>83.82</v>
      </c>
      <c r="CP7" s="38">
        <v>80.39</v>
      </c>
      <c r="CQ7" s="38">
        <v>76.959999999999994</v>
      </c>
      <c r="CR7" s="38">
        <v>43.58</v>
      </c>
      <c r="CS7" s="38">
        <v>41.35</v>
      </c>
      <c r="CT7" s="38">
        <v>42.9</v>
      </c>
      <c r="CU7" s="38">
        <v>43.36</v>
      </c>
      <c r="CV7" s="38">
        <v>42.56</v>
      </c>
      <c r="CW7" s="38">
        <v>42.82</v>
      </c>
      <c r="CX7" s="38">
        <v>73.08</v>
      </c>
      <c r="CY7" s="38">
        <v>73.08</v>
      </c>
      <c r="CZ7" s="38">
        <v>73.08</v>
      </c>
      <c r="DA7" s="38">
        <v>71.150000000000006</v>
      </c>
      <c r="DB7" s="38">
        <v>73.08</v>
      </c>
      <c r="DC7" s="38">
        <v>82.35</v>
      </c>
      <c r="DD7" s="38">
        <v>82.9</v>
      </c>
      <c r="DE7" s="38">
        <v>83.5</v>
      </c>
      <c r="DF7" s="38">
        <v>83.06</v>
      </c>
      <c r="DG7" s="38">
        <v>83.32</v>
      </c>
      <c r="DH7" s="38">
        <v>83.36</v>
      </c>
      <c r="DI7" s="38">
        <v>38.65</v>
      </c>
      <c r="DJ7" s="38">
        <v>42.14</v>
      </c>
      <c r="DK7" s="38">
        <v>45.59</v>
      </c>
      <c r="DL7" s="38">
        <v>48.67</v>
      </c>
      <c r="DM7" s="38">
        <v>51.7</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2020-02-21T03:11:39Z</dcterms:modified>
</cp:coreProperties>
</file>