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03岸和田市○\"/>
    </mc:Choice>
  </mc:AlternateContent>
  <workbookProtection workbookAlgorithmName="SHA-512" workbookHashValue="oFt/VQ8OgCDEDAv6TDc2qG4+8S6js0CH40uHP6Wdka5SkpfE4fTc7sR01JoL+hz2m1/kqlJPFAwbirTEXVxu0w==" workbookSaltValue="CUN1ofF+0kRCSGxIbTXk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<sst xmlns="http://schemas.openxmlformats.org/spreadsheetml/2006/main" count="220" uniqueCount="108">
  <si>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</si>
  <si>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</si>
  <si>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</si>
  <si>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</si>
  <si>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</si>
  <si>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</si>
  <si>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</si>
  <si>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</si>
  <si>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</si>
  <si>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</si>
  <si>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</si>
  <si>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</si>
  <si>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</si>
  <si>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</si>
  <si>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</si>
  <si>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</si>
  <si>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</si>
  <si>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</si>
  <si>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</si>
  <si>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</si>
  <si>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</si>
  <si>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</si>
  <si>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</si>
  <si>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</si>
  <si>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</si>
  <si>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</si>
  <si>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</si>
  <si>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</si>
  <si>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</si>
  <si>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</si>
  <si>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</si>
  <si>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</si>
  <si>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</si>
  <si>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</si>
  <si>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</si>
  <si>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</si>
  <si>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</si>
  <si>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</si>
  <si>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</si>
  <si>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</si>
  <si>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</si>
  <si>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</si>
  <si>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</si>
  <si>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</si>
  <si>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</si>
  <si>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</si>
  <si>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</si>
  <si>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</si>
  <si>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</si>
  <si>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</si>
  <si>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</si>
  <si>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</si>
  <si>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</si>
  <si>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</si>
  <si>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</si>
  <si>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</si>
  <si>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</si>
  <si>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</si>
  <si>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</si>
  <si>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</si>
  <si>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</si>
  <si>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</si>
  <si>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</si>
  <si>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</si>
  <si>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</si>
  <si>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</si>
  <si>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</si>
  <si>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</si>
  <si>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</si>
  <si>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</si>
  <si>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</si>
  <si>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</si>
  <si>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</si>
  <si>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</si>
  <si>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</si>
  <si>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</si>
  <si>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</si>
  <si>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</si>
  <si>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</si>
  <si>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</si>
  <si>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</si>
  <si>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</si>
  <si>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</si>
  <si>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</si>
  <si>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</si>
  <si>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</si>
  <si>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</si>
  <si>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</si>
  <si>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</si>
  <si>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</si>
  <si>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</si>
  <si>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</si>
  <si>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</si>
  <si>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</si>
  <si>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</si>
  <si>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</si>
  <si>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</si>
  <si>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</si>
  <si>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</si>
  <si>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</si>
  <si>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</si>
  <si>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</si>
  <si>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</si>
  <si>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</si>
  <si>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</si>
  <si>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等に伴い料金収入の減少が続いているが、施設の老朽化が進んでいるとともに、災害への備えも求められており、近年施設の更新・耐震化に積極的に取り組んでいるところである。しかし、市内全域に膨大な水道施設があるため、その更新はあまり進んでいない状況である。また、更新事業の財源は、企業債によって賄っているため、将来経営の負担となってくることが予想される。
　現在、本市では水道ビジョン及び経営戦略の見直し・策定を進めており、その中で水道施設の規模の適正化や更新の優先順位の見直しを行うとともに、その財源の確保について料金水準の適正化も含めて検討を行う予定である。これにより、経営基盤の強化を図り、老朽施設・管路の更新及び耐震化を着実に実施していくものである。</t>
    <rPh sb="1" eb="3">
      <t>ジンコウ</t>
    </rPh>
    <rPh sb="3" eb="5">
      <t>ゲンショウ</t>
    </rPh>
    <rPh sb="5" eb="6">
      <t>トウ</t>
    </rPh>
    <rPh sb="7" eb="8">
      <t>トモナ</t>
    </rPh>
    <rPh sb="9" eb="11">
      <t>リョウキン</t>
    </rPh>
    <rPh sb="11" eb="13">
      <t>シュウニュウ</t>
    </rPh>
    <rPh sb="14" eb="16">
      <t>ゲンショウ</t>
    </rPh>
    <rPh sb="17" eb="18">
      <t>ツヅ</t>
    </rPh>
    <rPh sb="24" eb="26">
      <t>シセツ</t>
    </rPh>
    <rPh sb="27" eb="30">
      <t>ロウキュウカ</t>
    </rPh>
    <rPh sb="31" eb="32">
      <t>スス</t>
    </rPh>
    <rPh sb="41" eb="43">
      <t>サイガイ</t>
    </rPh>
    <rPh sb="45" eb="46">
      <t>ソナ</t>
    </rPh>
    <rPh sb="48" eb="49">
      <t>モト</t>
    </rPh>
    <rPh sb="56" eb="58">
      <t>キンネン</t>
    </rPh>
    <rPh sb="58" eb="60">
      <t>シセツ</t>
    </rPh>
    <rPh sb="61" eb="63">
      <t>コウシン</t>
    </rPh>
    <rPh sb="64" eb="67">
      <t>タイシンカ</t>
    </rPh>
    <rPh sb="68" eb="71">
      <t>セッキョクテキ</t>
    </rPh>
    <rPh sb="72" eb="73">
      <t>ト</t>
    </rPh>
    <rPh sb="74" eb="75">
      <t>ク</t>
    </rPh>
    <rPh sb="90" eb="92">
      <t>シナイ</t>
    </rPh>
    <rPh sb="92" eb="94">
      <t>ゼンイキ</t>
    </rPh>
    <rPh sb="95" eb="97">
      <t>ボウダイ</t>
    </rPh>
    <rPh sb="98" eb="100">
      <t>スイドウ</t>
    </rPh>
    <rPh sb="100" eb="102">
      <t>シセツ</t>
    </rPh>
    <rPh sb="110" eb="112">
      <t>コウシン</t>
    </rPh>
    <rPh sb="116" eb="117">
      <t>スス</t>
    </rPh>
    <rPh sb="122" eb="124">
      <t>ジョウキョウ</t>
    </rPh>
    <rPh sb="131" eb="133">
      <t>コウシン</t>
    </rPh>
    <rPh sb="133" eb="135">
      <t>ジギョウ</t>
    </rPh>
    <rPh sb="136" eb="138">
      <t>ザイゲン</t>
    </rPh>
    <rPh sb="140" eb="142">
      <t>キギョウ</t>
    </rPh>
    <rPh sb="142" eb="143">
      <t>サイ</t>
    </rPh>
    <rPh sb="147" eb="148">
      <t>マカナ</t>
    </rPh>
    <rPh sb="157" eb="159">
      <t>ケイエイ</t>
    </rPh>
    <rPh sb="160" eb="162">
      <t>フタン</t>
    </rPh>
    <rPh sb="171" eb="173">
      <t>ヨソウ</t>
    </rPh>
    <rPh sb="179" eb="181">
      <t>ゲンザイ</t>
    </rPh>
    <rPh sb="182" eb="183">
      <t>ホン</t>
    </rPh>
    <rPh sb="183" eb="184">
      <t>シ</t>
    </rPh>
    <rPh sb="186" eb="188">
      <t>スイドウ</t>
    </rPh>
    <rPh sb="192" eb="193">
      <t>オヨ</t>
    </rPh>
    <rPh sb="194" eb="196">
      <t>ケイエイ</t>
    </rPh>
    <rPh sb="196" eb="198">
      <t>センリャク</t>
    </rPh>
    <rPh sb="199" eb="201">
      <t>ミナオ</t>
    </rPh>
    <rPh sb="203" eb="205">
      <t>サクテイ</t>
    </rPh>
    <rPh sb="206" eb="207">
      <t>スス</t>
    </rPh>
    <rPh sb="214" eb="215">
      <t>ナカ</t>
    </rPh>
    <rPh sb="216" eb="218">
      <t>スイドウ</t>
    </rPh>
    <rPh sb="218" eb="220">
      <t>シセツ</t>
    </rPh>
    <rPh sb="221" eb="223">
      <t>キボ</t>
    </rPh>
    <rPh sb="224" eb="227">
      <t>テキセイカ</t>
    </rPh>
    <rPh sb="228" eb="230">
      <t>コウシン</t>
    </rPh>
    <rPh sb="231" eb="233">
      <t>ユウセン</t>
    </rPh>
    <rPh sb="233" eb="235">
      <t>ジュンイ</t>
    </rPh>
    <rPh sb="236" eb="238">
      <t>ミナオ</t>
    </rPh>
    <rPh sb="240" eb="241">
      <t>オコナ</t>
    </rPh>
    <rPh sb="249" eb="251">
      <t>ザイゲン</t>
    </rPh>
    <rPh sb="252" eb="254">
      <t>カクホ</t>
    </rPh>
    <rPh sb="258" eb="260">
      <t>リョウキン</t>
    </rPh>
    <rPh sb="260" eb="262">
      <t>スイジュン</t>
    </rPh>
    <rPh sb="263" eb="266">
      <t>テキセイカ</t>
    </rPh>
    <rPh sb="267" eb="268">
      <t>フク</t>
    </rPh>
    <rPh sb="270" eb="272">
      <t>ケントウ</t>
    </rPh>
    <rPh sb="273" eb="274">
      <t>オコナ</t>
    </rPh>
    <rPh sb="275" eb="277">
      <t>ヨテイ</t>
    </rPh>
    <rPh sb="287" eb="289">
      <t>ケイエイ</t>
    </rPh>
    <rPh sb="289" eb="291">
      <t>キバン</t>
    </rPh>
    <rPh sb="292" eb="294">
      <t>キョウカ</t>
    </rPh>
    <rPh sb="295" eb="296">
      <t>ハカ</t>
    </rPh>
    <rPh sb="300" eb="302">
      <t>シセツ</t>
    </rPh>
    <rPh sb="303" eb="305">
      <t>カンロ</t>
    </rPh>
    <rPh sb="306" eb="308">
      <t>コウシン</t>
    </rPh>
    <rPh sb="308" eb="309">
      <t>オヨ</t>
    </rPh>
    <rPh sb="310" eb="313">
      <t>タイシンカ</t>
    </rPh>
    <rPh sb="314" eb="316">
      <t>チャクジツ</t>
    </rPh>
    <rPh sb="317" eb="319">
      <t>ジッシ</t>
    </rPh>
    <phoneticPr fontId="4"/>
  </si>
  <si>
    <r>
      <t>　平成30年度の経常収支比率は100％を確保し、経常的な費用を収入で賄えている。また、短期的な支払い能力を示す流動比率も100％を超え、資金状況に問題はない。しかし、両指標とも類似団体平均値と比べ低い水準にあり、十分ではない状況である。
　企業債残高対給水収益比率は、1年間の料金収入に対してどれくらい企業債（借金）の残高があるかを示す指標である。近年、老朽施設の更新・耐震化を積極的に進めているが、その財源の大部分を企業債に頼っているため、ここ数年は類似団体平均値を上回り年々悪化が続いている。これは、将来に先送りしている負担が徐々に増加している状況である。
　給水原価は、水1㎥を供給するのにかかる費用である。平成29年度は退職給付費等の増加により一時的に増加したが、平成30年度再び減少し、類似団体平均値を下回った。これにより料金回収率は100％を確保でき、水を供給するために必要な費用を料金収入で賄うことができた。しかし、類似団体平均値と比べ低い水準にあるのは、料金水準が類似団体と比べ低いためと考えられる。
　施設利用率は、施設の配水能力のうち利用している割合を示す指標で、減少傾向が続いている。これは、水道施設の多くが高度成長期に整備後、人口の減少等により使用水量の減少が続いており、それに対し施設規模の適正化が進んでいないためである。
　有収率は、100％に近いほど</t>
    </r>
    <r>
      <rPr>
        <sz val="10.5"/>
        <color theme="1"/>
        <rFont val="ＭＳ ゴシック"/>
        <family val="3"/>
        <charset val="128"/>
      </rPr>
      <t>水道施設から供給した水が収益につながっていると言えるが、漏水調査や管路の修繕等の取り組みにより、類似団体平均値と比べて高い水準を保つことができている。</t>
    </r>
    <rPh sb="1" eb="3">
      <t>ヘイセイ</t>
    </rPh>
    <rPh sb="5" eb="7">
      <t>ネンド</t>
    </rPh>
    <rPh sb="8" eb="10">
      <t>ケイジョウ</t>
    </rPh>
    <rPh sb="10" eb="12">
      <t>シュウシ</t>
    </rPh>
    <rPh sb="12" eb="14">
      <t>ヒリツ</t>
    </rPh>
    <rPh sb="20" eb="22">
      <t>カクホ</t>
    </rPh>
    <rPh sb="24" eb="26">
      <t>ケイジョウ</t>
    </rPh>
    <rPh sb="26" eb="27">
      <t>テキ</t>
    </rPh>
    <rPh sb="28" eb="30">
      <t>ヒヨウ</t>
    </rPh>
    <rPh sb="31" eb="33">
      <t>シュウニュウ</t>
    </rPh>
    <rPh sb="34" eb="35">
      <t>マカナ</t>
    </rPh>
    <rPh sb="68" eb="70">
      <t>シキン</t>
    </rPh>
    <rPh sb="70" eb="72">
      <t>ジョウキョウ</t>
    </rPh>
    <rPh sb="83" eb="84">
      <t>リョウ</t>
    </rPh>
    <rPh sb="84" eb="86">
      <t>シヒョウ</t>
    </rPh>
    <rPh sb="96" eb="97">
      <t>クラ</t>
    </rPh>
    <rPh sb="100" eb="102">
      <t>スイジュン</t>
    </rPh>
    <rPh sb="120" eb="122">
      <t>キギョウ</t>
    </rPh>
    <rPh sb="122" eb="123">
      <t>サイ</t>
    </rPh>
    <rPh sb="123" eb="125">
      <t>ザンダカ</t>
    </rPh>
    <rPh sb="125" eb="126">
      <t>タイ</t>
    </rPh>
    <rPh sb="126" eb="128">
      <t>キュウスイ</t>
    </rPh>
    <rPh sb="128" eb="130">
      <t>シュウエキ</t>
    </rPh>
    <rPh sb="130" eb="132">
      <t>ヒリツ</t>
    </rPh>
    <rPh sb="135" eb="137">
      <t>ネンカン</t>
    </rPh>
    <rPh sb="138" eb="140">
      <t>リョウキン</t>
    </rPh>
    <rPh sb="140" eb="142">
      <t>シュウニュウ</t>
    </rPh>
    <rPh sb="143" eb="144">
      <t>タイ</t>
    </rPh>
    <rPh sb="151" eb="153">
      <t>キギョウ</t>
    </rPh>
    <rPh sb="153" eb="154">
      <t>サイ</t>
    </rPh>
    <rPh sb="155" eb="157">
      <t>シャッキン</t>
    </rPh>
    <rPh sb="159" eb="161">
      <t>ザンダカ</t>
    </rPh>
    <rPh sb="166" eb="167">
      <t>シメ</t>
    </rPh>
    <rPh sb="168" eb="170">
      <t>シヒョウ</t>
    </rPh>
    <rPh sb="174" eb="176">
      <t>キンネン</t>
    </rPh>
    <rPh sb="177" eb="179">
      <t>ロウキュウ</t>
    </rPh>
    <rPh sb="179" eb="181">
      <t>シセツ</t>
    </rPh>
    <rPh sb="182" eb="184">
      <t>コウシン</t>
    </rPh>
    <rPh sb="185" eb="188">
      <t>タイシンカ</t>
    </rPh>
    <rPh sb="189" eb="192">
      <t>セッキョクテキ</t>
    </rPh>
    <rPh sb="193" eb="194">
      <t>スス</t>
    </rPh>
    <rPh sb="205" eb="208">
      <t>ダイブブン</t>
    </rPh>
    <rPh sb="213" eb="214">
      <t>タヨ</t>
    </rPh>
    <rPh sb="223" eb="225">
      <t>スウネン</t>
    </rPh>
    <rPh sb="226" eb="228">
      <t>ルイジ</t>
    </rPh>
    <rPh sb="228" eb="230">
      <t>ダンタイ</t>
    </rPh>
    <rPh sb="230" eb="233">
      <t>ヘイキンチ</t>
    </rPh>
    <rPh sb="234" eb="236">
      <t>ウワマワ</t>
    </rPh>
    <rPh sb="237" eb="239">
      <t>ネンネン</t>
    </rPh>
    <rPh sb="282" eb="284">
      <t>キュウスイ</t>
    </rPh>
    <rPh sb="284" eb="286">
      <t>ゲンカ</t>
    </rPh>
    <rPh sb="288" eb="289">
      <t>ミズ</t>
    </rPh>
    <rPh sb="292" eb="294">
      <t>キョウキュウ</t>
    </rPh>
    <rPh sb="301" eb="303">
      <t>ヒヨウ</t>
    </rPh>
    <rPh sb="307" eb="309">
      <t>ヘイセイ</t>
    </rPh>
    <rPh sb="311" eb="313">
      <t>ネンド</t>
    </rPh>
    <rPh sb="314" eb="316">
      <t>タイショク</t>
    </rPh>
    <rPh sb="316" eb="318">
      <t>キュウフ</t>
    </rPh>
    <rPh sb="318" eb="319">
      <t>ヒ</t>
    </rPh>
    <rPh sb="319" eb="320">
      <t>トウ</t>
    </rPh>
    <rPh sb="321" eb="323">
      <t>ゾウカ</t>
    </rPh>
    <rPh sb="326" eb="328">
      <t>イチジ</t>
    </rPh>
    <rPh sb="328" eb="329">
      <t>テキ</t>
    </rPh>
    <rPh sb="330" eb="332">
      <t>ゾウカ</t>
    </rPh>
    <rPh sb="336" eb="338">
      <t>ヘイセイ</t>
    </rPh>
    <rPh sb="340" eb="342">
      <t>ネンド</t>
    </rPh>
    <rPh sb="342" eb="343">
      <t>フタタ</t>
    </rPh>
    <rPh sb="344" eb="346">
      <t>ゲンショウ</t>
    </rPh>
    <rPh sb="348" eb="350">
      <t>ルイジ</t>
    </rPh>
    <rPh sb="350" eb="352">
      <t>ダンタイ</t>
    </rPh>
    <rPh sb="352" eb="354">
      <t>ヘイキン</t>
    </rPh>
    <rPh sb="354" eb="355">
      <t>チ</t>
    </rPh>
    <rPh sb="356" eb="358">
      <t>シタマワ</t>
    </rPh>
    <rPh sb="366" eb="368">
      <t>リョウキン</t>
    </rPh>
    <rPh sb="368" eb="370">
      <t>カイシュウ</t>
    </rPh>
    <rPh sb="370" eb="371">
      <t>リツ</t>
    </rPh>
    <rPh sb="377" eb="379">
      <t>カクホ</t>
    </rPh>
    <rPh sb="382" eb="383">
      <t>ミズ</t>
    </rPh>
    <rPh sb="384" eb="386">
      <t>キョウキュウ</t>
    </rPh>
    <rPh sb="391" eb="393">
      <t>ヒツヨウ</t>
    </rPh>
    <rPh sb="394" eb="396">
      <t>ヒヨウ</t>
    </rPh>
    <rPh sb="397" eb="399">
      <t>リョウキン</t>
    </rPh>
    <rPh sb="399" eb="401">
      <t>シュウニュウ</t>
    </rPh>
    <rPh sb="402" eb="403">
      <t>マカナ</t>
    </rPh>
    <rPh sb="415" eb="417">
      <t>ルイジ</t>
    </rPh>
    <rPh sb="417" eb="419">
      <t>ダンタイ</t>
    </rPh>
    <rPh sb="419" eb="422">
      <t>ヘイキンチ</t>
    </rPh>
    <rPh sb="423" eb="424">
      <t>クラ</t>
    </rPh>
    <rPh sb="425" eb="426">
      <t>ヒク</t>
    </rPh>
    <rPh sb="427" eb="429">
      <t>スイジュン</t>
    </rPh>
    <rPh sb="435" eb="437">
      <t>リョウキン</t>
    </rPh>
    <rPh sb="437" eb="439">
      <t>スイジュン</t>
    </rPh>
    <rPh sb="440" eb="442">
      <t>ルイジ</t>
    </rPh>
    <rPh sb="442" eb="444">
      <t>ダンタイ</t>
    </rPh>
    <rPh sb="445" eb="446">
      <t>クラ</t>
    </rPh>
    <rPh sb="447" eb="448">
      <t>ヒク</t>
    </rPh>
    <rPh sb="452" eb="453">
      <t>カンガ</t>
    </rPh>
    <rPh sb="460" eb="462">
      <t>シセツ</t>
    </rPh>
    <rPh sb="462" eb="464">
      <t>リヨウ</t>
    </rPh>
    <rPh sb="464" eb="465">
      <t>リツ</t>
    </rPh>
    <rPh sb="467" eb="469">
      <t>シセツ</t>
    </rPh>
    <rPh sb="470" eb="472">
      <t>ハイスイ</t>
    </rPh>
    <rPh sb="472" eb="474">
      <t>ノウリョク</t>
    </rPh>
    <rPh sb="477" eb="479">
      <t>リヨウ</t>
    </rPh>
    <rPh sb="483" eb="485">
      <t>ワリアイ</t>
    </rPh>
    <rPh sb="486" eb="487">
      <t>シメ</t>
    </rPh>
    <rPh sb="488" eb="490">
      <t>シヒョウ</t>
    </rPh>
    <rPh sb="494" eb="496">
      <t>ケイコウ</t>
    </rPh>
    <rPh sb="497" eb="498">
      <t>ツヅ</t>
    </rPh>
    <rPh sb="509" eb="511">
      <t>シセツ</t>
    </rPh>
    <rPh sb="512" eb="513">
      <t>オオ</t>
    </rPh>
    <rPh sb="515" eb="517">
      <t>コウド</t>
    </rPh>
    <rPh sb="517" eb="520">
      <t>セイチョウキ</t>
    </rPh>
    <rPh sb="521" eb="523">
      <t>セイビ</t>
    </rPh>
    <rPh sb="523" eb="524">
      <t>ゴ</t>
    </rPh>
    <rPh sb="534" eb="536">
      <t>シヨウ</t>
    </rPh>
    <rPh sb="536" eb="538">
      <t>スイリョウ</t>
    </rPh>
    <rPh sb="542" eb="543">
      <t>ツヅ</t>
    </rPh>
    <rPh sb="551" eb="552">
      <t>タイ</t>
    </rPh>
    <rPh sb="553" eb="555">
      <t>シセツ</t>
    </rPh>
    <rPh sb="555" eb="557">
      <t>キボ</t>
    </rPh>
    <rPh sb="558" eb="561">
      <t>テキセイカ</t>
    </rPh>
    <rPh sb="562" eb="563">
      <t>スス</t>
    </rPh>
    <rPh sb="576" eb="578">
      <t>ユウシュウ</t>
    </rPh>
    <rPh sb="578" eb="579">
      <t>リツ</t>
    </rPh>
    <rPh sb="586" eb="587">
      <t>チカ</t>
    </rPh>
    <rPh sb="590" eb="592">
      <t>スイドウ</t>
    </rPh>
    <rPh sb="592" eb="594">
      <t>シセツ</t>
    </rPh>
    <rPh sb="596" eb="598">
      <t>キョウキュウ</t>
    </rPh>
    <rPh sb="600" eb="601">
      <t>ミズ</t>
    </rPh>
    <rPh sb="602" eb="604">
      <t>シュウエキ</t>
    </rPh>
    <rPh sb="613" eb="614">
      <t>イ</t>
    </rPh>
    <rPh sb="638" eb="640">
      <t>ルイジ</t>
    </rPh>
    <rPh sb="640" eb="642">
      <t>ダンタイ</t>
    </rPh>
    <rPh sb="646" eb="647">
      <t>クラ</t>
    </rPh>
    <rPh sb="649" eb="650">
      <t>タカ</t>
    </rPh>
    <rPh sb="651" eb="653">
      <t>スイジュン</t>
    </rPh>
    <rPh sb="654" eb="655">
      <t>タモ</t>
    </rPh>
    <phoneticPr fontId="4"/>
  </si>
  <si>
    <r>
      <t>　有形固定資産減価償却率は、水道施設の老朽度合いを示す指標で、類似団体平均値と比べ高い水準で推移しており、老朽施設の更新があまり進んでいない状況である。
　管路経年化率は、法定耐用年数の40年を経過した管路の割合を示す指標である。本市では昭和40年代から50年代にかけて集中的に水道管路を整備しており、これらが順次耐用年数を経過することにより、管路経年化率が年々増加している。類似団体平均値も増加傾向であるが、それよりもかなり高い水準で推移しており、漏水事故の発生等が懸念される。
　管路更新率は、管路全体のうち</t>
    </r>
    <r>
      <rPr>
        <sz val="11"/>
        <rFont val="ＭＳ ゴシック"/>
        <family val="3"/>
        <charset val="128"/>
      </rPr>
      <t>当該年度に</t>
    </r>
    <r>
      <rPr>
        <sz val="11"/>
        <color theme="1"/>
        <rFont val="ＭＳ ゴシック"/>
        <family val="3"/>
        <charset val="128"/>
      </rPr>
      <t>更新を行った割合を示す指標である。管路の更新は、本市水道ビジョンに基づき積極的に進めているが、市内全域で700kmを超える管路があるため、管路更新率で見るとその割合は小幅にとどまっている。</t>
    </r>
    <rPh sb="14" eb="16">
      <t>スイドウ</t>
    </rPh>
    <rPh sb="16" eb="18">
      <t>シセツ</t>
    </rPh>
    <rPh sb="19" eb="21">
      <t>ロウキュウ</t>
    </rPh>
    <rPh sb="21" eb="23">
      <t>ドア</t>
    </rPh>
    <rPh sb="25" eb="26">
      <t>シメ</t>
    </rPh>
    <rPh sb="27" eb="29">
      <t>シヒョウ</t>
    </rPh>
    <rPh sb="31" eb="33">
      <t>ルイジ</t>
    </rPh>
    <rPh sb="33" eb="35">
      <t>ダンタイ</t>
    </rPh>
    <rPh sb="35" eb="37">
      <t>ヘイキン</t>
    </rPh>
    <rPh sb="37" eb="38">
      <t>チ</t>
    </rPh>
    <rPh sb="39" eb="40">
      <t>クラ</t>
    </rPh>
    <rPh sb="41" eb="42">
      <t>タカ</t>
    </rPh>
    <rPh sb="43" eb="45">
      <t>スイジュン</t>
    </rPh>
    <rPh sb="46" eb="48">
      <t>スイイ</t>
    </rPh>
    <rPh sb="53" eb="55">
      <t>ロウキュウ</t>
    </rPh>
    <rPh sb="55" eb="57">
      <t>シセツ</t>
    </rPh>
    <rPh sb="58" eb="60">
      <t>コウシン</t>
    </rPh>
    <rPh sb="64" eb="65">
      <t>スス</t>
    </rPh>
    <rPh sb="70" eb="72">
      <t>ジョウキョウ</t>
    </rPh>
    <rPh sb="78" eb="80">
      <t>カンロ</t>
    </rPh>
    <rPh sb="80" eb="83">
      <t>ケイネンカ</t>
    </rPh>
    <rPh sb="83" eb="84">
      <t>リツ</t>
    </rPh>
    <rPh sb="86" eb="88">
      <t>ホウテイ</t>
    </rPh>
    <rPh sb="88" eb="92">
      <t>タイヨウネンスウ</t>
    </rPh>
    <rPh sb="95" eb="96">
      <t>ネン</t>
    </rPh>
    <rPh sb="97" eb="99">
      <t>ケイカ</t>
    </rPh>
    <rPh sb="101" eb="103">
      <t>カンロ</t>
    </rPh>
    <rPh sb="104" eb="106">
      <t>ワリアイ</t>
    </rPh>
    <rPh sb="107" eb="108">
      <t>シメ</t>
    </rPh>
    <rPh sb="109" eb="111">
      <t>シヒョウ</t>
    </rPh>
    <rPh sb="115" eb="116">
      <t>ホン</t>
    </rPh>
    <rPh sb="116" eb="117">
      <t>シ</t>
    </rPh>
    <rPh sb="119" eb="121">
      <t>ショウワ</t>
    </rPh>
    <rPh sb="123" eb="125">
      <t>ネンダイ</t>
    </rPh>
    <rPh sb="129" eb="130">
      <t>ネン</t>
    </rPh>
    <rPh sb="130" eb="131">
      <t>ダイ</t>
    </rPh>
    <rPh sb="135" eb="138">
      <t>シュウチュウテキ</t>
    </rPh>
    <rPh sb="144" eb="146">
      <t>セイビ</t>
    </rPh>
    <rPh sb="155" eb="157">
      <t>ジュンジ</t>
    </rPh>
    <rPh sb="157" eb="159">
      <t>タイヨウ</t>
    </rPh>
    <rPh sb="159" eb="161">
      <t>ネンスウ</t>
    </rPh>
    <rPh sb="162" eb="164">
      <t>ケイカ</t>
    </rPh>
    <rPh sb="172" eb="174">
      <t>カンロ</t>
    </rPh>
    <rPh sb="174" eb="177">
      <t>ケイネンカ</t>
    </rPh>
    <rPh sb="177" eb="178">
      <t>リツ</t>
    </rPh>
    <rPh sb="179" eb="181">
      <t>ネンネン</t>
    </rPh>
    <rPh sb="181" eb="183">
      <t>ゾウカ</t>
    </rPh>
    <rPh sb="188" eb="190">
      <t>ルイジ</t>
    </rPh>
    <rPh sb="190" eb="192">
      <t>ダンタイ</t>
    </rPh>
    <rPh sb="196" eb="198">
      <t>ゾウカ</t>
    </rPh>
    <rPh sb="198" eb="200">
      <t>ケイコウ</t>
    </rPh>
    <rPh sb="213" eb="214">
      <t>タカ</t>
    </rPh>
    <rPh sb="215" eb="217">
      <t>スイジュン</t>
    </rPh>
    <rPh sb="218" eb="220">
      <t>スイイ</t>
    </rPh>
    <rPh sb="225" eb="227">
      <t>ロウスイ</t>
    </rPh>
    <rPh sb="227" eb="229">
      <t>ジコ</t>
    </rPh>
    <rPh sb="230" eb="232">
      <t>ハッセイ</t>
    </rPh>
    <rPh sb="232" eb="233">
      <t>トウ</t>
    </rPh>
    <rPh sb="234" eb="236">
      <t>ケネン</t>
    </rPh>
    <rPh sb="242" eb="244">
      <t>カンロ</t>
    </rPh>
    <rPh sb="244" eb="246">
      <t>コウシン</t>
    </rPh>
    <rPh sb="246" eb="247">
      <t>リツ</t>
    </rPh>
    <rPh sb="249" eb="251">
      <t>カンロ</t>
    </rPh>
    <rPh sb="251" eb="253">
      <t>ゼンタイ</t>
    </rPh>
    <rPh sb="256" eb="258">
      <t>トウガイ</t>
    </rPh>
    <rPh sb="258" eb="260">
      <t>ネンド</t>
    </rPh>
    <rPh sb="261" eb="263">
      <t>コウシン</t>
    </rPh>
    <rPh sb="264" eb="265">
      <t>オコナ</t>
    </rPh>
    <rPh sb="267" eb="269">
      <t>ワリアイ</t>
    </rPh>
    <rPh sb="270" eb="271">
      <t>シメ</t>
    </rPh>
    <rPh sb="272" eb="274">
      <t>シヒョウ</t>
    </rPh>
    <rPh sb="278" eb="280">
      <t>カンロ</t>
    </rPh>
    <rPh sb="281" eb="283">
      <t>コウシン</t>
    </rPh>
    <rPh sb="285" eb="287">
      <t>ホンシ</t>
    </rPh>
    <rPh sb="287" eb="289">
      <t>スイドウ</t>
    </rPh>
    <rPh sb="294" eb="295">
      <t>モト</t>
    </rPh>
    <rPh sb="297" eb="300">
      <t>セッキョクテキ</t>
    </rPh>
    <rPh sb="301" eb="302">
      <t>スス</t>
    </rPh>
    <rPh sb="308" eb="309">
      <t>シ</t>
    </rPh>
    <rPh sb="309" eb="310">
      <t>ナイ</t>
    </rPh>
    <rPh sb="310" eb="312">
      <t>ゼンイキ</t>
    </rPh>
    <rPh sb="319" eb="320">
      <t>コ</t>
    </rPh>
    <rPh sb="322" eb="324">
      <t>カンロ</t>
    </rPh>
    <rPh sb="336" eb="337">
      <t>ミ</t>
    </rPh>
    <rPh sb="341" eb="343">
      <t>ワリアイ</t>
    </rPh>
    <rPh sb="344" eb="346">
      <t>コハバ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</si>
</sst>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0.69</c:v>
                </c:pt>
                <c:pt idx="1">
                  <c:v>0.65</c:v>
                </c:pt>
                <c:pt idx="2">
                  <c:v>0.53</c:v>
                </c:pt>
                <c:pt idx="3">
                  <c:v>0.49</c:v>
                </c:pt>
                <c:pt idx="4">
                  <c:v>0.76</c:v>
                </c:pt>
              </c:numCache>
            </c:numRef>
          </c:val>
          <c:extLst>
            <c:ext xmlns:c16="http://schemas.microsoft.com/office/drawing/2014/chart" uri="{C3380CC4-5D6E-409C-BE32-E72D297353CC}">
              <c16:uniqueId val="{00000000-BA92-4F37-B133-853974D693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BA92-4F37-B133-853974D693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60.78</c:v>
                </c:pt>
                <c:pt idx="1">
                  <c:v>60.11</c:v>
                </c:pt>
                <c:pt idx="2">
                  <c:v>59.86</c:v>
                </c:pt>
                <c:pt idx="3">
                  <c:v>59.72</c:v>
                </c:pt>
                <c:pt idx="4">
                  <c:v>59.25</c:v>
                </c:pt>
              </c:numCache>
            </c:numRef>
          </c:val>
          <c:extLst>
            <c:ext xmlns:c16="http://schemas.microsoft.com/office/drawing/2014/chart" uri="{C3380CC4-5D6E-409C-BE32-E72D297353CC}">
              <c16:uniqueId val="{00000000-CD5B-42DA-A48E-5090A611351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CD5B-42DA-A48E-5090A611351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c:v>
                </c:pt>
                <c:pt idx="1">
                  <c:v>94.79</c:v>
                </c:pt>
                <c:pt idx="2">
                  <c:v>95.11</c:v>
                </c:pt>
                <c:pt idx="3">
                  <c:v>94.69</c:v>
                </c:pt>
                <c:pt idx="4">
                  <c:v>94.64</c:v>
                </c:pt>
              </c:numCache>
            </c:numRef>
          </c:val>
          <c:extLst>
            <c:ext xmlns:c16="http://schemas.microsoft.com/office/drawing/2014/chart" uri="{C3380CC4-5D6E-409C-BE32-E72D297353CC}">
              <c16:uniqueId val="{00000000-EEAE-4903-A8D1-A893115621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EEAE-4903-A8D1-A893115621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106.76</c:v>
                </c:pt>
                <c:pt idx="1">
                  <c:v>107.78</c:v>
                </c:pt>
                <c:pt idx="2">
                  <c:v>108.08</c:v>
                </c:pt>
                <c:pt idx="3">
                  <c:v>101.34</c:v>
                </c:pt>
                <c:pt idx="4">
                  <c:v>103.2</c:v>
                </c:pt>
              </c:numCache>
            </c:numRef>
          </c:val>
          <c:extLst>
            <c:ext xmlns:c16="http://schemas.microsoft.com/office/drawing/2014/chart" uri="{C3380CC4-5D6E-409C-BE32-E72D297353CC}">
              <c16:uniqueId val="{00000000-30C6-4EEC-A700-F7FE33DF93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30C6-4EEC-A700-F7FE33DF93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51.5</c:v>
                </c:pt>
                <c:pt idx="1">
                  <c:v>51.31</c:v>
                </c:pt>
                <c:pt idx="2">
                  <c:v>52.53</c:v>
                </c:pt>
                <c:pt idx="3">
                  <c:v>52.23</c:v>
                </c:pt>
                <c:pt idx="4">
                  <c:v>52.69</c:v>
                </c:pt>
              </c:numCache>
            </c:numRef>
          </c:val>
          <c:extLst>
            <c:ext xmlns:c16="http://schemas.microsoft.com/office/drawing/2014/chart" uri="{C3380CC4-5D6E-409C-BE32-E72D297353CC}">
              <c16:uniqueId val="{00000000-4DFC-43F7-BA6E-B31C75E034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4DFC-43F7-BA6E-B31C75E034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23.51</c:v>
                </c:pt>
                <c:pt idx="1">
                  <c:v>27.34</c:v>
                </c:pt>
                <c:pt idx="2">
                  <c:v>28.75</c:v>
                </c:pt>
                <c:pt idx="3">
                  <c:v>30.84</c:v>
                </c:pt>
                <c:pt idx="4">
                  <c:v>31.94</c:v>
                </c:pt>
              </c:numCache>
            </c:numRef>
          </c:val>
          <c:extLst>
            <c:ext xmlns:c16="http://schemas.microsoft.com/office/drawing/2014/chart" uri="{C3380CC4-5D6E-409C-BE32-E72D297353CC}">
              <c16:uniqueId val="{00000000-DF4B-42CD-AC30-F52C0D449D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DF4B-42CD-AC30-F52C0D449D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63-4D91-B98C-BE38E26EA8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B463-4D91-B98C-BE38E26EA8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153.84</c:v>
                </c:pt>
                <c:pt idx="1">
                  <c:v>195.08</c:v>
                </c:pt>
                <c:pt idx="2">
                  <c:v>278.08999999999997</c:v>
                </c:pt>
                <c:pt idx="3">
                  <c:v>218.83</c:v>
                </c:pt>
                <c:pt idx="4">
                  <c:v>242.65</c:v>
                </c:pt>
              </c:numCache>
            </c:numRef>
          </c:val>
          <c:extLst>
            <c:ext xmlns:c16="http://schemas.microsoft.com/office/drawing/2014/chart" uri="{C3380CC4-5D6E-409C-BE32-E72D297353CC}">
              <c16:uniqueId val="{00000000-CE23-4CF0-AE2F-B586F3351B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CE23-4CF0-AE2F-B586F3351B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279.52999999999997</c:v>
                </c:pt>
                <c:pt idx="1">
                  <c:v>302.93</c:v>
                </c:pt>
                <c:pt idx="2">
                  <c:v>320.39999999999998</c:v>
                </c:pt>
                <c:pt idx="3">
                  <c:v>359.64</c:v>
                </c:pt>
                <c:pt idx="4">
                  <c:v>375.72</c:v>
                </c:pt>
              </c:numCache>
            </c:numRef>
          </c:val>
          <c:extLst>
            <c:ext xmlns:c16="http://schemas.microsoft.com/office/drawing/2014/chart" uri="{C3380CC4-5D6E-409C-BE32-E72D297353CC}">
              <c16:uniqueId val="{00000000-EC76-4197-807C-FCE56FF16B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EC76-4197-807C-FCE56FF16B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104.14</c:v>
                </c:pt>
                <c:pt idx="1">
                  <c:v>104.99</c:v>
                </c:pt>
                <c:pt idx="2">
                  <c:v>104.52</c:v>
                </c:pt>
                <c:pt idx="3">
                  <c:v>97.5</c:v>
                </c:pt>
                <c:pt idx="4">
                  <c:v>100.06</c:v>
                </c:pt>
              </c:numCache>
            </c:numRef>
          </c:val>
          <c:extLst>
            <c:ext xmlns:c16="http://schemas.microsoft.com/office/drawing/2014/chart" uri="{C3380CC4-5D6E-409C-BE32-E72D297353CC}">
              <c16:uniqueId val="{00000000-F7F2-4FE0-99B9-C3635118B8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F7F2-4FE0-99B9-C3635118B8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148.84</c:v>
                </c:pt>
                <c:pt idx="1">
                  <c:v>147.47999999999999</c:v>
                </c:pt>
                <c:pt idx="2">
                  <c:v>148.26</c:v>
                </c:pt>
                <c:pt idx="3">
                  <c:v>158.85</c:v>
                </c:pt>
                <c:pt idx="4">
                  <c:v>154.6</c:v>
                </c:pt>
              </c:numCache>
            </c:numRef>
          </c:val>
          <c:extLst>
            <c:ext xmlns:c16="http://schemas.microsoft.com/office/drawing/2014/chart" uri="{C3380CC4-5D6E-409C-BE32-E72D297353CC}">
              <c16:uniqueId val="{00000000-1B1F-4D62-BC04-4A8A30DD1F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1B1F-4D62-BC04-4A8A30DD1F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岸和田市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非設置</v>
      </c>
      <c r="AE8" s="85"/>
      <c r="AF8" s="85"/>
      <c r="AG8" s="85"/>
      <c r="AH8" s="85"/>
      <c r="AI8" s="85"/>
      <c r="AJ8" s="85"/>
      <c r="AK8" s="4"/>
      <c r="AL8" s="73">
        <f>データ!$R$6</f>
        <v>195350</v>
      </c>
      <c r="AM8" s="73"/>
      <c r="AN8" s="73"/>
      <c r="AO8" s="73"/>
      <c r="AP8" s="73"/>
      <c r="AQ8" s="73"/>
      <c r="AR8" s="73"/>
      <c r="AS8" s="73"/>
      <c r="AT8" s="69">
        <f>データ!$S$6</f>
        <v>72.72</v>
      </c>
      <c r="AU8" s="70"/>
      <c r="AV8" s="70"/>
      <c r="AW8" s="70"/>
      <c r="AX8" s="70"/>
      <c r="AY8" s="70"/>
      <c r="AZ8" s="70"/>
      <c r="BA8" s="70"/>
      <c r="BB8" s="72">
        <f>データ!$T$6</f>
        <v>2686.33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41.33</v>
      </c>
      <c r="J10" s="70"/>
      <c r="K10" s="70"/>
      <c r="L10" s="70"/>
      <c r="M10" s="70"/>
      <c r="N10" s="70"/>
      <c r="O10" s="71"/>
      <c r="P10" s="72">
        <f>データ!$P$6</f>
        <v>100</v>
      </c>
      <c r="Q10" s="72"/>
      <c r="R10" s="72"/>
      <c r="S10" s="72"/>
      <c r="T10" s="72"/>
      <c r="U10" s="72"/>
      <c r="V10" s="72"/>
      <c r="W10" s="73">
        <f>データ!$Q$6</f>
        <v>2624</v>
      </c>
      <c r="X10" s="73"/>
      <c r="Y10" s="73"/>
      <c r="Z10" s="73"/>
      <c r="AA10" s="73"/>
      <c r="AB10" s="73"/>
      <c r="AC10" s="73"/>
      <c r="AD10" s="2"/>
      <c r="AE10" s="2"/>
      <c r="AF10" s="2"/>
      <c r="AG10" s="2"/>
      <c r="AH10" s="4"/>
      <c r="AI10" s="4"/>
      <c r="AJ10" s="4"/>
      <c r="AK10" s="4"/>
      <c r="AL10" s="73">
        <f>データ!$U$6</f>
        <v>195045</v>
      </c>
      <c r="AM10" s="73"/>
      <c r="AN10" s="73"/>
      <c r="AO10" s="73"/>
      <c r="AP10" s="73"/>
      <c r="AQ10" s="73"/>
      <c r="AR10" s="73"/>
      <c r="AS10" s="73"/>
      <c r="AT10" s="69">
        <f>データ!$V$6</f>
        <v>44.95</v>
      </c>
      <c r="AU10" s="70"/>
      <c r="AV10" s="70"/>
      <c r="AW10" s="70"/>
      <c r="AX10" s="70"/>
      <c r="AY10" s="70"/>
      <c r="AZ10" s="70"/>
      <c r="BA10" s="70"/>
      <c r="BB10" s="72">
        <f>データ!$W$6</f>
        <v>4339.1499999999996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YhiiQQSmEd6SsvqbqXtiV1KBxNdkHNsimGQUne3ngN5oWd9KvC/x16NyaBZtr6thGLqP+xYESSe4EguFqTOXQ==" saltValue="28O49wcuRl5f7O3MoOJ5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272027</v>
      </c>
      <c r="D6" s="34">
        <f t="shared" si="3"/>
        <v>46</v>
      </c>
      <c r="E6" s="34">
        <f t="shared" si="3"/>
        <v>1</v>
      </c>
      <c r="F6" s="34">
        <f t="shared" si="3"/>
        <v>0</v>
      </c>
      <c r="G6" s="34">
        <f t="shared" si="3"/>
        <v>1</v>
      </c>
      <c r="H6" s="34" t="str">
        <f t="shared" si="3"/>
        <v>大阪府　岸和田市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41.33</v>
      </c>
      <c r="P6" s="35">
        <f t="shared" si="3"/>
        <v>100</v>
      </c>
      <c r="Q6" s="35">
        <f t="shared" si="3"/>
        <v>2624</v>
      </c>
      <c r="R6" s="35">
        <f t="shared" si="3"/>
        <v>195350</v>
      </c>
      <c r="S6" s="35">
        <f t="shared" si="3"/>
        <v>72.72</v>
      </c>
      <c r="T6" s="35">
        <f t="shared" si="3"/>
        <v>2686.33</v>
      </c>
      <c r="U6" s="35">
        <f t="shared" si="3"/>
        <v>195045</v>
      </c>
      <c r="V6" s="35">
        <f t="shared" si="3"/>
        <v>44.95</v>
      </c>
      <c r="W6" s="35">
        <f t="shared" si="3"/>
        <v>4339.1499999999996</v>
      </c>
      <c r="X6" s="36">
        <f>IF(X7="",NA(),X7)</f>
        <v>106.76</v>
      </c>
      <c r="Y6" s="36">
        <f t="shared" ref="Y6:AG6" si="4">IF(Y7="",NA(),Y7)</f>
        <v>107.78</v>
      </c>
      <c r="Z6" s="36">
        <f t="shared" si="4"/>
        <v>108.08</v>
      </c>
      <c r="AA6" s="36">
        <f t="shared" si="4"/>
        <v>101.34</v>
      </c>
      <c r="AB6" s="36">
        <f t="shared" si="4"/>
        <v>103.2</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153.84</v>
      </c>
      <c r="AU6" s="36">
        <f t="shared" ref="AU6:BC6" si="6">IF(AU7="",NA(),AU7)</f>
        <v>195.08</v>
      </c>
      <c r="AV6" s="36">
        <f t="shared" si="6"/>
        <v>278.08999999999997</v>
      </c>
      <c r="AW6" s="36">
        <f t="shared" si="6"/>
        <v>218.83</v>
      </c>
      <c r="AX6" s="36">
        <f t="shared" si="6"/>
        <v>242.65</v>
      </c>
      <c r="AY6" s="36">
        <f t="shared" si="6"/>
        <v>289.8</v>
      </c>
      <c r="AZ6" s="36">
        <f t="shared" si="6"/>
        <v>299.44</v>
      </c>
      <c r="BA6" s="36">
        <f t="shared" si="6"/>
        <v>311.99</v>
      </c>
      <c r="BB6" s="36">
        <f t="shared" si="6"/>
        <v>307.83</v>
      </c>
      <c r="BC6" s="36">
        <f t="shared" si="6"/>
        <v>318.89</v>
      </c>
      <c r="BD6" s="35" t="str">
        <f>IF(BD7="","",IF(BD7="-","【-】","【"&amp;SUBSTITUTE(TEXT(BD7,"#,##0.00"),"-","△")&amp;"】"))</f>
        <v>【261.93】</v>
      </c>
      <c r="BE6" s="36">
        <f>IF(BE7="",NA(),BE7)</f>
        <v>279.52999999999997</v>
      </c>
      <c r="BF6" s="36">
        <f t="shared" ref="BF6:BN6" si="7">IF(BF7="",NA(),BF7)</f>
        <v>302.93</v>
      </c>
      <c r="BG6" s="36">
        <f t="shared" si="7"/>
        <v>320.39999999999998</v>
      </c>
      <c r="BH6" s="36">
        <f t="shared" si="7"/>
        <v>359.64</v>
      </c>
      <c r="BI6" s="36">
        <f t="shared" si="7"/>
        <v>375.72</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104.14</v>
      </c>
      <c r="BQ6" s="36">
        <f t="shared" ref="BQ6:BY6" si="8">IF(BQ7="",NA(),BQ7)</f>
        <v>104.99</v>
      </c>
      <c r="BR6" s="36">
        <f t="shared" si="8"/>
        <v>104.52</v>
      </c>
      <c r="BS6" s="36">
        <f t="shared" si="8"/>
        <v>97.5</v>
      </c>
      <c r="BT6" s="36">
        <f t="shared" si="8"/>
        <v>100.06</v>
      </c>
      <c r="BU6" s="36">
        <f t="shared" si="8"/>
        <v>107.05</v>
      </c>
      <c r="BV6" s="36">
        <f t="shared" si="8"/>
        <v>106.4</v>
      </c>
      <c r="BW6" s="36">
        <f t="shared" si="8"/>
        <v>107.61</v>
      </c>
      <c r="BX6" s="36">
        <f t="shared" si="8"/>
        <v>106.02</v>
      </c>
      <c r="BY6" s="36">
        <f t="shared" si="8"/>
        <v>104.84</v>
      </c>
      <c r="BZ6" s="35" t="str">
        <f>IF(BZ7="","",IF(BZ7="-","【-】","【"&amp;SUBSTITUTE(TEXT(BZ7,"#,##0.00"),"-","△")&amp;"】"))</f>
        <v>【103.91】</v>
      </c>
      <c r="CA6" s="36">
        <f>IF(CA7="",NA(),CA7)</f>
        <v>148.84</v>
      </c>
      <c r="CB6" s="36">
        <f t="shared" ref="CB6:CJ6" si="9">IF(CB7="",NA(),CB7)</f>
        <v>147.47999999999999</v>
      </c>
      <c r="CC6" s="36">
        <f t="shared" si="9"/>
        <v>148.26</v>
      </c>
      <c r="CD6" s="36">
        <f t="shared" si="9"/>
        <v>158.85</v>
      </c>
      <c r="CE6" s="36">
        <f t="shared" si="9"/>
        <v>154.6</v>
      </c>
      <c r="CF6" s="36">
        <f t="shared" si="9"/>
        <v>155.09</v>
      </c>
      <c r="CG6" s="36">
        <f t="shared" si="9"/>
        <v>156.29</v>
      </c>
      <c r="CH6" s="36">
        <f t="shared" si="9"/>
        <v>155.69</v>
      </c>
      <c r="CI6" s="36">
        <f t="shared" si="9"/>
        <v>158.6</v>
      </c>
      <c r="CJ6" s="36">
        <f t="shared" si="9"/>
        <v>161.82</v>
      </c>
      <c r="CK6" s="35" t="str">
        <f>IF(CK7="","",IF(CK7="-","【-】","【"&amp;SUBSTITUTE(TEXT(CK7,"#,##0.00"),"-","△")&amp;"】"))</f>
        <v>【167.11】</v>
      </c>
      <c r="CL6" s="36">
        <f>IF(CL7="",NA(),CL7)</f>
        <v>60.78</v>
      </c>
      <c r="CM6" s="36">
        <f t="shared" ref="CM6:CU6" si="10">IF(CM7="",NA(),CM7)</f>
        <v>60.11</v>
      </c>
      <c r="CN6" s="36">
        <f t="shared" si="10"/>
        <v>59.86</v>
      </c>
      <c r="CO6" s="36">
        <f t="shared" si="10"/>
        <v>59.72</v>
      </c>
      <c r="CP6" s="36">
        <f t="shared" si="10"/>
        <v>59.25</v>
      </c>
      <c r="CQ6" s="36">
        <f t="shared" si="10"/>
        <v>61.61</v>
      </c>
      <c r="CR6" s="36">
        <f t="shared" si="10"/>
        <v>62.34</v>
      </c>
      <c r="CS6" s="36">
        <f t="shared" si="10"/>
        <v>62.46</v>
      </c>
      <c r="CT6" s="36">
        <f t="shared" si="10"/>
        <v>62.88</v>
      </c>
      <c r="CU6" s="36">
        <f t="shared" si="10"/>
        <v>62.32</v>
      </c>
      <c r="CV6" s="35" t="str">
        <f>IF(CV7="","",IF(CV7="-","【-】","【"&amp;SUBSTITUTE(TEXT(CV7,"#,##0.00"),"-","△")&amp;"】"))</f>
        <v>【60.27】</v>
      </c>
      <c r="CW6" s="36">
        <f>IF(CW7="",NA(),CW7)</f>
        <v>95</v>
      </c>
      <c r="CX6" s="36">
        <f t="shared" ref="CX6:DF6" si="11">IF(CX7="",NA(),CX7)</f>
        <v>94.79</v>
      </c>
      <c r="CY6" s="36">
        <f t="shared" si="11"/>
        <v>95.11</v>
      </c>
      <c r="CZ6" s="36">
        <f t="shared" si="11"/>
        <v>94.69</v>
      </c>
      <c r="DA6" s="36">
        <f t="shared" si="11"/>
        <v>94.64</v>
      </c>
      <c r="DB6" s="36">
        <f t="shared" si="11"/>
        <v>90.23</v>
      </c>
      <c r="DC6" s="36">
        <f t="shared" si="11"/>
        <v>90.15</v>
      </c>
      <c r="DD6" s="36">
        <f t="shared" si="11"/>
        <v>90.62</v>
      </c>
      <c r="DE6" s="36">
        <f t="shared" si="11"/>
        <v>90.13</v>
      </c>
      <c r="DF6" s="36">
        <f t="shared" si="11"/>
        <v>90.19</v>
      </c>
      <c r="DG6" s="35" t="str">
        <f>IF(DG7="","",IF(DG7="-","【-】","【"&amp;SUBSTITUTE(TEXT(DG7,"#,##0.00"),"-","△")&amp;"】"))</f>
        <v>【89.92】</v>
      </c>
      <c r="DH6" s="36">
        <f>IF(DH7="",NA(),DH7)</f>
        <v>51.5</v>
      </c>
      <c r="DI6" s="36">
        <f t="shared" ref="DI6:DQ6" si="12">IF(DI7="",NA(),DI7)</f>
        <v>51.31</v>
      </c>
      <c r="DJ6" s="36">
        <f t="shared" si="12"/>
        <v>52.53</v>
      </c>
      <c r="DK6" s="36">
        <f t="shared" si="12"/>
        <v>52.23</v>
      </c>
      <c r="DL6" s="36">
        <f t="shared" si="12"/>
        <v>52.69</v>
      </c>
      <c r="DM6" s="36">
        <f t="shared" si="12"/>
        <v>46.36</v>
      </c>
      <c r="DN6" s="36">
        <f t="shared" si="12"/>
        <v>47.37</v>
      </c>
      <c r="DO6" s="36">
        <f t="shared" si="12"/>
        <v>48.01</v>
      </c>
      <c r="DP6" s="36">
        <f t="shared" si="12"/>
        <v>48.01</v>
      </c>
      <c r="DQ6" s="36">
        <f t="shared" si="12"/>
        <v>48.86</v>
      </c>
      <c r="DR6" s="35" t="str">
        <f>IF(DR7="","",IF(DR7="-","【-】","【"&amp;SUBSTITUTE(TEXT(DR7,"#,##0.00"),"-","△")&amp;"】"))</f>
        <v>【48.85】</v>
      </c>
      <c r="DS6" s="36">
        <f>IF(DS7="",NA(),DS7)</f>
        <v>23.51</v>
      </c>
      <c r="DT6" s="36">
        <f t="shared" ref="DT6:EB6" si="13">IF(DT7="",NA(),DT7)</f>
        <v>27.34</v>
      </c>
      <c r="DU6" s="36">
        <f t="shared" si="13"/>
        <v>28.75</v>
      </c>
      <c r="DV6" s="36">
        <f t="shared" si="13"/>
        <v>30.84</v>
      </c>
      <c r="DW6" s="36">
        <f t="shared" si="13"/>
        <v>31.94</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0.69</v>
      </c>
      <c r="EE6" s="36">
        <f t="shared" ref="EE6:EM6" si="14">IF(EE7="",NA(),EE7)</f>
        <v>0.65</v>
      </c>
      <c r="EF6" s="36">
        <f t="shared" si="14"/>
        <v>0.53</v>
      </c>
      <c r="EG6" s="36">
        <f t="shared" si="14"/>
        <v>0.49</v>
      </c>
      <c r="EH6" s="36">
        <f t="shared" si="14"/>
        <v>0.76</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272027</v>
      </c>
      <c r="D7" s="38">
        <v>46</v>
      </c>
      <c r="E7" s="38">
        <v>1</v>
      </c>
      <c r="F7" s="38">
        <v>0</v>
      </c>
      <c r="G7" s="38">
        <v>1</v>
      </c>
      <c r="H7" s="38" t="s">
        <v>93</v>
      </c>
      <c r="I7" s="38" t="s">
        <v>94</v>
      </c>
      <c r="J7" s="38" t="s">
        <v>95</v>
      </c>
      <c r="K7" s="38" t="s">
        <v>96</v>
      </c>
      <c r="L7" s="38" t="s">
        <v>97</v>
      </c>
      <c r="M7" s="38" t="s">
        <v>98</v>
      </c>
      <c r="N7" s="39" t="s">
        <v>99</v>
      </c>
      <c r="O7" s="39">
        <v>41.33</v>
      </c>
      <c r="P7" s="39">
        <v>100</v>
      </c>
      <c r="Q7" s="39">
        <v>2624</v>
      </c>
      <c r="R7" s="39">
        <v>195350</v>
      </c>
      <c r="S7" s="39">
        <v>72.72</v>
      </c>
      <c r="T7" s="39">
        <v>2686.33</v>
      </c>
      <c r="U7" s="39">
        <v>195045</v>
      </c>
      <c r="V7" s="39">
        <v>44.95</v>
      </c>
      <c r="W7" s="39">
        <v>4339.1499999999996</v>
      </c>
      <c r="X7" s="39">
        <v>106.76</v>
      </c>
      <c r="Y7" s="39">
        <v>107.78</v>
      </c>
      <c r="Z7" s="39">
        <v>108.08</v>
      </c>
      <c r="AA7" s="39">
        <v>101.34</v>
      </c>
      <c r="AB7" s="39">
        <v>103.2</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153.84</v>
      </c>
      <c r="AU7" s="39">
        <v>195.08</v>
      </c>
      <c r="AV7" s="39">
        <v>278.08999999999997</v>
      </c>
      <c r="AW7" s="39">
        <v>218.83</v>
      </c>
      <c r="AX7" s="39">
        <v>242.65</v>
      </c>
      <c r="AY7" s="39">
        <v>289.8</v>
      </c>
      <c r="AZ7" s="39">
        <v>299.44</v>
      </c>
      <c r="BA7" s="39">
        <v>311.99</v>
      </c>
      <c r="BB7" s="39">
        <v>307.83</v>
      </c>
      <c r="BC7" s="39">
        <v>318.89</v>
      </c>
      <c r="BD7" s="39">
        <v>261.93</v>
      </c>
      <c r="BE7" s="39">
        <v>279.52999999999997</v>
      </c>
      <c r="BF7" s="39">
        <v>302.93</v>
      </c>
      <c r="BG7" s="39">
        <v>320.39999999999998</v>
      </c>
      <c r="BH7" s="39">
        <v>359.64</v>
      </c>
      <c r="BI7" s="39">
        <v>375.72</v>
      </c>
      <c r="BJ7" s="39">
        <v>301.99</v>
      </c>
      <c r="BK7" s="39">
        <v>298.08999999999997</v>
      </c>
      <c r="BL7" s="39">
        <v>291.77999999999997</v>
      </c>
      <c r="BM7" s="39">
        <v>295.44</v>
      </c>
      <c r="BN7" s="39">
        <v>290.07</v>
      </c>
      <c r="BO7" s="39">
        <v>270.45999999999998</v>
      </c>
      <c r="BP7" s="39">
        <v>104.14</v>
      </c>
      <c r="BQ7" s="39">
        <v>104.99</v>
      </c>
      <c r="BR7" s="39">
        <v>104.52</v>
      </c>
      <c r="BS7" s="39">
        <v>97.5</v>
      </c>
      <c r="BT7" s="39">
        <v>100.06</v>
      </c>
      <c r="BU7" s="39">
        <v>107.05</v>
      </c>
      <c r="BV7" s="39">
        <v>106.4</v>
      </c>
      <c r="BW7" s="39">
        <v>107.61</v>
      </c>
      <c r="BX7" s="39">
        <v>106.02</v>
      </c>
      <c r="BY7" s="39">
        <v>104.84</v>
      </c>
      <c r="BZ7" s="39">
        <v>103.91</v>
      </c>
      <c r="CA7" s="39">
        <v>148.84</v>
      </c>
      <c r="CB7" s="39">
        <v>147.47999999999999</v>
      </c>
      <c r="CC7" s="39">
        <v>148.26</v>
      </c>
      <c r="CD7" s="39">
        <v>158.85</v>
      </c>
      <c r="CE7" s="39">
        <v>154.6</v>
      </c>
      <c r="CF7" s="39">
        <v>155.09</v>
      </c>
      <c r="CG7" s="39">
        <v>156.29</v>
      </c>
      <c r="CH7" s="39">
        <v>155.69</v>
      </c>
      <c r="CI7" s="39">
        <v>158.6</v>
      </c>
      <c r="CJ7" s="39">
        <v>161.82</v>
      </c>
      <c r="CK7" s="39">
        <v>167.11</v>
      </c>
      <c r="CL7" s="39">
        <v>60.78</v>
      </c>
      <c r="CM7" s="39">
        <v>60.11</v>
      </c>
      <c r="CN7" s="39">
        <v>59.86</v>
      </c>
      <c r="CO7" s="39">
        <v>59.72</v>
      </c>
      <c r="CP7" s="39">
        <v>59.25</v>
      </c>
      <c r="CQ7" s="39">
        <v>61.61</v>
      </c>
      <c r="CR7" s="39">
        <v>62.34</v>
      </c>
      <c r="CS7" s="39">
        <v>62.46</v>
      </c>
      <c r="CT7" s="39">
        <v>62.88</v>
      </c>
      <c r="CU7" s="39">
        <v>62.32</v>
      </c>
      <c r="CV7" s="39">
        <v>60.27</v>
      </c>
      <c r="CW7" s="39">
        <v>95</v>
      </c>
      <c r="CX7" s="39">
        <v>94.79</v>
      </c>
      <c r="CY7" s="39">
        <v>95.11</v>
      </c>
      <c r="CZ7" s="39">
        <v>94.69</v>
      </c>
      <c r="DA7" s="39">
        <v>94.64</v>
      </c>
      <c r="DB7" s="39">
        <v>90.23</v>
      </c>
      <c r="DC7" s="39">
        <v>90.15</v>
      </c>
      <c r="DD7" s="39">
        <v>90.62</v>
      </c>
      <c r="DE7" s="39">
        <v>90.13</v>
      </c>
      <c r="DF7" s="39">
        <v>90.19</v>
      </c>
      <c r="DG7" s="39">
        <v>89.92</v>
      </c>
      <c r="DH7" s="39">
        <v>51.5</v>
      </c>
      <c r="DI7" s="39">
        <v>51.31</v>
      </c>
      <c r="DJ7" s="39">
        <v>52.53</v>
      </c>
      <c r="DK7" s="39">
        <v>52.23</v>
      </c>
      <c r="DL7" s="39">
        <v>52.69</v>
      </c>
      <c r="DM7" s="39">
        <v>46.36</v>
      </c>
      <c r="DN7" s="39">
        <v>47.37</v>
      </c>
      <c r="DO7" s="39">
        <v>48.01</v>
      </c>
      <c r="DP7" s="39">
        <v>48.01</v>
      </c>
      <c r="DQ7" s="39">
        <v>48.86</v>
      </c>
      <c r="DR7" s="39">
        <v>48.85</v>
      </c>
      <c r="DS7" s="39">
        <v>23.51</v>
      </c>
      <c r="DT7" s="39">
        <v>27.34</v>
      </c>
      <c r="DU7" s="39">
        <v>28.75</v>
      </c>
      <c r="DV7" s="39">
        <v>30.84</v>
      </c>
      <c r="DW7" s="39">
        <v>31.94</v>
      </c>
      <c r="DX7" s="39">
        <v>13.57</v>
      </c>
      <c r="DY7" s="39">
        <v>14.27</v>
      </c>
      <c r="DZ7" s="39">
        <v>16.170000000000002</v>
      </c>
      <c r="EA7" s="39">
        <v>16.600000000000001</v>
      </c>
      <c r="EB7" s="39">
        <v>18.510000000000002</v>
      </c>
      <c r="EC7" s="39">
        <v>17.8</v>
      </c>
      <c r="ED7" s="39">
        <v>0.69</v>
      </c>
      <c r="EE7" s="39">
        <v>0.65</v>
      </c>
      <c r="EF7" s="39">
        <v>0.53</v>
      </c>
      <c r="EG7" s="39">
        <v>0.49</v>
      </c>
      <c r="EH7" s="39">
        <v>0.76</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2020-02-18T06:57:59Z</dcterms:modified>
</cp:coreProperties>
</file>