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70" i="12" l="1"/>
  <c r="AF70" i="12"/>
  <c r="AA70" i="12"/>
  <c r="V70" i="12"/>
  <c r="Q70"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CO34" i="10" l="1"/>
</calcChain>
</file>

<file path=xl/sharedStrings.xml><?xml version="1.0" encoding="utf-8"?>
<sst xmlns="http://schemas.openxmlformats.org/spreadsheetml/2006/main" count="1146" uniqueCount="595">
  <si>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</si>
  <si>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</si>
  <si>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</si>
  <si>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</si>
  <si>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</si>
  <si>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</si>
  <si>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</si>
  <si>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</si>
  <si>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</si>
  <si>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</si>
  <si>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</si>
  <si>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</si>
  <si>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</si>
  <si>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</si>
  <si>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</si>
  <si>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</si>
  <si>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</si>
  <si>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</si>
  <si>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</si>
  <si>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</si>
  <si>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</si>
  <si>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</si>
  <si>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</si>
  <si>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</si>
  <si>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</si>
  <si>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</si>
  <si>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</si>
  <si>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</si>
  <si>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</si>
  <si>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</si>
  <si>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</si>
  <si>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</si>
  <si>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</si>
  <si>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</si>
  <si>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</si>
  <si>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</si>
  <si>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</si>
  <si>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</si>
  <si>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</si>
  <si>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</si>
  <si>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</si>
  <si>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</si>
  <si>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</si>
  <si>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</si>
  <si>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</si>
  <si>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</si>
  <si>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</si>
  <si>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</si>
  <si>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</si>
  <si>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</si>
  <si>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</si>
  <si>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</si>
  <si>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</si>
  <si>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</si>
  <si>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</si>
  <si>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</si>
  <si>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</si>
  <si>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</si>
  <si>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</si>
  <si>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</si>
  <si>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</si>
  <si>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</si>
  <si>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</si>
  <si>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</si>
  <si>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</si>
  <si>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</si>
  <si>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</si>
  <si>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</si>
  <si>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</si>
  <si>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</si>
  <si>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</si>
  <si>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</si>
  <si>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</si>
  <si>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</si>
  <si>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</si>
  <si>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</si>
  <si>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</si>
  <si>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</si>
  <si>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</si>
  <si>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</si>
  <si>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</si>
  <si>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</si>
  <si>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</si>
  <si>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</si>
  <si>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</si>
  <si>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</si>
  <si>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</si>
  <si>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</si>
  <si>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</si>
  <si>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</si>
  <si>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</si>
  <si>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千早赤阪村</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</si>
  <si>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</si>
  <si>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</si>
  <si>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</si>
  <si>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</si>
  <si>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</si>
  <si>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</si>
  <si>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</si>
  <si>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</si>
  <si>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</si>
  <si>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</si>
  <si>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</si>
  <si>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</si>
  <si>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</si>
  <si>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</si>
  <si>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</si>
  <si>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</si>
  <si>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</si>
  <si>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</si>
  <si>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</si>
  <si>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</si>
  <si>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</si>
  <si>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</si>
  <si>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</si>
  <si>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</si>
  <si>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</si>
  <si>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</si>
  <si>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</si>
  <si>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</si>
  <si>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</si>
  <si>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</si>
  <si>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</si>
  <si>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</si>
  <si>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</si>
  <si>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</si>
  <si>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</si>
  <si>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</si>
  <si>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</si>
  <si>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</si>
  <si>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</si>
  <si>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</si>
  <si>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</si>
  <si>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</si>
  <si>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</si>
  <si>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</si>
  <si>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</si>
  <si>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</si>
  <si>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</si>
  <si>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</si>
  <si>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</si>
  <si>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</si>
  <si>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</si>
  <si>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</si>
  <si>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</si>
  <si>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</si>
  <si>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</si>
  <si>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-2.5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</si>
  <si>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</si>
  <si>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</si>
  <si>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</si>
  <si>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</si>
  <si>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</si>
  <si>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</si>
  <si>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</si>
  <si>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</si>
  <si>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</si>
  <si>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</si>
  <si>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</si>
  <si>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</si>
  <si>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</si>
  <si>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</si>
  <si>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</si>
  <si>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</si>
  <si>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</si>
  <si>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</si>
  <si>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</si>
  <si>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</si>
  <si>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</si>
  <si>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</si>
  <si>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</si>
  <si>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</si>
  <si>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</si>
  <si>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</si>
  <si>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</si>
  <si>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</si>
  <si>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</si>
  <si>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</si>
  <si>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</si>
  <si>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</si>
  <si>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</si>
  <si>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</si>
  <si>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</si>
  <si>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</si>
  <si>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</si>
  <si>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</si>
  <si>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</si>
  <si>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</si>
  <si>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</si>
  <si>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</si>
  <si>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</si>
  <si>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</si>
  <si>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</si>
  <si>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</si>
  <si>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</si>
  <si>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</si>
  <si>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</si>
  <si>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</si>
  <si>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</si>
  <si>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</si>
  <si>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</si>
  <si>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</si>
  <si>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</si>
  <si>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</si>
  <si>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</si>
  <si>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</si>
  <si>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</si>
  <si>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大阪府千早赤阪村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</si>
  <si>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</si>
  <si>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</si>
  <si>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</si>
  <si>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</si>
  <si>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</si>
  <si>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</si>
  <si>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</si>
  <si>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</si>
  <si>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</si>
  <si>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</si>
  <si>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</si>
  <si>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</si>
  <si>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</si>
  <si>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</si>
  <si>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</si>
  <si>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</si>
  <si>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</si>
  <si>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</si>
  <si>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</si>
  <si>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</si>
  <si>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</si>
  <si>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</si>
  <si>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</si>
  <si>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</si>
  <si>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</si>
  <si>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</si>
  <si>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</si>
  <si>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</si>
  <si>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</si>
  <si>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</si>
  <si>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</si>
  <si>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</si>
  <si>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</si>
  <si>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</si>
  <si>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</si>
  <si>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</si>
  <si>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</si>
  <si>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</si>
  <si>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</si>
  <si>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</si>
  <si>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</si>
  <si>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</si>
  <si>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</si>
  <si>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</si>
  <si>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</si>
  <si>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</si>
  <si>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</si>
  <si>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</si>
  <si>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</si>
  <si>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</si>
  <si>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</si>
  <si>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</si>
  <si>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</si>
  <si>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</si>
  <si>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</si>
  <si>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</si>
  <si>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</si>
  <si>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</si>
  <si>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</si>
  <si>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</si>
  <si>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</si>
  <si>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</si>
  <si>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</si>
  <si>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</si>
  <si>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</si>
  <si>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</si>
  <si>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</si>
  <si>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</si>
  <si>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</si>
  <si>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</si>
  <si>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</si>
  <si>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</si>
  <si>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</si>
  <si>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</si>
  <si>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</si>
  <si>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</si>
  <si>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</si>
  <si>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</si>
  <si>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</si>
  <si>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</si>
  <si>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</si>
  <si>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</si>
  <si>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</si>
  <si>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</si>
  <si>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</si>
  <si>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</si>
  <si>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</si>
  <si>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</si>
  <si>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</si>
  <si>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</si>
  <si>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</si>
  <si>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</si>
  <si>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</si>
  <si>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</si>
  <si>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</si>
  <si>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</si>
  <si>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</si>
  <si>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</si>
  <si>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</si>
  <si>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</si>
  <si>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</si>
  <si>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</si>
  <si>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</si>
  <si>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</si>
  <si>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</si>
  <si>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</si>
  <si>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</si>
  <si>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</si>
  <si>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</si>
  <si>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</si>
  <si>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</si>
  <si>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</si>
  <si>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</si>
  <si>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</si>
  <si>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</si>
  <si>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</si>
  <si>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</si>
  <si>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</si>
  <si>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</si>
  <si>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</si>
  <si>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</si>
  <si>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</si>
  <si>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</si>
  <si>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</si>
  <si>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</si>
  <si>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</si>
  <si>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</si>
  <si>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</si>
  <si>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</si>
  <si>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</si>
  <si>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</si>
  <si>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</si>
  <si>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</si>
  <si>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</si>
  <si>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</si>
  <si>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</si>
  <si>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</si>
  <si>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</si>
  <si>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</si>
  <si>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</si>
  <si>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</si>
  <si>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</si>
  <si>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</si>
  <si>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</si>
  <si>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</si>
  <si>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</si>
  <si>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</si>
  <si>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</si>
  <si>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</si>
  <si>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</si>
  <si>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</si>
  <si>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大阪府千早赤阪村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</si>
  <si>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</si>
  <si>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</si>
  <si>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</si>
  <si>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</si>
  <si>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</si>
  <si>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</si>
  <si>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</si>
  <si>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</si>
  <si>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</si>
  <si>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</si>
  <si>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</si>
  <si>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</si>
  <si>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</si>
  <si>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</si>
  <si>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</si>
  <si>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</si>
  <si>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</si>
  <si>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</si>
  <si>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</si>
  <si>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</si>
  <si>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</si>
  <si>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</si>
  <si>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</si>
  <si>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</si>
  <si>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</si>
  <si>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</si>
  <si>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</si>
  <si>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</si>
  <si>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</si>
  <si>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</si>
  <si>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</si>
  <si>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</si>
  <si>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</si>
  <si>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</si>
  <si>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</si>
  <si>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</si>
  <si>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t>
    <phoneticPr fontId="5"/>
  </si>
  <si>
    <t>介護保険特別会計</t>
    <phoneticPr fontId="5"/>
  </si>
  <si>
    <t>後期高齢者医療特別会計</t>
    <phoneticPr fontId="5"/>
  </si>
  <si>
    <t>下水道事業特別会計</t>
    <phoneticPr fontId="5"/>
  </si>
  <si>
    <t>法非適用企業</t>
    <phoneticPr fontId="5"/>
  </si>
  <si>
    <t>金剛山観光事業特別会計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</si>
  <si>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</si>
  <si>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</si>
  <si>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</si>
  <si>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</si>
  <si>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</si>
  <si>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</si>
  <si>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</si>
  <si>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</si>
  <si>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</si>
  <si>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</si>
  <si>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</si>
  <si>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</si>
  <si>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</si>
  <si>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</si>
  <si>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</si>
  <si>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</si>
  <si>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</si>
  <si>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</si>
  <si>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</si>
  <si>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</si>
  <si>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</si>
  <si>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</si>
  <si>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</si>
  <si>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</si>
  <si>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</si>
  <si>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</si>
  <si>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</si>
  <si>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</si>
  <si>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</si>
  <si>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</si>
  <si>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</si>
  <si>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</si>
  <si>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</si>
  <si>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</si>
  <si>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</si>
  <si>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</si>
  <si>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</si>
  <si>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</si>
  <si>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</si>
  <si>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</si>
  <si>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</si>
  <si>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</si>
  <si>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</si>
  <si>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</si>
  <si>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</si>
  <si>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</si>
  <si>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</si>
  <si>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</si>
  <si>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</si>
  <si>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</si>
  <si>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</si>
  <si>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</si>
  <si>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</si>
  <si>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</si>
  <si>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</si>
  <si>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</si>
  <si>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</si>
  <si>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</si>
  <si>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</si>
  <si>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</si>
  <si>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</si>
  <si>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</si>
  <si>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</si>
  <si>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</si>
  <si>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</si>
  <si>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</si>
  <si>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</si>
  <si>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</si>
  <si>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</si>
  <si>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金剛山観光事業特別会計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</si>
  <si>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</si>
  <si>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</si>
  <si>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</si>
  <si>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</si>
  <si>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</si>
  <si>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</si>
  <si>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</si>
  <si>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</si>
  <si>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</si>
  <si>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</si>
  <si>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</si>
  <si>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</si>
  <si>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</si>
  <si>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</si>
  <si>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</si>
  <si>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</si>
  <si>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</si>
  <si>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</si>
  <si>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</si>
  <si>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</si>
  <si>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</si>
  <si>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</si>
  <si>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</si>
  <si>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</si>
  <si>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</si>
  <si>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</si>
  <si>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</si>
  <si>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</si>
  <si>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</si>
  <si>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</si>
  <si>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</si>
  <si>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</si>
  <si>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</si>
  <si>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</si>
  <si>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</si>
  <si>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</si>
  <si>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</si>
  <si>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</si>
  <si>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</si>
  <si>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</si>
  <si>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</si>
  <si>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</si>
  <si>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</si>
  <si>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</si>
  <si>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</si>
  <si>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</si>
  <si>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</si>
  <si>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</si>
  <si>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</si>
  <si>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</si>
  <si>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</si>
  <si>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</si>
  <si>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</si>
  <si>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</si>
  <si>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</si>
  <si>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</si>
  <si>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</si>
  <si>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</si>
  <si>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</si>
  <si>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</si>
  <si>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</si>
  <si>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</si>
  <si>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</si>
  <si>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</si>
  <si>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</si>
  <si>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</si>
  <si>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</si>
  <si>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</si>
  <si>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</si>
  <si>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</si>
  <si>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</si>
  <si>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</si>
  <si>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</si>
  <si>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</si>
  <si>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</si>
  <si>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</si>
  <si>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</si>
  <si>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</si>
  <si>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</si>
  <si>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</si>
  <si>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</si>
  <si>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</si>
  <si>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</si>
  <si>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</si>
  <si>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</si>
  <si>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25.74</t>
  </si>
  <si>
    <t>一般会計</t>
  </si>
  <si>
    <t>国民健康保険特別会計（事業勘定）</t>
  </si>
  <si>
    <t>介護保険特別会計</t>
  </si>
  <si>
    <t>金剛山観光事業特別会計</t>
  </si>
  <si>
    <t>後期高齢者医療特別会計</t>
  </si>
  <si>
    <t>国民健康保険特別会計（施設勘定）</t>
  </si>
  <si>
    <t>下水道事業特別会計</t>
  </si>
  <si>
    <t>その他会計（赤字）</t>
  </si>
  <si>
    <t>その他会計（黒字）</t>
  </si>
  <si>
    <t>千早赤阪村楠公史跡保存会</t>
    <rPh sb="0" eb="5">
      <t>チ</t>
    </rPh>
    <rPh sb="5" eb="7">
      <t>ナンコウ</t>
    </rPh>
    <rPh sb="7" eb="9">
      <t>シセキ</t>
    </rPh>
    <rPh sb="9" eb="11">
      <t>ホゾン</t>
    </rPh>
    <rPh sb="11" eb="12">
      <t>カイ</t>
    </rPh>
    <phoneticPr fontId="2"/>
  </si>
  <si>
    <t>大阪府後期高齢者医療広域連合（一般会計）</t>
    <rPh sb="0" eb="2">
      <t>オオサカ</t>
    </rPh>
    <rPh sb="2" eb="3">
      <t>フ</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</si>
  <si>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</si>
  <si>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</si>
  <si>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大阪府後期高齢者医療広域連合（後期高齢者医療特別会計）</t>
    <rPh sb="0" eb="2">
      <t>オオサカ</t>
    </rPh>
    <rPh sb="2" eb="3">
      <t>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</si>
  <si>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9">
      <t>スイドウヨウ</t>
    </rPh>
    <rPh sb="19" eb="20">
      <t>スイ</t>
    </rPh>
    <rPh sb="20" eb="22">
      <t>キョウキュウ</t>
    </rPh>
    <rPh sb="22" eb="24">
      <t>ジギョウ</t>
    </rPh>
    <phoneticPr fontId="2"/>
  </si>
  <si>
    <t>-</t>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</si>
  <si>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</si>
  <si>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</si>
  <si>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</si>
  <si>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</si>
  <si>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</si>
  <si>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ふるさと応援基金</t>
    <rPh sb="4" eb="6">
      <t>オウエン</t>
    </rPh>
    <rPh sb="6" eb="8">
      <t>キキン</t>
    </rPh>
    <phoneticPr fontId="11"/>
  </si>
  <si>
    <t>教育施設整備基金</t>
    <rPh sb="0" eb="2">
      <t>キョウイク</t>
    </rPh>
    <rPh sb="2" eb="4">
      <t>シセツ</t>
    </rPh>
    <rPh sb="4" eb="6">
      <t>セイビ</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</si>
  <si>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</si>
  <si>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</si>
  <si>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</si>
  <si>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各公共施設の既発債の償還が終了したことなどにより、将来負担比率は減少している。有形固定資産減価償却率については、公共施設の大規模改修を行わず、修繕等で対応してきたことから、老朽化が進み数値が上昇している。
　今後は、公共施設等総合管理計画に基づき、老朽化対策として、大規模改修を順に実施していく予定であることから、有形固定資産減価償却率は減少していくと考えられる。しかし、大規模改修については、かなりの費用が必要となることから、将来負担比率が急増しないよう、新規発行債に頼りすぎず、基金の活用を進めていく。</t>
    <rPh sb="1" eb="2">
      <t>カク</t>
    </rPh>
    <rPh sb="2" eb="4">
      <t>コウキョウ</t>
    </rPh>
    <rPh sb="4" eb="6">
      <t>シセツ</t>
    </rPh>
    <rPh sb="7" eb="10">
      <t>キハツサイ</t>
    </rPh>
    <rPh sb="11" eb="13">
      <t>ショウカン</t>
    </rPh>
    <rPh sb="14" eb="16">
      <t>シュウリョウ</t>
    </rPh>
    <rPh sb="26" eb="28">
      <t>ショウライ</t>
    </rPh>
    <rPh sb="28" eb="30">
      <t>フタン</t>
    </rPh>
    <rPh sb="30" eb="32">
      <t>ヒリツ</t>
    </rPh>
    <rPh sb="33" eb="35">
      <t>ゲンショウ</t>
    </rPh>
    <rPh sb="40" eb="42">
      <t>ユウケイ</t>
    </rPh>
    <rPh sb="42" eb="44">
      <t>コテイ</t>
    </rPh>
    <rPh sb="44" eb="46">
      <t>シサン</t>
    </rPh>
    <rPh sb="46" eb="48">
      <t>ゲンカ</t>
    </rPh>
    <rPh sb="48" eb="50">
      <t>ショウキャク</t>
    </rPh>
    <rPh sb="50" eb="51">
      <t>リツ</t>
    </rPh>
    <rPh sb="57" eb="59">
      <t>コウキョウ</t>
    </rPh>
    <rPh sb="59" eb="61">
      <t>シセツ</t>
    </rPh>
    <rPh sb="62" eb="65">
      <t>ダイキボ</t>
    </rPh>
    <rPh sb="65" eb="67">
      <t>カイシュウ</t>
    </rPh>
    <rPh sb="68" eb="69">
      <t>オコナ</t>
    </rPh>
    <rPh sb="72" eb="74">
      <t>シュウゼン</t>
    </rPh>
    <rPh sb="74" eb="75">
      <t>トウ</t>
    </rPh>
    <rPh sb="76" eb="78">
      <t>タイオウ</t>
    </rPh>
    <rPh sb="87" eb="90">
      <t>ロウキュウカ</t>
    </rPh>
    <rPh sb="91" eb="92">
      <t>スス</t>
    </rPh>
    <rPh sb="93" eb="95">
      <t>スウチ</t>
    </rPh>
    <rPh sb="96" eb="98">
      <t>ジョウショウ</t>
    </rPh>
    <rPh sb="105" eb="107">
      <t>コンゴ</t>
    </rPh>
    <rPh sb="109" eb="111">
      <t>コウキョウ</t>
    </rPh>
    <rPh sb="111" eb="113">
      <t>シセツ</t>
    </rPh>
    <rPh sb="113" eb="114">
      <t>トウ</t>
    </rPh>
    <rPh sb="114" eb="116">
      <t>ソウゴウ</t>
    </rPh>
    <rPh sb="116" eb="118">
      <t>カンリ</t>
    </rPh>
    <rPh sb="118" eb="120">
      <t>ケイカク</t>
    </rPh>
    <rPh sb="121" eb="122">
      <t>モト</t>
    </rPh>
    <rPh sb="125" eb="128">
      <t>ロウキュウカ</t>
    </rPh>
    <rPh sb="128" eb="130">
      <t>タイサク</t>
    </rPh>
    <rPh sb="134" eb="137">
      <t>ダイキボ</t>
    </rPh>
    <rPh sb="137" eb="139">
      <t>カイシュウ</t>
    </rPh>
    <rPh sb="140" eb="141">
      <t>ジュン</t>
    </rPh>
    <rPh sb="142" eb="144">
      <t>ジッシ</t>
    </rPh>
    <rPh sb="148" eb="150">
      <t>ヨテイ</t>
    </rPh>
    <rPh sb="158" eb="168">
      <t>ユウケイコテイシサンゲンカショウキャク</t>
    </rPh>
    <rPh sb="168" eb="169">
      <t>リツ</t>
    </rPh>
    <rPh sb="170" eb="172">
      <t>ゲンショウ</t>
    </rPh>
    <rPh sb="177" eb="178">
      <t>カンガ</t>
    </rPh>
    <rPh sb="187" eb="190">
      <t>ダイキボ</t>
    </rPh>
    <rPh sb="190" eb="192">
      <t>カイシュウ</t>
    </rPh>
    <rPh sb="202" eb="204">
      <t>ヒヨウ</t>
    </rPh>
    <rPh sb="205" eb="207">
      <t>ヒツヨウ</t>
    </rPh>
    <rPh sb="215" eb="217">
      <t>ショウライ</t>
    </rPh>
    <rPh sb="217" eb="219">
      <t>フタン</t>
    </rPh>
    <rPh sb="219" eb="221">
      <t>ヒリツ</t>
    </rPh>
    <rPh sb="222" eb="224">
      <t>キュウゾウ</t>
    </rPh>
    <rPh sb="230" eb="232">
      <t>シンキ</t>
    </rPh>
    <rPh sb="232" eb="234">
      <t>ハッコウ</t>
    </rPh>
    <rPh sb="234" eb="235">
      <t>サイ</t>
    </rPh>
    <rPh sb="236" eb="237">
      <t>タヨ</t>
    </rPh>
    <rPh sb="242" eb="244">
      <t>キキン</t>
    </rPh>
    <rPh sb="245" eb="247">
      <t>カツヨウ</t>
    </rPh>
    <rPh sb="248" eb="249">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</si>
  <si>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</si>
  <si>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</si>
  <si>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</si>
  <si>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</si>
  <si>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</si>
  <si>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</si>
  <si>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が類似団体内平均値と比較して低くなっていることは、過去の公共施設整備に伴う地方債の償還が進んだことと、新規発行債は交付税措置の高い地方債を３億円/年を基本として、過大な負担とならないようにしていることが要因と考えられる。
　平成31年度より老朽化した公共施設の大規模改修を実施していくことから、将来負担比率は上昇すると考えられることから、両比率が急増しないよう、注意しながら取り組んでいく。</t>
    <rPh sb="119" eb="121">
      <t>ヘイセイ</t>
    </rPh>
    <rPh sb="123" eb="124">
      <t>ネン</t>
    </rPh>
    <rPh sb="124" eb="125">
      <t>ド</t>
    </rPh>
    <rPh sb="127" eb="130">
      <t>ロウキュウカ</t>
    </rPh>
    <rPh sb="132" eb="134">
      <t>コウキョウ</t>
    </rPh>
    <rPh sb="134" eb="136">
      <t>シセツ</t>
    </rPh>
    <rPh sb="137" eb="140">
      <t>ダイキボ</t>
    </rPh>
    <rPh sb="140" eb="142">
      <t>カイシュウ</t>
    </rPh>
    <rPh sb="143" eb="145">
      <t>ジッシ</t>
    </rPh>
    <rPh sb="154" eb="160">
      <t>ショウライフタンヒリツ</t>
    </rPh>
    <rPh sb="161" eb="163">
      <t>ジョウショウ</t>
    </rPh>
    <rPh sb="166" eb="167">
      <t>カンガ</t>
    </rPh>
    <rPh sb="176" eb="177">
      <t>リョウ</t>
    </rPh>
    <rPh sb="177" eb="179">
      <t>ヒリツ</t>
    </rPh>
    <rPh sb="180" eb="182">
      <t>キュウゾウ</t>
    </rPh>
    <rPh sb="188" eb="190">
      <t>チュウイ</t>
    </rPh>
    <rPh sb="194" eb="195">
      <t>ト</t>
    </rPh>
    <rPh sb="196" eb="197">
      <t>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</si>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</sst>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A107-4724-A149-CA6AAD139B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43047</c:v>
                </c:pt>
                <c:pt idx="1">
                  <c:v>40183</c:v>
                </c:pt>
                <c:pt idx="2">
                  <c:v>54578</c:v>
                </c:pt>
                <c:pt idx="3">
                  <c:v>24598</c:v>
                </c:pt>
                <c:pt idx="4">
                  <c:v>28006</c:v>
                </c:pt>
              </c:numCache>
            </c:numRef>
          </c:val>
          <c:smooth val="0"/>
          <c:extLst>
            <c:ext xmlns:c16="http://schemas.microsoft.com/office/drawing/2014/chart" uri="{C3380CC4-5D6E-409C-BE32-E72D297353CC}">
              <c16:uniqueId val="{00000001-A107-4724-A149-CA6AAD139BEA}"/>
            </c:ext>
          </c:extLst>
        </c:ser>
        <c:dLbls>
          <c:showLegendKey val="0"/>
          <c:showVal val="0"/>
          <c:showCatName val="0"/>
          <c:showSerName val="0"/>
          <c:showPercent val="0"/>
          <c:showBubbleSize val="0"/>
        </c:dLbls>
        <c:marker val="1"/>
        <c:smooth val="0"/>
        <c:axId val="123702272"/>
        <c:axId val="127546496"/>
      </c:lineChart>
      <c:catAx>
        <c:axId val="123702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46496"/>
        <c:crosses val="autoZero"/>
        <c:auto val="1"/>
        <c:lblAlgn val="ctr"/>
        <c:lblOffset val="100"/>
        <c:tickLblSkip val="1"/>
        <c:tickMarkSkip val="1"/>
        <c:noMultiLvlLbl val="0"/>
      </c:catAx>
      <c:valAx>
        <c:axId val="1275464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0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5.19</c:v>
                </c:pt>
                <c:pt idx="1">
                  <c:v>4.63</c:v>
                </c:pt>
                <c:pt idx="2">
                  <c:v>4.8600000000000003</c:v>
                </c:pt>
                <c:pt idx="3">
                  <c:v>6.81</c:v>
                </c:pt>
                <c:pt idx="4">
                  <c:v>6.12</c:v>
                </c:pt>
              </c:numCache>
            </c:numRef>
          </c:val>
          <c:extLst>
            <c:ext xmlns:c16="http://schemas.microsoft.com/office/drawing/2014/chart" uri="{C3380CC4-5D6E-409C-BE32-E72D297353CC}">
              <c16:uniqueId val="{00000000-E3AB-4571-A222-87F86D7798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55.89</c:v>
                </c:pt>
                <c:pt idx="1">
                  <c:v>72.010000000000005</c:v>
                </c:pt>
                <c:pt idx="2">
                  <c:v>82.25</c:v>
                </c:pt>
                <c:pt idx="3">
                  <c:v>90.48</c:v>
                </c:pt>
                <c:pt idx="4">
                  <c:v>66.209999999999994</c:v>
                </c:pt>
              </c:numCache>
            </c:numRef>
          </c:val>
          <c:extLst>
            <c:ext xmlns:c16="http://schemas.microsoft.com/office/drawing/2014/chart" uri="{C3380CC4-5D6E-409C-BE32-E72D297353CC}">
              <c16:uniqueId val="{00000001-E3AB-4571-A222-87F86D77987C}"/>
            </c:ext>
          </c:extLst>
        </c:ser>
        <c:dLbls>
          <c:showLegendKey val="0"/>
          <c:showVal val="0"/>
          <c:showCatName val="0"/>
          <c:showSerName val="0"/>
          <c:showPercent val="0"/>
          <c:showBubbleSize val="0"/>
        </c:dLbls>
        <c:gapWidth val="250"/>
        <c:overlap val="100"/>
        <c:axId val="134382336"/>
        <c:axId val="134384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11.89</c:v>
                </c:pt>
                <c:pt idx="1">
                  <c:v>16.28</c:v>
                </c:pt>
                <c:pt idx="2">
                  <c:v>13.59</c:v>
                </c:pt>
                <c:pt idx="3">
                  <c:v>9.39</c:v>
                </c:pt>
                <c:pt idx="4">
                  <c:v>-25.74</c:v>
                </c:pt>
              </c:numCache>
            </c:numRef>
          </c:val>
          <c:smooth val="0"/>
          <c:extLst>
            <c:ext xmlns:c16="http://schemas.microsoft.com/office/drawing/2014/chart" uri="{C3380CC4-5D6E-409C-BE32-E72D297353CC}">
              <c16:uniqueId val="{00000002-E3AB-4571-A222-87F86D77987C}"/>
            </c:ext>
          </c:extLst>
        </c:ser>
        <c:dLbls>
          <c:showLegendKey val="0"/>
          <c:showVal val="0"/>
          <c:showCatName val="0"/>
          <c:showSerName val="0"/>
          <c:showPercent val="0"/>
          <c:showBubbleSize val="0"/>
        </c:dLbls>
        <c:marker val="1"/>
        <c:smooth val="0"/>
        <c:axId val="134382336"/>
        <c:axId val="134384256"/>
      </c:lineChart>
      <c:catAx>
        <c:axId val="13438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84256"/>
        <c:crosses val="autoZero"/>
        <c:auto val="1"/>
        <c:lblAlgn val="ctr"/>
        <c:lblOffset val="100"/>
        <c:tickLblSkip val="1"/>
        <c:tickMarkSkip val="1"/>
        <c:noMultiLvlLbl val="0"/>
      </c:catAx>
      <c:valAx>
        <c:axId val="13438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8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5.26</c:v>
                </c:pt>
                <c:pt idx="2">
                  <c:v>#N/A</c:v>
                </c:pt>
                <c:pt idx="3">
                  <c:v>3.39</c:v>
                </c:pt>
                <c:pt idx="4">
                  <c:v>#N/A</c:v>
                </c:pt>
                <c:pt idx="5">
                  <c:v>1.88</c:v>
                </c:pt>
                <c:pt idx="6">
                  <c:v>#N/A</c:v>
                </c:pt>
                <c:pt idx="7">
                  <c:v>0.57999999999999996</c:v>
                </c:pt>
                <c:pt idx="8">
                  <c:v>0</c:v>
                </c:pt>
                <c:pt idx="9">
                  <c:v>0</c:v>
                </c:pt>
              </c:numCache>
            </c:numRef>
          </c:val>
          <c:extLst>
            <c:ext xmlns:c16="http://schemas.microsoft.com/office/drawing/2014/chart" uri="{C3380CC4-5D6E-409C-BE32-E72D297353CC}">
              <c16:uniqueId val="{00000000-9CFC-4137-8844-8872110A2E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FC-4137-8844-8872110A2E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FC-4137-8844-8872110A2E59}"/>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0.39</c:v>
                </c:pt>
                <c:pt idx="8">
                  <c:v>#N/A</c:v>
                </c:pt>
                <c:pt idx="9">
                  <c:v>0</c:v>
                </c:pt>
              </c:numCache>
            </c:numRef>
          </c:val>
          <c:extLst>
            <c:ext xmlns:c16="http://schemas.microsoft.com/office/drawing/2014/chart" uri="{C3380CC4-5D6E-409C-BE32-E72D297353CC}">
              <c16:uniqueId val="{00000003-9CFC-4137-8844-8872110A2E59}"/>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CFC-4137-8844-8872110A2E5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5-9CFC-4137-8844-8872110A2E59}"/>
            </c:ext>
          </c:extLst>
        </c:ser>
        <c:ser>
          <c:idx val="6"/>
          <c:order val="6"/>
          <c:tx>
            <c:strRef>
              <c:f>データシート!$A$33</c:f>
              <c:strCache>
                <c:ptCount val="1"/>
                <c:pt idx="0">
                  <c:v>金剛山観光事業特別会計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c:v>
                </c:pt>
                <c:pt idx="2">
                  <c:v>#N/A</c:v>
                </c:pt>
                <c:pt idx="3">
                  <c:v>1.05</c:v>
                </c:pt>
                <c:pt idx="4">
                  <c:v>#N/A</c:v>
                </c:pt>
                <c:pt idx="5">
                  <c:v>0.95</c:v>
                </c:pt>
                <c:pt idx="6">
                  <c:v>#N/A</c:v>
                </c:pt>
                <c:pt idx="7">
                  <c:v>0.95</c:v>
                </c:pt>
                <c:pt idx="8">
                  <c:v>#N/A</c:v>
                </c:pt>
                <c:pt idx="9">
                  <c:v>0.3</c:v>
                </c:pt>
              </c:numCache>
            </c:numRef>
          </c:val>
          <c:extLst>
            <c:ext xmlns:c16="http://schemas.microsoft.com/office/drawing/2014/chart" uri="{C3380CC4-5D6E-409C-BE32-E72D297353CC}">
              <c16:uniqueId val="{00000006-9CFC-4137-8844-8872110A2E5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0.46</c:v>
                </c:pt>
                <c:pt idx="2">
                  <c:v>#N/A</c:v>
                </c:pt>
                <c:pt idx="3">
                  <c:v>0.5</c:v>
                </c:pt>
                <c:pt idx="4">
                  <c:v>#N/A</c:v>
                </c:pt>
                <c:pt idx="5">
                  <c:v>0.24</c:v>
                </c:pt>
                <c:pt idx="6">
                  <c:v>#N/A</c:v>
                </c:pt>
                <c:pt idx="7">
                  <c:v>1.3</c:v>
                </c:pt>
                <c:pt idx="8">
                  <c:v>#N/A</c:v>
                </c:pt>
                <c:pt idx="9">
                  <c:v>1.78</c:v>
                </c:pt>
              </c:numCache>
            </c:numRef>
          </c:val>
          <c:extLst>
            <c:ext xmlns:c16="http://schemas.microsoft.com/office/drawing/2014/chart" uri="{C3380CC4-5D6E-409C-BE32-E72D297353CC}">
              <c16:uniqueId val="{00000007-9CFC-4137-8844-8872110A2E59}"/>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2.98</c:v>
                </c:pt>
                <c:pt idx="2">
                  <c:v>#N/A</c:v>
                </c:pt>
                <c:pt idx="3">
                  <c:v>4.51</c:v>
                </c:pt>
                <c:pt idx="4">
                  <c:v>#N/A</c:v>
                </c:pt>
                <c:pt idx="5">
                  <c:v>0.54</c:v>
                </c:pt>
                <c:pt idx="6">
                  <c:v>#N/A</c:v>
                </c:pt>
                <c:pt idx="7">
                  <c:v>1.59</c:v>
                </c:pt>
                <c:pt idx="8">
                  <c:v>#N/A</c:v>
                </c:pt>
                <c:pt idx="9">
                  <c:v>2.0499999999999998</c:v>
                </c:pt>
              </c:numCache>
            </c:numRef>
          </c:val>
          <c:extLst>
            <c:ext xmlns:c16="http://schemas.microsoft.com/office/drawing/2014/chart" uri="{C3380CC4-5D6E-409C-BE32-E72D297353CC}">
              <c16:uniqueId val="{00000008-9CFC-4137-8844-8872110A2E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5.18</c:v>
                </c:pt>
                <c:pt idx="2">
                  <c:v>#N/A</c:v>
                </c:pt>
                <c:pt idx="3">
                  <c:v>4.62</c:v>
                </c:pt>
                <c:pt idx="4">
                  <c:v>#N/A</c:v>
                </c:pt>
                <c:pt idx="5">
                  <c:v>4.8499999999999996</c:v>
                </c:pt>
                <c:pt idx="6">
                  <c:v>#N/A</c:v>
                </c:pt>
                <c:pt idx="7">
                  <c:v>6.81</c:v>
                </c:pt>
                <c:pt idx="8">
                  <c:v>#N/A</c:v>
                </c:pt>
                <c:pt idx="9">
                  <c:v>6.11</c:v>
                </c:pt>
              </c:numCache>
            </c:numRef>
          </c:val>
          <c:extLst>
            <c:ext xmlns:c16="http://schemas.microsoft.com/office/drawing/2014/chart" uri="{C3380CC4-5D6E-409C-BE32-E72D297353CC}">
              <c16:uniqueId val="{00000009-9CFC-4137-8844-8872110A2E59}"/>
            </c:ext>
          </c:extLst>
        </c:ser>
        <c:dLbls>
          <c:showLegendKey val="0"/>
          <c:showVal val="0"/>
          <c:showCatName val="0"/>
          <c:showSerName val="0"/>
          <c:showPercent val="0"/>
          <c:showBubbleSize val="0"/>
        </c:dLbls>
        <c:gapWidth val="150"/>
        <c:overlap val="100"/>
        <c:axId val="134785664"/>
        <c:axId val="134787456"/>
      </c:barChart>
      <c:catAx>
        <c:axId val="13478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87456"/>
        <c:crosses val="autoZero"/>
        <c:auto val="1"/>
        <c:lblAlgn val="ctr"/>
        <c:lblOffset val="100"/>
        <c:tickLblSkip val="1"/>
        <c:tickMarkSkip val="1"/>
        <c:noMultiLvlLbl val="0"/>
      </c:catAx>
      <c:valAx>
        <c:axId val="13478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8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218</c:v>
                </c:pt>
                <c:pt idx="5">
                  <c:v>243</c:v>
                </c:pt>
                <c:pt idx="8">
                  <c:v>231</c:v>
                </c:pt>
                <c:pt idx="11">
                  <c:v>234</c:v>
                </c:pt>
                <c:pt idx="14">
                  <c:v>234</c:v>
                </c:pt>
              </c:numCache>
            </c:numRef>
          </c:val>
          <c:extLst>
            <c:ext xmlns:c16="http://schemas.microsoft.com/office/drawing/2014/chart" uri="{C3380CC4-5D6E-409C-BE32-E72D297353CC}">
              <c16:uniqueId val="{00000000-9B68-4C65-B271-FBC0E4AC4C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68-4C65-B271-FBC0E4AC4C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68-4C65-B271-FBC0E4AC4C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c:v>
                </c:pt>
                <c:pt idx="3">
                  <c:v>42</c:v>
                </c:pt>
                <c:pt idx="6">
                  <c:v>18</c:v>
                </c:pt>
                <c:pt idx="9">
                  <c:v>7</c:v>
                </c:pt>
                <c:pt idx="12">
                  <c:v>2</c:v>
                </c:pt>
              </c:numCache>
            </c:numRef>
          </c:val>
          <c:extLst>
            <c:ext xmlns:c16="http://schemas.microsoft.com/office/drawing/2014/chart" uri="{C3380CC4-5D6E-409C-BE32-E72D297353CC}">
              <c16:uniqueId val="{00000003-9B68-4C65-B271-FBC0E4AC4C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70</c:v>
                </c:pt>
                <c:pt idx="3">
                  <c:v>75</c:v>
                </c:pt>
                <c:pt idx="6">
                  <c:v>70</c:v>
                </c:pt>
                <c:pt idx="9">
                  <c:v>87</c:v>
                </c:pt>
                <c:pt idx="12">
                  <c:v>70</c:v>
                </c:pt>
              </c:numCache>
            </c:numRef>
          </c:val>
          <c:extLst>
            <c:ext xmlns:c16="http://schemas.microsoft.com/office/drawing/2014/chart" uri="{C3380CC4-5D6E-409C-BE32-E72D297353CC}">
              <c16:uniqueId val="{00000004-9B68-4C65-B271-FBC0E4AC4C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68-4C65-B271-FBC0E4AC4C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68-4C65-B271-FBC0E4AC4C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304</c:v>
                </c:pt>
                <c:pt idx="3">
                  <c:v>309</c:v>
                </c:pt>
                <c:pt idx="6">
                  <c:v>318</c:v>
                </c:pt>
                <c:pt idx="9">
                  <c:v>311</c:v>
                </c:pt>
                <c:pt idx="12">
                  <c:v>309</c:v>
                </c:pt>
              </c:numCache>
            </c:numRef>
          </c:val>
          <c:extLst>
            <c:ext xmlns:c16="http://schemas.microsoft.com/office/drawing/2014/chart" uri="{C3380CC4-5D6E-409C-BE32-E72D297353CC}">
              <c16:uniqueId val="{00000007-9B68-4C65-B271-FBC0E4AC4CBC}"/>
            </c:ext>
          </c:extLst>
        </c:ser>
        <c:dLbls>
          <c:showLegendKey val="0"/>
          <c:showVal val="0"/>
          <c:showCatName val="0"/>
          <c:showSerName val="0"/>
          <c:showPercent val="0"/>
          <c:showBubbleSize val="0"/>
        </c:dLbls>
        <c:gapWidth val="100"/>
        <c:overlap val="100"/>
        <c:axId val="134686208"/>
        <c:axId val="13468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200</c:v>
                </c:pt>
                <c:pt idx="2">
                  <c:v>#N/A</c:v>
                </c:pt>
                <c:pt idx="3">
                  <c:v>#N/A</c:v>
                </c:pt>
                <c:pt idx="4">
                  <c:v>183</c:v>
                </c:pt>
                <c:pt idx="5">
                  <c:v>#N/A</c:v>
                </c:pt>
                <c:pt idx="6">
                  <c:v>#N/A</c:v>
                </c:pt>
                <c:pt idx="7">
                  <c:v>175</c:v>
                </c:pt>
                <c:pt idx="8">
                  <c:v>#N/A</c:v>
                </c:pt>
                <c:pt idx="9">
                  <c:v>#N/A</c:v>
                </c:pt>
                <c:pt idx="10">
                  <c:v>171</c:v>
                </c:pt>
                <c:pt idx="11">
                  <c:v>#N/A</c:v>
                </c:pt>
                <c:pt idx="12">
                  <c:v>#N/A</c:v>
                </c:pt>
                <c:pt idx="13">
                  <c:v>147</c:v>
                </c:pt>
                <c:pt idx="14">
                  <c:v>#N/A</c:v>
                </c:pt>
              </c:numCache>
            </c:numRef>
          </c:val>
          <c:smooth val="0"/>
          <c:extLst>
            <c:ext xmlns:c16="http://schemas.microsoft.com/office/drawing/2014/chart" uri="{C3380CC4-5D6E-409C-BE32-E72D297353CC}">
              <c16:uniqueId val="{00000008-9B68-4C65-B271-FBC0E4AC4CBC}"/>
            </c:ext>
          </c:extLst>
        </c:ser>
        <c:dLbls>
          <c:showLegendKey val="0"/>
          <c:showVal val="0"/>
          <c:showCatName val="0"/>
          <c:showSerName val="0"/>
          <c:showPercent val="0"/>
          <c:showBubbleSize val="0"/>
        </c:dLbls>
        <c:marker val="1"/>
        <c:smooth val="0"/>
        <c:axId val="134686208"/>
        <c:axId val="134688128"/>
      </c:lineChart>
      <c:catAx>
        <c:axId val="13468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688128"/>
        <c:crosses val="autoZero"/>
        <c:auto val="1"/>
        <c:lblAlgn val="ctr"/>
        <c:lblOffset val="100"/>
        <c:tickLblSkip val="1"/>
        <c:tickMarkSkip val="1"/>
        <c:noMultiLvlLbl val="0"/>
      </c:catAx>
      <c:valAx>
        <c:axId val="13468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8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2868</c:v>
                </c:pt>
                <c:pt idx="5">
                  <c:v>2986</c:v>
                </c:pt>
                <c:pt idx="8">
                  <c:v>3023</c:v>
                </c:pt>
                <c:pt idx="11">
                  <c:v>3032</c:v>
                </c:pt>
                <c:pt idx="14">
                  <c:v>2891</c:v>
                </c:pt>
              </c:numCache>
            </c:numRef>
          </c:val>
          <c:extLst>
            <c:ext xmlns:c16="http://schemas.microsoft.com/office/drawing/2014/chart" uri="{C3380CC4-5D6E-409C-BE32-E72D297353CC}">
              <c16:uniqueId val="{00000000-AF41-445C-B0DD-B3125225D5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F41-445C-B0DD-B3125225D5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1348</c:v>
                </c:pt>
                <c:pt idx="5">
                  <c:v>1657</c:v>
                </c:pt>
                <c:pt idx="8">
                  <c:v>1942</c:v>
                </c:pt>
                <c:pt idx="11">
                  <c:v>2242</c:v>
                </c:pt>
                <c:pt idx="14">
                  <c:v>2381</c:v>
                </c:pt>
              </c:numCache>
            </c:numRef>
          </c:val>
          <c:extLst>
            <c:ext xmlns:c16="http://schemas.microsoft.com/office/drawing/2014/chart" uri="{C3380CC4-5D6E-409C-BE32-E72D297353CC}">
              <c16:uniqueId val="{00000002-AF41-445C-B0DD-B3125225D5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41-445C-B0DD-B3125225D5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41-445C-B0DD-B3125225D5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41-445C-B0DD-B3125225D5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615</c:v>
                </c:pt>
                <c:pt idx="3">
                  <c:v>636</c:v>
                </c:pt>
                <c:pt idx="6">
                  <c:v>619</c:v>
                </c:pt>
                <c:pt idx="9">
                  <c:v>586</c:v>
                </c:pt>
                <c:pt idx="12">
                  <c:v>596</c:v>
                </c:pt>
              </c:numCache>
            </c:numRef>
          </c:val>
          <c:extLst>
            <c:ext xmlns:c16="http://schemas.microsoft.com/office/drawing/2014/chart" uri="{C3380CC4-5D6E-409C-BE32-E72D297353CC}">
              <c16:uniqueId val="{00000006-AF41-445C-B0DD-B3125225D5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c:v>
                </c:pt>
                <c:pt idx="3">
                  <c:v>27</c:v>
                </c:pt>
                <c:pt idx="6">
                  <c:v>10</c:v>
                </c:pt>
                <c:pt idx="9">
                  <c:v>3</c:v>
                </c:pt>
                <c:pt idx="12">
                  <c:v>2</c:v>
                </c:pt>
              </c:numCache>
            </c:numRef>
          </c:val>
          <c:extLst>
            <c:ext xmlns:c16="http://schemas.microsoft.com/office/drawing/2014/chart" uri="{C3380CC4-5D6E-409C-BE32-E72D297353CC}">
              <c16:uniqueId val="{00000007-AF41-445C-B0DD-B3125225D5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1156</c:v>
                </c:pt>
                <c:pt idx="3">
                  <c:v>1182</c:v>
                </c:pt>
                <c:pt idx="6">
                  <c:v>1171</c:v>
                </c:pt>
                <c:pt idx="9">
                  <c:v>1214</c:v>
                </c:pt>
                <c:pt idx="12">
                  <c:v>988</c:v>
                </c:pt>
              </c:numCache>
            </c:numRef>
          </c:val>
          <c:extLst>
            <c:ext xmlns:c16="http://schemas.microsoft.com/office/drawing/2014/chart" uri="{C3380CC4-5D6E-409C-BE32-E72D297353CC}">
              <c16:uniqueId val="{00000008-AF41-445C-B0DD-B3125225D5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41-445C-B0DD-B3125225D5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3024</c:v>
                </c:pt>
                <c:pt idx="3">
                  <c:v>3093</c:v>
                </c:pt>
                <c:pt idx="6">
                  <c:v>3241</c:v>
                </c:pt>
                <c:pt idx="9">
                  <c:v>3217</c:v>
                </c:pt>
                <c:pt idx="12">
                  <c:v>3240</c:v>
                </c:pt>
              </c:numCache>
            </c:numRef>
          </c:val>
          <c:extLst>
            <c:ext xmlns:c16="http://schemas.microsoft.com/office/drawing/2014/chart" uri="{C3380CC4-5D6E-409C-BE32-E72D297353CC}">
              <c16:uniqueId val="{0000000A-AF41-445C-B0DD-B3125225D56F}"/>
            </c:ext>
          </c:extLst>
        </c:ser>
        <c:dLbls>
          <c:showLegendKey val="0"/>
          <c:showVal val="0"/>
          <c:showCatName val="0"/>
          <c:showSerName val="0"/>
          <c:showPercent val="0"/>
          <c:showBubbleSize val="0"/>
        </c:dLbls>
        <c:gapWidth val="100"/>
        <c:overlap val="100"/>
        <c:axId val="135227648"/>
        <c:axId val="135238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645</c:v>
                </c:pt>
                <c:pt idx="2">
                  <c:v>#N/A</c:v>
                </c:pt>
                <c:pt idx="3">
                  <c:v>#N/A</c:v>
                </c:pt>
                <c:pt idx="4">
                  <c:v>296</c:v>
                </c:pt>
                <c:pt idx="5">
                  <c:v>#N/A</c:v>
                </c:pt>
                <c:pt idx="6">
                  <c:v>#N/A</c:v>
                </c:pt>
                <c:pt idx="7">
                  <c:v>77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41-445C-B0DD-B3125225D56F}"/>
            </c:ext>
          </c:extLst>
        </c:ser>
        <c:dLbls>
          <c:showLegendKey val="0"/>
          <c:showVal val="0"/>
          <c:showCatName val="0"/>
          <c:showSerName val="0"/>
          <c:showPercent val="0"/>
          <c:showBubbleSize val="0"/>
        </c:dLbls>
        <c:marker val="1"/>
        <c:smooth val="0"/>
        <c:axId val="135227648"/>
        <c:axId val="135238016"/>
      </c:lineChart>
      <c:catAx>
        <c:axId val="13522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238016"/>
        <c:crosses val="autoZero"/>
        <c:auto val="1"/>
        <c:lblAlgn val="ctr"/>
        <c:lblOffset val="100"/>
        <c:tickLblSkip val="1"/>
        <c:tickMarkSkip val="1"/>
        <c:noMultiLvlLbl val="0"/>
      </c:catAx>
      <c:valAx>
        <c:axId val="13523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2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1637</c:v>
                </c:pt>
                <c:pt idx="1">
                  <c:v>1784</c:v>
                </c:pt>
                <c:pt idx="2">
                  <c:v>1295</c:v>
                </c:pt>
              </c:numCache>
            </c:numRef>
          </c:val>
          <c:extLst>
            <c:ext xmlns:c16="http://schemas.microsoft.com/office/drawing/2014/chart" uri="{C3380CC4-5D6E-409C-BE32-E72D297353CC}">
              <c16:uniqueId val="{00000000-D472-4727-A699-79835FA086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85</c:v>
                </c:pt>
                <c:pt idx="1">
                  <c:v>145</c:v>
                </c:pt>
                <c:pt idx="2">
                  <c:v>205</c:v>
                </c:pt>
              </c:numCache>
            </c:numRef>
          </c:val>
          <c:extLst>
            <c:ext xmlns:c16="http://schemas.microsoft.com/office/drawing/2014/chart" uri="{C3380CC4-5D6E-409C-BE32-E72D297353CC}">
              <c16:uniqueId val="{00000001-D472-4727-A699-79835FA086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67</c:v>
                </c:pt>
                <c:pt idx="1">
                  <c:v>154</c:v>
                </c:pt>
                <c:pt idx="2">
                  <c:v>712</c:v>
                </c:pt>
              </c:numCache>
            </c:numRef>
          </c:val>
          <c:extLst>
            <c:ext xmlns:c16="http://schemas.microsoft.com/office/drawing/2014/chart" uri="{C3380CC4-5D6E-409C-BE32-E72D297353CC}">
              <c16:uniqueId val="{00000002-D472-4727-A699-79835FA0865D}"/>
            </c:ext>
          </c:extLst>
        </c:ser>
        <c:dLbls>
          <c:showLegendKey val="0"/>
          <c:showVal val="0"/>
          <c:showCatName val="0"/>
          <c:showSerName val="0"/>
          <c:showPercent val="0"/>
          <c:showBubbleSize val="0"/>
        </c:dLbls>
        <c:gapWidth val="120"/>
        <c:overlap val="100"/>
        <c:axId val="134995328"/>
        <c:axId val="134997120"/>
      </c:barChart>
      <c:catAx>
        <c:axId val="13499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997120"/>
        <c:crosses val="autoZero"/>
        <c:auto val="1"/>
        <c:lblAlgn val="ctr"/>
        <c:lblOffset val="100"/>
        <c:tickLblSkip val="1"/>
        <c:tickMarkSkip val="1"/>
        <c:noMultiLvlLbl val="0"/>
      </c:catAx>
      <c:valAx>
        <c:axId val="134997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99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{BDCC18A5-2C24-4F14-BAEB-022650A1ECE3}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4EC-488D-A8DD-BA164503F1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{60D4861E-AE8B-4AE6-A016-367A9AE9EE46}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EC-488D-A8DD-BA164503F1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{8E2584BF-A855-4227-B9CE-F9F721379CAB}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EC-488D-A8DD-BA164503F1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{47A9A778-110E-4015-91E1-FDF453E65830}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EC-488D-A8DD-BA164503F1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{F5F5699F-412D-4C7D-8DBD-061AD92ECBDC}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EC-488D-A8DD-BA164503F1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{7867F827-F5FE-4AAA-8286-7D499883EB79}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4EC-488D-A8DD-BA164503F106}"/>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{74E81AF4-E590-4DC6-93B4-13A090CA21AE}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4EC-488D-A8DD-BA164503F10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{801ED56A-B07C-4EB6-B3EC-E72F7D788D0E}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4EC-488D-A8DD-BA164503F1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{AB1786F0-14C5-4CDC-AA62-1A1C9EA3EB02}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4EC-488D-A8DD-BA164503F1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61.8</c:v>
                </c:pt>
              </c:numCache>
            </c:numRef>
          </c:xVal>
          <c:yVal>
            <c:numRef>
              <c:f>公会計指標分析・財政指標組合せ分析表!$BP$51:$DC$51</c:f>
              <c:numCache>
                <c:formatCode>#,##0.0;"▲ "#,##0.0</c:formatCode>
                <c:ptCount val="40"/>
                <c:pt idx="16">
                  <c:v>4.4000000000000004</c:v>
                </c:pt>
              </c:numCache>
            </c:numRef>
          </c:yVal>
          <c:smooth val="0"/>
          <c:extLst>
            <c:ext xmlns:c16="http://schemas.microsoft.com/office/drawing/2014/chart" uri="{C3380CC4-5D6E-409C-BE32-E72D297353CC}">
              <c16:uniqueId val="{00000009-14EC-488D-A8DD-BA164503F1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{5595E9C1-88F4-4F58-8F9E-A3EDA0D6D44D}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4EC-488D-A8DD-BA164503F1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{0931AC36-5B7D-409F-8D3A-727B9E44E625}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EC-488D-A8DD-BA164503F1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{8EE15471-6C5D-4B07-A73A-548D6C9FE25F}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EC-488D-A8DD-BA164503F1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{1D212992-E71F-471D-848E-A7C12C08EE54}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EC-488D-A8DD-BA164503F1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{65328B90-AF28-481E-9329-54BCF4D3133F}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EC-488D-A8DD-BA164503F1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{2C7BD233-BAFD-4825-9A17-DAFC1897E27A}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4EC-488D-A8DD-BA164503F1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{0D69A999-38DC-4C49-97BE-31281D80FDCF}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4EC-488D-A8DD-BA164503F10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{72B1521B-A420-49F6-AD4F-F452F2839300}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4EC-488D-A8DD-BA164503F1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{AA55F6D0-8575-4441-9F68-341188163B6E}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4EC-488D-A8DD-BA164503F1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numCache>
            </c:numRef>
          </c:xVal>
          <c:yVal>
            <c:numRef>
              <c:f>公会計指標分析・財政指標組合せ分析表!$BP$55:$DC$55</c:f>
              <c:numCache>
                <c:formatCode>#,##0.0;"▲ "#,##0.0</c:formatCode>
                <c:ptCount val="40"/>
                <c:pt idx="16">
                  <c:v>27</c:v>
                </c:pt>
                <c:pt idx="24">
                  <c:v>25.4</c:v>
                </c:pt>
              </c:numCache>
            </c:numRef>
          </c:yVal>
          <c:smooth val="0"/>
          <c:extLst>
            <c:ext xmlns:c16="http://schemas.microsoft.com/office/drawing/2014/chart" uri="{C3380CC4-5D6E-409C-BE32-E72D297353CC}">
              <c16:uniqueId val="{00000013-14EC-488D-A8DD-BA164503F106}"/>
            </c:ext>
          </c:extLst>
        </c:ser>
        <c:dLbls>
          <c:showLegendKey val="0"/>
          <c:showVal val="1"/>
          <c:showCatName val="0"/>
          <c:showSerName val="0"/>
          <c:showPercent val="0"/>
          <c:showBubbleSize val="0"/>
        </c:dLbls>
        <c:axId val="134555136"/>
        <c:axId val="134557056"/>
      </c:scatterChart>
      <c:valAx>
        <c:axId val="134555136"/>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557056"/>
        <c:crosses val="autoZero"/>
        <c:crossBetween val="midCat"/>
      </c:valAx>
      <c:valAx>
        <c:axId val="134557056"/>
        <c:scaling>
          <c:orientation val="minMax"/>
          <c:max val="3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555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{14E324A5-5F51-45C4-8CCA-F8941D8F4F25}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FC4-4B6A-91C3-6757A1F03F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{45751412-01FB-456B-8A34-E60B0CC36FDB}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C4-4B6A-91C3-6757A1F03F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{201C0840-2CE2-4335-B2BD-C55D2A5D8D66}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C4-4B6A-91C3-6757A1F03F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{28D2574F-8B89-4EB7-8087-E17368E52D6F}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C4-4B6A-91C3-6757A1F03F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{48B6AA24-AE72-42BB-ADE9-65653BE4A562}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C4-4B6A-91C3-6757A1F03F9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{2D6F2784-CF72-48B2-8C34-3C443698C6B0}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FC4-4B6A-91C3-6757A1F03F9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{A788B684-F781-4859-8B47-D5F5A86F9D4D}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FC4-4B6A-91C3-6757A1F03F9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{343385A0-F254-4CFC-BD13-87020C0D9024}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FC4-4B6A-91C3-6757A1F03F9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{2C4BEEB9-4725-4B14-823E-B05F420B08A3}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FC4-4B6A-91C3-6757A1F03F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13.1</c:v>
                </c:pt>
                <c:pt idx="16">
                  <c:v>11</c:v>
                </c:pt>
                <c:pt idx="24">
                  <c:v>10.199999999999999</c:v>
                </c:pt>
                <c:pt idx="32">
                  <c:v>9.4</c:v>
                </c:pt>
              </c:numCache>
            </c:numRef>
          </c:xVal>
          <c:yVal>
            <c:numRef>
              <c:f>公会計指標分析・財政指標組合せ分析表!$BP$73:$DC$73</c:f>
              <c:numCache>
                <c:formatCode>#,##0.0;"▲ "#,##0.0</c:formatCode>
                <c:ptCount val="40"/>
                <c:pt idx="0">
                  <c:v>38.6</c:v>
                </c:pt>
                <c:pt idx="8">
                  <c:v>17.7</c:v>
                </c:pt>
                <c:pt idx="16">
                  <c:v>4.4000000000000004</c:v>
                </c:pt>
              </c:numCache>
            </c:numRef>
          </c:yVal>
          <c:smooth val="0"/>
          <c:extLst>
            <c:ext xmlns:c16="http://schemas.microsoft.com/office/drawing/2014/chart" uri="{C3380CC4-5D6E-409C-BE32-E72D297353CC}">
              <c16:uniqueId val="{00000009-4FC4-4B6A-91C3-6757A1F03F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{BFCD9799-7A5A-46E0-82D5-8E40C873868C}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FC4-4B6A-91C3-6757A1F03F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{174770F5-2529-4E49-ABB4-F50AFC28FD13}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C4-4B6A-91C3-6757A1F03F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{8BCEBD81-FA46-4860-A38E-C6A037B93C39}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C4-4B6A-91C3-6757A1F03F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{8BD367DD-D787-4CF5-B482-AFEC9F3110D7}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C4-4B6A-91C3-6757A1F03F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{19284863-B210-4E8C-B5FA-137F0F9A63BA}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C4-4B6A-91C3-6757A1F03F9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{3A7511D9-6B4D-4A9A-90C3-6ED40DE4C51E}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FC4-4B6A-91C3-6757A1F03F93}"/>
                </c:ext>
              </c:extLst>
            </c:dLbl>
            <c:dLbl>
              <c:idx val="16"/>
              <c:layout>
                <c:manualLayout>
                  <c:x val="-2.366860336889697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{19C8E6CE-8F98-4C77-9917-4973C180AE27}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FC4-4B6A-91C3-6757A1F03F93}"/>
                </c:ext>
              </c:extLst>
            </c:dLbl>
            <c:dLbl>
              <c:idx val="24"/>
              <c:layout>
                <c:manualLayout>
                  <c:x val="-3.9727379869324293E-2"/>
                  <c:y val="-6.402325627591350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{C5BA6434-D2DD-4434-90BA-58E1C2D5E445}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FC4-4B6A-91C3-6757A1F03F93}"/>
                </c:ext>
              </c:extLst>
            </c:dLbl>
            <c:dLbl>
              <c:idx val="32"/>
              <c:layout>
                <c:manualLayout>
                  <c:x val="-3.1697991619110633E-2"/>
                  <c:y val="-6.081003789967447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{0DB0FDD9-ED6E-437E-9C7C-326F17AE69B4}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FC4-4B6A-91C3-6757A1F03F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4FC4-4B6A-91C3-6757A1F03F93}"/>
            </c:ext>
          </c:extLst>
        </c:ser>
        <c:dLbls>
          <c:showLegendKey val="0"/>
          <c:showVal val="1"/>
          <c:showCatName val="0"/>
          <c:showSerName val="0"/>
          <c:showPercent val="0"/>
          <c:showBubbleSize val="0"/>
        </c:dLbls>
        <c:axId val="137303168"/>
        <c:axId val="137305088"/>
      </c:scatterChart>
      <c:valAx>
        <c:axId val="137303168"/>
        <c:scaling>
          <c:orientation val="minMax"/>
          <c:max val="15.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305088"/>
        <c:crosses val="autoZero"/>
        <c:crossBetween val="midCat"/>
      </c:valAx>
      <c:valAx>
        <c:axId val="137305088"/>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303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償還金についてはピークが過ぎたものの、平成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年度から過疎地域の公示を受けたことで、今後数年間は過疎対策に必要な起債を行うものの、実質公債費比率に注視しながら、起債に頼りすぎない健全な財政運営に努める。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ysClr val="windowText" lastClr="000000"/>
              </a:solidFill>
              <a:latin typeface="ＭＳ ゴシック" pitchFamily="49" charset="-128"/>
              <a:ea typeface="ＭＳ ゴシック" pitchFamily="49" charset="-128"/>
            </a:rPr>
            <a:t>　平成</a:t>
          </a:r>
          <a:r>
            <a:rPr kumimoji="1" lang="en-US" altLang="ja-JP" sz="1400" b="0">
              <a:solidFill>
                <a:sysClr val="windowText" lastClr="000000"/>
              </a:solidFill>
              <a:latin typeface="ＭＳ ゴシック" pitchFamily="49" charset="-128"/>
              <a:ea typeface="ＭＳ ゴシック" pitchFamily="49" charset="-128"/>
            </a:rPr>
            <a:t>29</a:t>
          </a:r>
          <a:r>
            <a:rPr kumimoji="1" lang="ja-JP" altLang="en-US" sz="1400" b="0">
              <a:solidFill>
                <a:sysClr val="windowText" lastClr="000000"/>
              </a:solidFill>
              <a:latin typeface="ＭＳ ゴシック" pitchFamily="49" charset="-128"/>
              <a:ea typeface="ＭＳ ゴシック" pitchFamily="49" charset="-128"/>
            </a:rPr>
            <a:t>年度の将来負担比率は平成</a:t>
          </a:r>
          <a:r>
            <a:rPr kumimoji="1" lang="en-US" altLang="ja-JP" sz="1400" b="0">
              <a:solidFill>
                <a:sysClr val="windowText" lastClr="000000"/>
              </a:solidFill>
              <a:latin typeface="ＭＳ ゴシック" pitchFamily="49" charset="-128"/>
              <a:ea typeface="ＭＳ ゴシック" pitchFamily="49" charset="-128"/>
            </a:rPr>
            <a:t>28</a:t>
          </a:r>
          <a:r>
            <a:rPr kumimoji="1" lang="ja-JP" altLang="en-US" sz="1400" b="0">
              <a:solidFill>
                <a:sysClr val="windowText" lastClr="000000"/>
              </a:solidFill>
              <a:latin typeface="ＭＳ ゴシック" pitchFamily="49" charset="-128"/>
              <a:ea typeface="ＭＳ ゴシック" pitchFamily="49" charset="-128"/>
            </a:rPr>
            <a:t>年度に引き続き、マイナスとなり、早期健全化基準である</a:t>
          </a:r>
          <a:r>
            <a:rPr kumimoji="1" lang="en-US" altLang="ja-JP" sz="1400" b="0">
              <a:solidFill>
                <a:sysClr val="windowText" lastClr="000000"/>
              </a:solidFill>
              <a:latin typeface="ＭＳ ゴシック" pitchFamily="49" charset="-128"/>
              <a:ea typeface="ＭＳ ゴシック" pitchFamily="49" charset="-128"/>
            </a:rPr>
            <a:t>350</a:t>
          </a:r>
          <a:r>
            <a:rPr kumimoji="1" lang="ja-JP" altLang="en-US" sz="1400" b="0">
              <a:solidFill>
                <a:sysClr val="windowText" lastClr="000000"/>
              </a:solidFill>
              <a:latin typeface="ＭＳ ゴシック" pitchFamily="49" charset="-128"/>
              <a:ea typeface="ＭＳ ゴシック" pitchFamily="49" charset="-128"/>
            </a:rPr>
            <a:t>％を大きく下回っている。</a:t>
          </a:r>
        </a:p>
        <a:p>
          <a:r>
            <a:rPr kumimoji="1" lang="ja-JP" altLang="en-US" sz="1400" b="0">
              <a:solidFill>
                <a:sysClr val="windowText" lastClr="000000"/>
              </a:solidFill>
              <a:latin typeface="ＭＳ ゴシック" pitchFamily="49" charset="-128"/>
              <a:ea typeface="ＭＳ ゴシック" pitchFamily="49" charset="-128"/>
            </a:rPr>
            <a:t>　地方債残高は年度により増減はあるものの、充当可能基金が増加傾向であることから、将来負担比率の分子は減少しながら推移している。</a:t>
          </a:r>
        </a:p>
        <a:p>
          <a:r>
            <a:rPr kumimoji="1" lang="ja-JP" altLang="en-US" sz="1400" b="0">
              <a:solidFill>
                <a:sysClr val="windowText" lastClr="000000"/>
              </a:solidFill>
              <a:latin typeface="ＭＳ ゴシック" pitchFamily="49" charset="-128"/>
              <a:ea typeface="ＭＳ ゴシック" pitchFamily="49" charset="-128"/>
            </a:rPr>
            <a:t>　しかし、新庁舎の建設や老朽化した公共施設の更新等については、基金の活用を想定していることから、今後将来負担比率の増加が見込まれる。</a:t>
          </a:r>
          <a:r>
            <a:rPr kumimoji="1" lang="ja-JP" altLang="en-US" sz="1400" b="0" strike="noStrike" baseline="0">
              <a:solidFill>
                <a:sysClr val="windowText" lastClr="000000"/>
              </a:solidFill>
              <a:latin typeface="ＭＳ ゴシック" pitchFamily="49" charset="-128"/>
              <a:ea typeface="ＭＳ ゴシック" pitchFamily="49" charset="-128"/>
            </a:rPr>
            <a:t>引き続き、</a:t>
          </a:r>
          <a:r>
            <a:rPr kumimoji="1" lang="ja-JP" altLang="en-US" sz="1400" b="0">
              <a:solidFill>
                <a:sysClr val="windowText" lastClr="000000"/>
              </a:solidFill>
              <a:latin typeface="ＭＳ ゴシック" pitchFamily="49" charset="-128"/>
              <a:ea typeface="ＭＳ ゴシック" pitchFamily="49" charset="-128"/>
            </a:rPr>
            <a:t>借入と返済のバランスを考慮し、機動的に基金を活用するなどして、起債に頼りすぎない健全な財政運営に努める。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大阪府千早赤阪村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年度より基金が増えた主な要因は、ふるさと納税額が大幅に増えたことによる特定目的</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金の増である。しかし当該基金については、一時的なものであると想定している。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財政調整基金残高が</a:t>
          </a:r>
          <a:r>
            <a:rPr kumimoji="1" lang="ja-JP" altLang="en-US" sz="1300" strike="noStrike" baseline="0">
              <a:solidFill>
                <a:schemeClr val="dk1"/>
              </a:solidFill>
              <a:effectLst/>
              <a:latin typeface="ＭＳ ゴシック" panose="020B0609070205080204" pitchFamily="49" charset="-128"/>
              <a:ea typeface="ＭＳ ゴシック" panose="020B0609070205080204" pitchFamily="49" charset="-128"/>
              <a:cs typeface="+mn-cs"/>
            </a:rPr>
            <a:t>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億を超えたこともあり、今後は基金の使途明確化を行うため、新たに設置した公共施設等整備基金への積替えを中心とし、各特定目的基金への積替えを行う。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新庁舎の建設や老朽化した施設の更新に関しては、公共施設等整備基金を活用し整備を行っていくことから、中長期的に基金残高は減少する見込みである。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公共施設等整備基金：村の庁舎及び公の施設の整備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教育施設整備基金：村の学校教育施設の整備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ふるさと応援基金：ふるさと納税制度を活用して千早赤阪村を応援するために寄せられた寄附金を必要な事業の財源に充てる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公共施設等整備基金：新庁舎の建設や老朽化した公共施設の整備に備え、財政調整基金より５億円を積み替えたことによる増加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ふるさと応援基金：寄付金額が大幅に増えたことによる増加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億円を財政調整基金から積み替える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教育施設整備基金：学校園の整備の財源とし活用していく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ふるさと応援基金：積立てた寄附金を必要な事業に財源として活用していく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使途の明確化を目的として、公共施設等整備基金へ５億円を積み替えたことによる減少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億を超えたこともあり、今後は基金の使途明確化を行うため、新たに設置した公共施設等整備基金への積替えを中心とし、各特定目的基金への積替えを行う。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決算剰余金等を６千万積立てたことによる増加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年度から過疎対策事業債の償還が始まり、公債費が増加する</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見込み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であることから、毎年度計画的に積立てを行う予定である。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5,362
5,339
37.30
3,706,844
3,543,853
119,696
1,956,153
3,239,882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年３月に公共施設等総合管理計画を策定。</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年度からは公共施設の大規模改修をはじめ、庁舎の建替えもあることから、今後、有形固定資産減価償却率は減少するものと考えらえる。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a:t>
          </a:r>
          <a:r>
            <a:rPr lang="ja-JP" altLang="en-US">
              <a:effectLst/>
              <a:latin typeface="ＭＳ Ｐゴシック" panose="020B0600070205080204" pitchFamily="50" charset="-128"/>
              <a:ea typeface="ＭＳ Ｐゴシック" panose="020B0600070205080204" pitchFamily="50" charset="-128"/>
            </a:rPr>
            <a:t>平成</a:t>
          </a:r>
          <a:r>
            <a:rPr lang="en-US" altLang="ja-JP">
              <a:effectLst/>
              <a:latin typeface="ＭＳ Ｐゴシック" panose="020B0600070205080204" pitchFamily="50" charset="-128"/>
              <a:ea typeface="ＭＳ Ｐゴシック" panose="020B0600070205080204" pitchFamily="50" charset="-128"/>
            </a:rPr>
            <a:t>29</a:t>
          </a:r>
          <a:r>
            <a:rPr lang="ja-JP" altLang="en-US">
              <a:effectLst/>
              <a:latin typeface="ＭＳ Ｐゴシック" panose="020B0600070205080204" pitchFamily="50" charset="-128"/>
              <a:ea typeface="ＭＳ Ｐゴシック" panose="020B0600070205080204" pitchFamily="50" charset="-128"/>
            </a:rPr>
            <a:t>年度決算に係る固定資産台帳については、平成</a:t>
          </a:r>
          <a:r>
            <a:rPr lang="en-US" altLang="ja-JP">
              <a:effectLst/>
              <a:latin typeface="ＭＳ Ｐゴシック" panose="020B0600070205080204" pitchFamily="50" charset="-128"/>
              <a:ea typeface="ＭＳ Ｐゴシック" panose="020B0600070205080204" pitchFamily="50" charset="-128"/>
            </a:rPr>
            <a:t>31</a:t>
          </a:r>
          <a:r>
            <a:rPr lang="ja-JP" altLang="en-US">
              <a:effectLst/>
              <a:latin typeface="ＭＳ Ｐゴシック" panose="020B0600070205080204" pitchFamily="50" charset="-128"/>
              <a:ea typeface="ＭＳ Ｐゴシック" panose="020B0600070205080204" pitchFamily="50" charset="-128"/>
            </a:rPr>
            <a:t>年１月１日時点で未整備であるため、平成</a:t>
          </a:r>
          <a:r>
            <a:rPr lang="en-US" altLang="ja-JP">
              <a:effectLst/>
              <a:latin typeface="ＭＳ Ｐゴシック" panose="020B0600070205080204" pitchFamily="50" charset="-128"/>
              <a:ea typeface="ＭＳ Ｐゴシック" panose="020B0600070205080204" pitchFamily="50" charset="-128"/>
            </a:rPr>
            <a:t>29</a:t>
          </a:r>
          <a:r>
            <a:rPr lang="ja-JP" altLang="en-US">
              <a:effectLst/>
              <a:latin typeface="ＭＳ Ｐゴシック" panose="020B0600070205080204" pitchFamily="50" charset="-128"/>
              <a:ea typeface="ＭＳ Ｐゴシック" panose="020B0600070205080204" pitchFamily="50" charset="-128"/>
            </a:rPr>
            <a:t>年度の当該団体値等は表示されていない。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9" name="直線コネクタ 68"/>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0"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1" name="直線コネクタ 70"/>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2"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3" name="直線コネクタ 72"/>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4"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5" name="フローチャート: 判断 74"/>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6" name="フローチャート: 判断 75"/>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7" name="フローチャート: 判断 76"/>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165372</xdr:rowOff>
    </xdr:from>
    <xdr:to>
      <xdr:col>19</xdr:col>
      <xdr:colOff>187325</xdr:colOff>
      <xdr:row>31</xdr:row>
      <xdr:rowOff>95522</xdr:rowOff>
    </xdr:to>
    <xdr:sp macro="" textlink="">
      <xdr:nvSpPr>
        <xdr:cNvPr id="83" name="楕円 82"/>
        <xdr:cNvSpPr/>
      </xdr:nvSpPr>
      <xdr:spPr>
        <a:xfrm>
          <a:off x="4000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138883</xdr:rowOff>
    </xdr:from>
    <xdr:to>
      <xdr:col>15</xdr:col>
      <xdr:colOff>187325</xdr:colOff>
      <xdr:row>32</xdr:row>
      <xdr:rowOff>69033</xdr:rowOff>
    </xdr:to>
    <xdr:sp macro="" textlink="">
      <xdr:nvSpPr>
        <xdr:cNvPr id="84" name="楕円 83"/>
        <xdr:cNvSpPr/>
      </xdr:nvSpPr>
      <xdr:spPr>
        <a:xfrm>
          <a:off x="3238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44722</xdr:rowOff>
    </xdr:from>
    <xdr:to>
      <xdr:col>19</xdr:col>
      <xdr:colOff>136525</xdr:colOff>
      <xdr:row>32</xdr:row>
      <xdr:rowOff>18233</xdr:rowOff>
    </xdr:to>
    <xdr:cxnSp macro="">
      <xdr:nvCxnSpPr>
        <xdr:cNvPr id="85" name="直線コネクタ 84"/>
        <xdr:cNvCxnSpPr/>
      </xdr:nvCxnSpPr>
      <xdr:spPr>
        <a:xfrm flipV="1">
          <a:off x="3289300" y="6131197"/>
          <a:ext cx="762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86"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7"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112049</xdr:rowOff>
    </xdr:from>
    <xdr:ext cx="405111" cy="259045"/>
    <xdr:sp macro="" textlink="">
      <xdr:nvSpPr>
        <xdr:cNvPr id="88" name="n_1mainValue有形固定資産減価償却率"/>
        <xdr:cNvSpPr txBox="1"/>
      </xdr:nvSpPr>
      <xdr:spPr>
        <a:xfrm>
          <a:off x="3836044" y="585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60160</xdr:rowOff>
    </xdr:from>
    <xdr:ext cx="405111" cy="259045"/>
    <xdr:sp macro="" textlink="">
      <xdr:nvSpPr>
        <xdr:cNvPr id="89" name="n_2mainValue有形固定資産減価償却率"/>
        <xdr:cNvSpPr txBox="1"/>
      </xdr:nvSpPr>
      <xdr:spPr>
        <a:xfrm>
          <a:off x="30867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各公共施設の建設に係る既発債の償還が終了したこともあり、類似団体内平均値を下回る数値となっている。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今後実施する予定の各公共施設の大規模改修については、基金を活用しながら、当該数値が急増しないよう、取り組んでいく。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159103</xdr:rowOff>
    </xdr:from>
    <xdr:to>
      <xdr:col>76</xdr:col>
      <xdr:colOff>73025</xdr:colOff>
      <xdr:row>32</xdr:row>
      <xdr:rowOff>89253</xdr:rowOff>
    </xdr:to>
    <xdr:sp macro="" textlink="">
      <xdr:nvSpPr>
        <xdr:cNvPr id="130" name="楕円 129"/>
        <xdr:cNvSpPr/>
      </xdr:nvSpPr>
      <xdr:spPr>
        <a:xfrm>
          <a:off x="14744700" y="62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137530</xdr:rowOff>
    </xdr:from>
    <xdr:ext cx="340478" cy="259045"/>
    <xdr:sp macro="" textlink="">
      <xdr:nvSpPr>
        <xdr:cNvPr id="131" name="債務償還可能年数該当値テキスト"/>
        <xdr:cNvSpPr txBox="1"/>
      </xdr:nvSpPr>
      <xdr:spPr>
        <a:xfrm>
          <a:off x="14846300" y="62240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5,362
5,339
37.30
3,706,844
3,543,853
119,696
1,956,153
3,239,882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0" name="楕円 69"/>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71" name="楕円 70"/>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39</xdr:row>
      <xdr:rowOff>87630</xdr:rowOff>
    </xdr:to>
    <xdr:cxnSp macro="">
      <xdr:nvCxnSpPr>
        <xdr:cNvPr id="72" name="直線コネクタ 71"/>
        <xdr:cNvCxnSpPr/>
      </xdr:nvCxnSpPr>
      <xdr:spPr>
        <a:xfrm flipV="1">
          <a:off x="2908300" y="632460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3"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4"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48277</xdr:rowOff>
    </xdr:from>
    <xdr:ext cx="405111" cy="259045"/>
    <xdr:sp macro="" textlink="">
      <xdr:nvSpPr>
        <xdr:cNvPr id="75" name="n_1mainValue【道路】&#10;有形固定資産減価償却率"/>
        <xdr:cNvSpPr txBox="1"/>
      </xdr:nvSpPr>
      <xdr:spPr>
        <a:xfrm>
          <a:off x="3582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6" name="n_2mainValue【道路】&#10;有形固定資産減価償却率"/>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43900</xdr:rowOff>
    </xdr:from>
    <xdr:to>
      <xdr:col>50</xdr:col>
      <xdr:colOff>165100</xdr:colOff>
      <xdr:row>41</xdr:row>
      <xdr:rowOff>145500</xdr:rowOff>
    </xdr:to>
    <xdr:sp macro="" textlink="">
      <xdr:nvSpPr>
        <xdr:cNvPr id="116" name="楕円 115"/>
        <xdr:cNvSpPr/>
      </xdr:nvSpPr>
      <xdr:spPr>
        <a:xfrm>
          <a:off x="9588500" y="70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160861</xdr:rowOff>
    </xdr:from>
    <xdr:to>
      <xdr:col>46</xdr:col>
      <xdr:colOff>38100</xdr:colOff>
      <xdr:row>41</xdr:row>
      <xdr:rowOff>91011</xdr:rowOff>
    </xdr:to>
    <xdr:sp macro="" textlink="">
      <xdr:nvSpPr>
        <xdr:cNvPr id="117" name="楕円 116"/>
        <xdr:cNvSpPr/>
      </xdr:nvSpPr>
      <xdr:spPr>
        <a:xfrm>
          <a:off x="8699500" y="70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40211</xdr:rowOff>
    </xdr:from>
    <xdr:to>
      <xdr:col>50</xdr:col>
      <xdr:colOff>114300</xdr:colOff>
      <xdr:row>41</xdr:row>
      <xdr:rowOff>94700</xdr:rowOff>
    </xdr:to>
    <xdr:cxnSp macro="">
      <xdr:nvCxnSpPr>
        <xdr:cNvPr id="118" name="直線コネクタ 117"/>
        <xdr:cNvCxnSpPr/>
      </xdr:nvCxnSpPr>
      <xdr:spPr>
        <a:xfrm>
          <a:off x="8750300" y="7069661"/>
          <a:ext cx="889000" cy="5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19"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0"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136627</xdr:rowOff>
    </xdr:from>
    <xdr:ext cx="534377" cy="259045"/>
    <xdr:sp macro="" textlink="">
      <xdr:nvSpPr>
        <xdr:cNvPr id="121" name="n_1mainValue【道路】&#10;一人当たり延長"/>
        <xdr:cNvSpPr txBox="1"/>
      </xdr:nvSpPr>
      <xdr:spPr>
        <a:xfrm>
          <a:off x="9359411" y="716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82138</xdr:rowOff>
    </xdr:from>
    <xdr:ext cx="534377" cy="259045"/>
    <xdr:sp macro="" textlink="">
      <xdr:nvSpPr>
        <xdr:cNvPr id="122" name="n_2mainValue【道路】&#10;一人当たり延長"/>
        <xdr:cNvSpPr txBox="1"/>
      </xdr:nvSpPr>
      <xdr:spPr>
        <a:xfrm>
          <a:off x="8483111" y="711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61</xdr:row>
      <xdr:rowOff>132262</xdr:rowOff>
    </xdr:to>
    <xdr:cxnSp macro="">
      <xdr:nvCxnSpPr>
        <xdr:cNvPr id="148" name="直線コネクタ 147"/>
        <xdr:cNvCxnSpPr/>
      </xdr:nvCxnSpPr>
      <xdr:spPr>
        <a:xfrm flipV="1">
          <a:off x="4634865" y="9655084"/>
          <a:ext cx="0" cy="93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136089</xdr:rowOff>
    </xdr:from>
    <xdr:ext cx="405111" cy="259045"/>
    <xdr:sp macro="" textlink="">
      <xdr:nvSpPr>
        <xdr:cNvPr id="149" name="【橋りょう・トンネル】&#10;有形固定資産減価償却率最小値テキスト"/>
        <xdr:cNvSpPr txBox="1"/>
      </xdr:nvSpPr>
      <xdr:spPr>
        <a:xfrm>
          <a:off x="4673600" y="1059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132262</xdr:rowOff>
    </xdr:from>
    <xdr:to>
      <xdr:col>24</xdr:col>
      <xdr:colOff>152400</xdr:colOff>
      <xdr:row>61</xdr:row>
      <xdr:rowOff>132262</xdr:rowOff>
    </xdr:to>
    <xdr:cxnSp macro="">
      <xdr:nvCxnSpPr>
        <xdr:cNvPr id="150" name="直線コネクタ 149"/>
        <xdr:cNvCxnSpPr/>
      </xdr:nvCxnSpPr>
      <xdr:spPr>
        <a:xfrm>
          <a:off x="4546600" y="1059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1" name="【橋りょう・トンネ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2" name="直線コネクタ 151"/>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37028</xdr:rowOff>
    </xdr:from>
    <xdr:ext cx="405111" cy="259045"/>
    <xdr:sp macro="" textlink="">
      <xdr:nvSpPr>
        <xdr:cNvPr id="153" name="【橋りょう・トンネル】&#10;有形固定資産減価償却率平均値テキスト"/>
        <xdr:cNvSpPr txBox="1"/>
      </xdr:nvSpPr>
      <xdr:spPr>
        <a:xfrm>
          <a:off x="4673600" y="998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58601</xdr:rowOff>
    </xdr:from>
    <xdr:to>
      <xdr:col>24</xdr:col>
      <xdr:colOff>114300</xdr:colOff>
      <xdr:row>58</xdr:row>
      <xdr:rowOff>160201</xdr:rowOff>
    </xdr:to>
    <xdr:sp macro="" textlink="">
      <xdr:nvSpPr>
        <xdr:cNvPr id="154" name="フローチャート: 判断 153"/>
        <xdr:cNvSpPr/>
      </xdr:nvSpPr>
      <xdr:spPr>
        <a:xfrm>
          <a:off x="4584700" y="1000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110853</xdr:rowOff>
    </xdr:from>
    <xdr:to>
      <xdr:col>20</xdr:col>
      <xdr:colOff>38100</xdr:colOff>
      <xdr:row>59</xdr:row>
      <xdr:rowOff>41003</xdr:rowOff>
    </xdr:to>
    <xdr:sp macro="" textlink="">
      <xdr:nvSpPr>
        <xdr:cNvPr id="155" name="フローチャート: 判断 154"/>
        <xdr:cNvSpPr/>
      </xdr:nvSpPr>
      <xdr:spPr>
        <a:xfrm>
          <a:off x="3746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56" name="フローチャート: 判断 155"/>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62" name="楕円 161"/>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163" name="楕円 162"/>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64</xdr:row>
      <xdr:rowOff>130628</xdr:rowOff>
    </xdr:to>
    <xdr:cxnSp macro="">
      <xdr:nvCxnSpPr>
        <xdr:cNvPr id="164" name="直線コネクタ 163"/>
        <xdr:cNvCxnSpPr/>
      </xdr:nvCxnSpPr>
      <xdr:spPr>
        <a:xfrm>
          <a:off x="2908300" y="10376807"/>
          <a:ext cx="889000" cy="7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57530</xdr:rowOff>
    </xdr:from>
    <xdr:ext cx="405111" cy="259045"/>
    <xdr:sp macro="" textlink="">
      <xdr:nvSpPr>
        <xdr:cNvPr id="165" name="n_1aveValue【橋りょう・トンネル】&#10;有形固定資産減価償却率"/>
        <xdr:cNvSpPr txBox="1"/>
      </xdr:nvSpPr>
      <xdr:spPr>
        <a:xfrm>
          <a:off x="3582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66"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65</xdr:row>
      <xdr:rowOff>1105</xdr:rowOff>
    </xdr:from>
    <xdr:ext cx="340478" cy="259045"/>
    <xdr:sp macro="" textlink="">
      <xdr:nvSpPr>
        <xdr:cNvPr id="167" name="n_1mainValue【橋りょう・トンネル】&#10;有形固定資産減価償却率"/>
        <xdr:cNvSpPr txBox="1"/>
      </xdr:nvSpPr>
      <xdr:spPr>
        <a:xfrm>
          <a:off x="3614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131734</xdr:rowOff>
    </xdr:from>
    <xdr:ext cx="405111" cy="259045"/>
    <xdr:sp macro="" textlink="">
      <xdr:nvSpPr>
        <xdr:cNvPr id="168" name="n_2mainValue【橋りょう・トンネル】&#10;有形固定資産減価償却率"/>
        <xdr:cNvSpPr txBox="1"/>
      </xdr:nvSpPr>
      <xdr:spPr>
        <a:xfrm>
          <a:off x="2705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2" name="テキスト ボックス 18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4" name="テキスト ボックス 18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6" name="テキスト ボックス 18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8" name="テキスト ボックス 18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2" name="直線コネクタ 191"/>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3"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4" name="直線コネクタ 193"/>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5"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6" name="直線コネクタ 195"/>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7"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8" name="フローチャート: 判断 197"/>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9" name="フローチャート: 判断 198"/>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0" name="フローチャート: 判断 199"/>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815</xdr:rowOff>
    </xdr:from>
    <xdr:to>
      <xdr:col>50</xdr:col>
      <xdr:colOff>165100</xdr:colOff>
      <xdr:row>64</xdr:row>
      <xdr:rowOff>102415</xdr:rowOff>
    </xdr:to>
    <xdr:sp macro="" textlink="">
      <xdr:nvSpPr>
        <xdr:cNvPr id="206" name="楕円 205"/>
        <xdr:cNvSpPr/>
      </xdr:nvSpPr>
      <xdr:spPr>
        <a:xfrm>
          <a:off x="9588500" y="109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20937</xdr:rowOff>
    </xdr:from>
    <xdr:to>
      <xdr:col>46</xdr:col>
      <xdr:colOff>38100</xdr:colOff>
      <xdr:row>64</xdr:row>
      <xdr:rowOff>122537</xdr:rowOff>
    </xdr:to>
    <xdr:sp macro="" textlink="">
      <xdr:nvSpPr>
        <xdr:cNvPr id="207" name="楕円 206"/>
        <xdr:cNvSpPr/>
      </xdr:nvSpPr>
      <xdr:spPr>
        <a:xfrm>
          <a:off x="8699500" y="109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51615</xdr:rowOff>
    </xdr:from>
    <xdr:to>
      <xdr:col>50</xdr:col>
      <xdr:colOff>114300</xdr:colOff>
      <xdr:row>64</xdr:row>
      <xdr:rowOff>71737</xdr:rowOff>
    </xdr:to>
    <xdr:cxnSp macro="">
      <xdr:nvCxnSpPr>
        <xdr:cNvPr id="208" name="直線コネクタ 207"/>
        <xdr:cNvCxnSpPr/>
      </xdr:nvCxnSpPr>
      <xdr:spPr>
        <a:xfrm flipV="1">
          <a:off x="8750300" y="11024415"/>
          <a:ext cx="889000" cy="2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9"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10"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93542</xdr:rowOff>
    </xdr:from>
    <xdr:ext cx="534377" cy="259045"/>
    <xdr:sp macro="" textlink="">
      <xdr:nvSpPr>
        <xdr:cNvPr id="211" name="n_1mainValue【橋りょう・トンネル】&#10;一人当たり有形固定資産（償却資産）額"/>
        <xdr:cNvSpPr txBox="1"/>
      </xdr:nvSpPr>
      <xdr:spPr>
        <a:xfrm>
          <a:off x="9359411" y="110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113664</xdr:rowOff>
    </xdr:from>
    <xdr:ext cx="534377" cy="259045"/>
    <xdr:sp macro="" textlink="">
      <xdr:nvSpPr>
        <xdr:cNvPr id="212" name="n_2mainValue【橋りょう・トンネル】&#10;一人当たり有形固定資産（償却資産）額"/>
        <xdr:cNvSpPr txBox="1"/>
      </xdr:nvSpPr>
      <xdr:spPr>
        <a:xfrm>
          <a:off x="8483111" y="110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269" name="直線コネクタ 268"/>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270"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271" name="直線コネクタ 270"/>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274"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275" name="フローチャート: 判断 274"/>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276" name="フローチャート: 判断 275"/>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277" name="フローチャート: 判断 276"/>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8" name="テキスト ボックス 2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166370</xdr:rowOff>
    </xdr:from>
    <xdr:to>
      <xdr:col>81</xdr:col>
      <xdr:colOff>101600</xdr:colOff>
      <xdr:row>40</xdr:row>
      <xdr:rowOff>96520</xdr:rowOff>
    </xdr:to>
    <xdr:sp macro="" textlink="">
      <xdr:nvSpPr>
        <xdr:cNvPr id="283" name="楕円 282"/>
        <xdr:cNvSpPr/>
      </xdr:nvSpPr>
      <xdr:spPr>
        <a:xfrm>
          <a:off x="1543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6350</xdr:rowOff>
    </xdr:from>
    <xdr:to>
      <xdr:col>76</xdr:col>
      <xdr:colOff>165100</xdr:colOff>
      <xdr:row>39</xdr:row>
      <xdr:rowOff>107950</xdr:rowOff>
    </xdr:to>
    <xdr:sp macro="" textlink="">
      <xdr:nvSpPr>
        <xdr:cNvPr id="284" name="楕円 283"/>
        <xdr:cNvSpPr/>
      </xdr:nvSpPr>
      <xdr:spPr>
        <a:xfrm>
          <a:off x="1454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57150</xdr:rowOff>
    </xdr:from>
    <xdr:to>
      <xdr:col>81</xdr:col>
      <xdr:colOff>50800</xdr:colOff>
      <xdr:row>40</xdr:row>
      <xdr:rowOff>45720</xdr:rowOff>
    </xdr:to>
    <xdr:cxnSp macro="">
      <xdr:nvCxnSpPr>
        <xdr:cNvPr id="285" name="直線コネクタ 284"/>
        <xdr:cNvCxnSpPr/>
      </xdr:nvCxnSpPr>
      <xdr:spPr>
        <a:xfrm>
          <a:off x="14592300" y="6743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286"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287"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87647</xdr:rowOff>
    </xdr:from>
    <xdr:ext cx="405111" cy="259045"/>
    <xdr:sp macro="" textlink="">
      <xdr:nvSpPr>
        <xdr:cNvPr id="288" name="n_1mainValue【認定こども園・幼稚園・保育所】&#10;有形固定資産減価償却率"/>
        <xdr:cNvSpPr txBox="1"/>
      </xdr:nvSpPr>
      <xdr:spPr>
        <a:xfrm>
          <a:off x="152660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99077</xdr:rowOff>
    </xdr:from>
    <xdr:ext cx="405111" cy="259045"/>
    <xdr:sp macro="" textlink="">
      <xdr:nvSpPr>
        <xdr:cNvPr id="289" name="n_2mainValue【認定こども園・幼稚園・保育所】&#10;有形固定資産減価償却率"/>
        <xdr:cNvSpPr txBox="1"/>
      </xdr:nvSpPr>
      <xdr:spPr>
        <a:xfrm>
          <a:off x="14389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0" name="直線コネクタ 2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1" name="テキスト ボックス 3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2" name="直線コネクタ 3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3" name="テキスト ボックス 3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4" name="直線コネクタ 3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5" name="テキスト ボックス 3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6" name="直線コネクタ 3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7" name="テキスト ボックス 3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9" name="テキスト ボックス 3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11" name="直線コネクタ 310"/>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12"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13" name="直線コネクタ 312"/>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14"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15" name="直線コネクタ 314"/>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16"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17" name="フローチャート: 判断 316"/>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18" name="フローチャート: 判断 317"/>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19" name="フローチャート: 判断 318"/>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112268</xdr:rowOff>
    </xdr:from>
    <xdr:to>
      <xdr:col>112</xdr:col>
      <xdr:colOff>38100</xdr:colOff>
      <xdr:row>40</xdr:row>
      <xdr:rowOff>42418</xdr:rowOff>
    </xdr:to>
    <xdr:sp macro="" textlink="">
      <xdr:nvSpPr>
        <xdr:cNvPr id="325" name="楕円 324"/>
        <xdr:cNvSpPr/>
      </xdr:nvSpPr>
      <xdr:spPr>
        <a:xfrm>
          <a:off x="21272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326" name="楕円 325"/>
        <xdr:cNvSpPr/>
      </xdr:nvSpPr>
      <xdr:spPr>
        <a:xfrm>
          <a:off x="20383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163068</xdr:rowOff>
    </xdr:from>
    <xdr:to>
      <xdr:col>111</xdr:col>
      <xdr:colOff>177800</xdr:colOff>
      <xdr:row>39</xdr:row>
      <xdr:rowOff>169926</xdr:rowOff>
    </xdr:to>
    <xdr:cxnSp macro="">
      <xdr:nvCxnSpPr>
        <xdr:cNvPr id="327" name="直線コネクタ 326"/>
        <xdr:cNvCxnSpPr/>
      </xdr:nvCxnSpPr>
      <xdr:spPr>
        <a:xfrm flipV="1">
          <a:off x="20434300" y="68496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328"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29"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33545</xdr:rowOff>
    </xdr:from>
    <xdr:ext cx="469744" cy="259045"/>
    <xdr:sp macro="" textlink="">
      <xdr:nvSpPr>
        <xdr:cNvPr id="330" name="n_1mainValue【認定こども園・幼稚園・保育所】&#10;一人当たり面積"/>
        <xdr:cNvSpPr txBox="1"/>
      </xdr:nvSpPr>
      <xdr:spPr>
        <a:xfrm>
          <a:off x="210757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331" name="n_2mainValue【認定こども園・幼稚園・保育所】&#10;一人当たり面積"/>
        <xdr:cNvSpPr txBox="1"/>
      </xdr:nvSpPr>
      <xdr:spPr>
        <a:xfrm>
          <a:off x="20199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2" name="テキスト ボックス 3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3" name="直線コネクタ 3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4" name="テキスト ボックス 3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5" name="直線コネクタ 3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6" name="テキスト ボックス 3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7" name="直線コネクタ 3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8" name="テキスト ボックス 3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9" name="直線コネクタ 3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0" name="テキスト ボックス 3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1" name="直線コネクタ 3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2" name="テキスト ボックス 35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3" name="直線コネクタ 3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4" name="テキスト ボックス 3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356" name="直線コネクタ 355"/>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357"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358" name="直線コネクタ 357"/>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5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60" name="直線コネクタ 35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61"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62" name="フローチャート: 判断 361"/>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363" name="フローチャート: 判断 362"/>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64" name="フローチャート: 判断 363"/>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59690</xdr:rowOff>
    </xdr:from>
    <xdr:to>
      <xdr:col>81</xdr:col>
      <xdr:colOff>101600</xdr:colOff>
      <xdr:row>56</xdr:row>
      <xdr:rowOff>161290</xdr:rowOff>
    </xdr:to>
    <xdr:sp macro="" textlink="">
      <xdr:nvSpPr>
        <xdr:cNvPr id="370" name="楕円 369"/>
        <xdr:cNvSpPr/>
      </xdr:nvSpPr>
      <xdr:spPr>
        <a:xfrm>
          <a:off x="15430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59690</xdr:rowOff>
    </xdr:from>
    <xdr:to>
      <xdr:col>76</xdr:col>
      <xdr:colOff>165100</xdr:colOff>
      <xdr:row>62</xdr:row>
      <xdr:rowOff>161290</xdr:rowOff>
    </xdr:to>
    <xdr:sp macro="" textlink="">
      <xdr:nvSpPr>
        <xdr:cNvPr id="371" name="楕円 370"/>
        <xdr:cNvSpPr/>
      </xdr:nvSpPr>
      <xdr:spPr>
        <a:xfrm>
          <a:off x="14541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110490</xdr:rowOff>
    </xdr:from>
    <xdr:to>
      <xdr:col>81</xdr:col>
      <xdr:colOff>50800</xdr:colOff>
      <xdr:row>62</xdr:row>
      <xdr:rowOff>110490</xdr:rowOff>
    </xdr:to>
    <xdr:cxnSp macro="">
      <xdr:nvCxnSpPr>
        <xdr:cNvPr id="372" name="直線コネクタ 371"/>
        <xdr:cNvCxnSpPr/>
      </xdr:nvCxnSpPr>
      <xdr:spPr>
        <a:xfrm flipV="1">
          <a:off x="14592300" y="9711690"/>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373"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374"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6367</xdr:rowOff>
    </xdr:from>
    <xdr:ext cx="405111" cy="259045"/>
    <xdr:sp macro="" textlink="">
      <xdr:nvSpPr>
        <xdr:cNvPr id="375" name="n_1mainValue【学校施設】&#10;有形固定資産減価償却率"/>
        <xdr:cNvSpPr txBox="1"/>
      </xdr:nvSpPr>
      <xdr:spPr>
        <a:xfrm>
          <a:off x="152660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152417</xdr:rowOff>
    </xdr:from>
    <xdr:ext cx="405111" cy="259045"/>
    <xdr:sp macro="" textlink="">
      <xdr:nvSpPr>
        <xdr:cNvPr id="376" name="n_2mainValue【学校施設】&#10;有形固定資産減価償却率"/>
        <xdr:cNvSpPr txBox="1"/>
      </xdr:nvSpPr>
      <xdr:spPr>
        <a:xfrm>
          <a:off x="14389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7" name="正方形/長方形 3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8" name="正方形/長方形 3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9" name="正方形/長方形 3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0" name="正方形/長方形 3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1" name="正方形/長方形 3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2" name="正方形/長方形 3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3" name="正方形/長方形 3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4" name="正方形/長方形 3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5" name="テキスト ボックス 3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6" name="直線コネクタ 3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7" name="直線コネクタ 3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8" name="テキスト ボックス 3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9" name="直線コネクタ 3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0" name="テキスト ボックス 3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1" name="直線コネクタ 3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2" name="テキスト ボックス 3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3" name="直線コネクタ 3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4" name="テキスト ボックス 3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5" name="直線コネクタ 3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6" name="テキスト ボックス 3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398" name="直線コネクタ 397"/>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399"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00" name="直線コネクタ 399"/>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01"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02" name="直線コネクタ 401"/>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03"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04" name="フローチャート: 判断 403"/>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05" name="フローチャート: 判断 404"/>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06" name="フローチャート: 判断 405"/>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146939</xdr:rowOff>
    </xdr:from>
    <xdr:to>
      <xdr:col>112</xdr:col>
      <xdr:colOff>38100</xdr:colOff>
      <xdr:row>61</xdr:row>
      <xdr:rowOff>77089</xdr:rowOff>
    </xdr:to>
    <xdr:sp macro="" textlink="">
      <xdr:nvSpPr>
        <xdr:cNvPr id="412" name="楕円 411"/>
        <xdr:cNvSpPr/>
      </xdr:nvSpPr>
      <xdr:spPr>
        <a:xfrm>
          <a:off x="21272500" y="104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157455</xdr:rowOff>
    </xdr:from>
    <xdr:to>
      <xdr:col>107</xdr:col>
      <xdr:colOff>101600</xdr:colOff>
      <xdr:row>61</xdr:row>
      <xdr:rowOff>87605</xdr:rowOff>
    </xdr:to>
    <xdr:sp macro="" textlink="">
      <xdr:nvSpPr>
        <xdr:cNvPr id="413" name="楕円 412"/>
        <xdr:cNvSpPr/>
      </xdr:nvSpPr>
      <xdr:spPr>
        <a:xfrm>
          <a:off x="20383500" y="104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26289</xdr:rowOff>
    </xdr:from>
    <xdr:to>
      <xdr:col>111</xdr:col>
      <xdr:colOff>177800</xdr:colOff>
      <xdr:row>61</xdr:row>
      <xdr:rowOff>36805</xdr:rowOff>
    </xdr:to>
    <xdr:cxnSp macro="">
      <xdr:nvCxnSpPr>
        <xdr:cNvPr id="414" name="直線コネクタ 413"/>
        <xdr:cNvCxnSpPr/>
      </xdr:nvCxnSpPr>
      <xdr:spPr>
        <a:xfrm flipV="1">
          <a:off x="20434300" y="1048473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415"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16"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68216</xdr:rowOff>
    </xdr:from>
    <xdr:ext cx="469744" cy="259045"/>
    <xdr:sp macro="" textlink="">
      <xdr:nvSpPr>
        <xdr:cNvPr id="417" name="n_1mainValue【学校施設】&#10;一人当たり面積"/>
        <xdr:cNvSpPr txBox="1"/>
      </xdr:nvSpPr>
      <xdr:spPr>
        <a:xfrm>
          <a:off x="21075727" y="1052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78732</xdr:rowOff>
    </xdr:from>
    <xdr:ext cx="469744" cy="259045"/>
    <xdr:sp macro="" textlink="">
      <xdr:nvSpPr>
        <xdr:cNvPr id="418" name="n_2mainValue【学校施設】&#10;一人当たり面積"/>
        <xdr:cNvSpPr txBox="1"/>
      </xdr:nvSpPr>
      <xdr:spPr>
        <a:xfrm>
          <a:off x="20199427" y="105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43" name="正方形/長方形 4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4" name="正方形/長方形 4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5" name="正方形/長方形 4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6" name="正方形/長方形 4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7" name="正方形/長方形 4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8" name="正方形/長方形 4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9" name="正方形/長方形 4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0" name="正方形/長方形 4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1" name="正方形/長方形 4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2" name="正方形/長方形 4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3" name="テキスト ボックス 4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年度において、有形固定資産減価償却率については、全施設類型で類似団体内平均値を下回っている。施設の老朽化に伴い、ほぼ全ての施設類型において今後は増加していく見込みであるが、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公立幼稚園を廃止し、公私連携型認定こども園の新規整備を行うことから減少する見込みである。また、一人当たり延長・面積・有形固定資産（償却資産）額については、全施設類型において類似団体内平均値を下回っており、今後もそ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施設の維持管理等については、今後も公共施設等総合管理計画に基づき適切に実施していく。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計上誤り等があった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年度の当該団体値は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正しく表示されていない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　また、</a:t>
          </a:r>
          <a:r>
            <a:rPr lang="ja-JP" altLang="en-US" sz="1300">
              <a:effectLst/>
              <a:latin typeface="ＭＳ Ｐゴシック" panose="020B0600070205080204" pitchFamily="50" charset="-128"/>
              <a:ea typeface="ＭＳ Ｐゴシック" panose="020B0600070205080204" pitchFamily="50" charset="-128"/>
            </a:rPr>
            <a:t>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年度決算に係る固定資産台帳については、平成</a:t>
          </a:r>
          <a:r>
            <a:rPr lang="en-US" altLang="ja-JP" sz="1300">
              <a:effectLst/>
              <a:latin typeface="ＭＳ Ｐゴシック" panose="020B0600070205080204" pitchFamily="50" charset="-128"/>
              <a:ea typeface="ＭＳ Ｐゴシック" panose="020B0600070205080204" pitchFamily="50" charset="-128"/>
            </a:rPr>
            <a:t>31</a:t>
          </a:r>
          <a:r>
            <a:rPr lang="ja-JP" altLang="en-US" sz="1300">
              <a:effectLst/>
              <a:latin typeface="ＭＳ Ｐゴシック" panose="020B0600070205080204" pitchFamily="50" charset="-128"/>
              <a:ea typeface="ＭＳ Ｐゴシック" panose="020B0600070205080204" pitchFamily="50" charset="-128"/>
            </a:rPr>
            <a:t>年１月１日時点で未整備であるため、平成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年度の当該団体値等は表示されていない。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5,362
5,339
37.30
3,706,844
3,543,853
119,696
1,956,153
3,239,882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38735</xdr:rowOff>
    </xdr:from>
    <xdr:to>
      <xdr:col>20</xdr:col>
      <xdr:colOff>38100</xdr:colOff>
      <xdr:row>59</xdr:row>
      <xdr:rowOff>140335</xdr:rowOff>
    </xdr:to>
    <xdr:sp macro="" textlink="">
      <xdr:nvSpPr>
        <xdr:cNvPr id="88" name="楕円 87"/>
        <xdr:cNvSpPr/>
      </xdr:nvSpPr>
      <xdr:spPr>
        <a:xfrm>
          <a:off x="3746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89" name="楕円 88"/>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60</xdr:row>
      <xdr:rowOff>68580</xdr:rowOff>
    </xdr:to>
    <xdr:cxnSp macro="">
      <xdr:nvCxnSpPr>
        <xdr:cNvPr id="90" name="直線コネクタ 89"/>
        <xdr:cNvCxnSpPr/>
      </xdr:nvCxnSpPr>
      <xdr:spPr>
        <a:xfrm flipV="1">
          <a:off x="2908300" y="1020508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156862</xdr:rowOff>
    </xdr:from>
    <xdr:ext cx="405111" cy="259045"/>
    <xdr:sp macro="" textlink="">
      <xdr:nvSpPr>
        <xdr:cNvPr id="91" name="n_1mainValue【体育館・プー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92" name="n_2mainValue【体育館・プー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3" name="直線コネクタ 1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4" name="テキスト ボックス 1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7" name="直線コネクタ 1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8" name="テキスト ボックス 1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2" name="直線コネクタ 111"/>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3"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4" name="直線コネクタ 113"/>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5"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6" name="直線コネクタ 115"/>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17"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8" name="フローチャート: 判断 117"/>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9" name="フローチャート: 判断 118"/>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0"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1" name="フローチャート: 判断 12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22"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124651</xdr:rowOff>
    </xdr:from>
    <xdr:to>
      <xdr:col>50</xdr:col>
      <xdr:colOff>165100</xdr:colOff>
      <xdr:row>62</xdr:row>
      <xdr:rowOff>54801</xdr:rowOff>
    </xdr:to>
    <xdr:sp macro="" textlink="">
      <xdr:nvSpPr>
        <xdr:cNvPr id="128" name="楕円 127"/>
        <xdr:cNvSpPr/>
      </xdr:nvSpPr>
      <xdr:spPr>
        <a:xfrm>
          <a:off x="9588500" y="105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129794</xdr:rowOff>
    </xdr:from>
    <xdr:to>
      <xdr:col>46</xdr:col>
      <xdr:colOff>38100</xdr:colOff>
      <xdr:row>62</xdr:row>
      <xdr:rowOff>59944</xdr:rowOff>
    </xdr:to>
    <xdr:sp macro="" textlink="">
      <xdr:nvSpPr>
        <xdr:cNvPr id="129" name="楕円 128"/>
        <xdr:cNvSpPr/>
      </xdr:nvSpPr>
      <xdr:spPr>
        <a:xfrm>
          <a:off x="8699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4001</xdr:rowOff>
    </xdr:from>
    <xdr:to>
      <xdr:col>50</xdr:col>
      <xdr:colOff>114300</xdr:colOff>
      <xdr:row>62</xdr:row>
      <xdr:rowOff>9144</xdr:rowOff>
    </xdr:to>
    <xdr:cxnSp macro="">
      <xdr:nvCxnSpPr>
        <xdr:cNvPr id="130" name="直線コネクタ 129"/>
        <xdr:cNvCxnSpPr/>
      </xdr:nvCxnSpPr>
      <xdr:spPr>
        <a:xfrm flipV="1">
          <a:off x="8750300" y="10633901"/>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45928</xdr:rowOff>
    </xdr:from>
    <xdr:ext cx="469744" cy="259045"/>
    <xdr:sp macro="" textlink="">
      <xdr:nvSpPr>
        <xdr:cNvPr id="131" name="n_1mainValue【体育館・プール】&#10;一人当たり面積"/>
        <xdr:cNvSpPr txBox="1"/>
      </xdr:nvSpPr>
      <xdr:spPr>
        <a:xfrm>
          <a:off x="9391727" y="106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51071</xdr:rowOff>
    </xdr:from>
    <xdr:ext cx="469744" cy="259045"/>
    <xdr:sp macro="" textlink="">
      <xdr:nvSpPr>
        <xdr:cNvPr id="132" name="n_2mainValue【体育館・プール】&#10;一人当たり面積"/>
        <xdr:cNvSpPr txBox="1"/>
      </xdr:nvSpPr>
      <xdr:spPr>
        <a:xfrm>
          <a:off x="8515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7" name="テキスト ボックス 1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8" name="直線コネクタ 1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59" name="直線コネクタ 1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60" name="テキスト ボックス 1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1" name="直線コネクタ 1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2" name="テキスト ボックス 1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63" name="直線コネクタ 1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64" name="テキスト ボックス 1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65" name="直線コネクタ 1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66" name="テキスト ボックス 1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67" name="直線コネクタ 1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68" name="テキスト ボックス 1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69" name="直線コネクタ 1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70" name="テキスト ボックス 1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1" name="直線コネクタ 1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2" name="テキスト ボックス 1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174" name="直線コネクタ 173"/>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175"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176" name="直線コネクタ 175"/>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7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78" name="直線コネクタ 1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179" name="【市民会館】&#10;有形固定資産減価償却率平均値テキスト"/>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180" name="フローチャート: 判断 179"/>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181" name="フローチャート: 判断 180"/>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90369</xdr:rowOff>
    </xdr:from>
    <xdr:ext cx="405111" cy="259045"/>
    <xdr:sp macro="" textlink="">
      <xdr:nvSpPr>
        <xdr:cNvPr id="182" name="n_1aveValue【市民会館】&#10;有形固定資産減価償却率"/>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183" name="フローチャート: 判断 182"/>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72407</xdr:rowOff>
    </xdr:from>
    <xdr:ext cx="405111" cy="259045"/>
    <xdr:sp macro="" textlink="">
      <xdr:nvSpPr>
        <xdr:cNvPr id="184" name="n_2aveValue【市民会館】&#10;有形固定資産減価償却率"/>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5" name="テキスト ボックス 1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6" name="テキスト ボックス 1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7" name="テキスト ボックス 1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8" name="テキスト ボックス 1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9" name="テキスト ボックス 1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190" name="楕円 189"/>
        <xdr:cNvSpPr/>
      </xdr:nvSpPr>
      <xdr:spPr>
        <a:xfrm>
          <a:off x="3746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191" name="楕円 190"/>
        <xdr:cNvSpPr/>
      </xdr:nvSpPr>
      <xdr:spPr>
        <a:xfrm>
          <a:off x="2857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10886</xdr:rowOff>
    </xdr:from>
    <xdr:to>
      <xdr:col>19</xdr:col>
      <xdr:colOff>177800</xdr:colOff>
      <xdr:row>104</xdr:row>
      <xdr:rowOff>162742</xdr:rowOff>
    </xdr:to>
    <xdr:cxnSp macro="">
      <xdr:nvCxnSpPr>
        <xdr:cNvPr id="192" name="直線コネクタ 191"/>
        <xdr:cNvCxnSpPr/>
      </xdr:nvCxnSpPr>
      <xdr:spPr>
        <a:xfrm flipV="1">
          <a:off x="2908300" y="17841686"/>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78213</xdr:rowOff>
    </xdr:from>
    <xdr:ext cx="405111" cy="259045"/>
    <xdr:sp macro="" textlink="">
      <xdr:nvSpPr>
        <xdr:cNvPr id="193" name="n_1mainValue【市民会館】&#10;有形固定資産減価償却率"/>
        <xdr:cNvSpPr txBox="1"/>
      </xdr:nvSpPr>
      <xdr:spPr>
        <a:xfrm>
          <a:off x="3582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194" name="n_2main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5" name="正方形/長方形 1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6" name="正方形/長方形 1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7" name="正方形/長方形 1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8" name="正方形/長方形 1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9" name="正方形/長方形 1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0" name="正方形/長方形 1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1" name="正方形/長方形 2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2" name="正方形/長方形 2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3" name="テキスト ボックス 2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4" name="直線コネクタ 2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5" name="直線コネクタ 20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6" name="テキスト ボックス 20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07" name="直線コネクタ 20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08" name="テキスト ボックス 20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09" name="直線コネクタ 2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0" name="テキスト ボックス 20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1" name="直線コネクタ 21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2" name="テキスト ボックス 21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3" name="直線コネクタ 21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4" name="テキスト ボックス 21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5" name="直線コネクタ 2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6" name="テキスト ボックス 2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218" name="直線コネクタ 217"/>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219"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220" name="直線コネクタ 219"/>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221"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222" name="直線コネクタ 221"/>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223" name="【市民会館】&#10;一人当たり面積平均値テキスト"/>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224" name="フローチャート: 判断 223"/>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225" name="フローチャート: 判断 224"/>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45229</xdr:rowOff>
    </xdr:from>
    <xdr:ext cx="469744" cy="259045"/>
    <xdr:sp macro="" textlink="">
      <xdr:nvSpPr>
        <xdr:cNvPr id="226"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227" name="フローチャート: 判断 226"/>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228"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29" name="テキスト ボックス 2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0" name="テキスト ボックス 2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1" name="テキスト ボックス 2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2" name="テキスト ボックス 2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3" name="テキスト ボックス 2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167894</xdr:rowOff>
    </xdr:from>
    <xdr:to>
      <xdr:col>50</xdr:col>
      <xdr:colOff>165100</xdr:colOff>
      <xdr:row>107</xdr:row>
      <xdr:rowOff>98044</xdr:rowOff>
    </xdr:to>
    <xdr:sp macro="" textlink="">
      <xdr:nvSpPr>
        <xdr:cNvPr id="234" name="楕円 233"/>
        <xdr:cNvSpPr/>
      </xdr:nvSpPr>
      <xdr:spPr>
        <a:xfrm>
          <a:off x="95885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235" name="楕円 234"/>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47244</xdr:rowOff>
    </xdr:from>
    <xdr:to>
      <xdr:col>50</xdr:col>
      <xdr:colOff>114300</xdr:colOff>
      <xdr:row>107</xdr:row>
      <xdr:rowOff>53339</xdr:rowOff>
    </xdr:to>
    <xdr:cxnSp macro="">
      <xdr:nvCxnSpPr>
        <xdr:cNvPr id="236" name="直線コネクタ 235"/>
        <xdr:cNvCxnSpPr/>
      </xdr:nvCxnSpPr>
      <xdr:spPr>
        <a:xfrm flipV="1">
          <a:off x="8750300" y="18392394"/>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89171</xdr:rowOff>
    </xdr:from>
    <xdr:ext cx="469744" cy="259045"/>
    <xdr:sp macro="" textlink="">
      <xdr:nvSpPr>
        <xdr:cNvPr id="237" name="n_1mainValue【市民会館】&#10;一人当たり面積"/>
        <xdr:cNvSpPr txBox="1"/>
      </xdr:nvSpPr>
      <xdr:spPr>
        <a:xfrm>
          <a:off x="9391727"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238" name="n_2mainValue【市民会館】&#10;一人当たり面積"/>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7" name="正方形/長方形 2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8" name="正方形/長方形 2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9" name="正方形/長方形 2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0" name="正方形/長方形 2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1" name="正方形/長方形 2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2" name="正方形/長方形 2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3" name="正方形/長方形 2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4" name="正方形/長方形 25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5" name="正方形/長方形 2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6" name="正方形/長方形 2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7" name="正方形/長方形 2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8" name="正方形/長方形 2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9" name="正方形/長方形 2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0" name="正方形/長方形 2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1" name="正方形/長方形 2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2" name="正方形/長方形 2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3" name="テキスト ボックス 2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4" name="直線コネクタ 2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65" name="テキスト ボックス 2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6" name="直線コネクタ 2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67" name="テキスト ボックス 2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8" name="直線コネクタ 2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9" name="テキスト ボックス 2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0" name="直線コネクタ 2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1" name="テキスト ボックス 2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2" name="直線コネクタ 2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3" name="テキスト ボックス 2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4" name="直線コネクタ 2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75" name="テキスト ボックス 2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6" name="直線コネクタ 2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77" name="テキスト ボックス 2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279" name="直線コネクタ 278"/>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280"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281" name="直線コネクタ 280"/>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282"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283" name="直線コネクタ 282"/>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284" name="【保健センター・保健所】&#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285" name="フローチャート: 判断 284"/>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286" name="フローチャート: 判断 28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287"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288" name="フローチャート: 判断 287"/>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289"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0" name="テキスト ボックス 2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1" name="テキスト ボックス 2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2" name="テキスト ボックス 2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3" name="テキスト ボックス 2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4" name="テキスト ボックス 2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295" name="楕円 294"/>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71120</xdr:rowOff>
    </xdr:from>
    <xdr:to>
      <xdr:col>76</xdr:col>
      <xdr:colOff>165100</xdr:colOff>
      <xdr:row>63</xdr:row>
      <xdr:rowOff>1270</xdr:rowOff>
    </xdr:to>
    <xdr:sp macro="" textlink="">
      <xdr:nvSpPr>
        <xdr:cNvPr id="296" name="楕円 295"/>
        <xdr:cNvSpPr/>
      </xdr:nvSpPr>
      <xdr:spPr>
        <a:xfrm>
          <a:off x="14541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62</xdr:row>
      <xdr:rowOff>121920</xdr:rowOff>
    </xdr:to>
    <xdr:cxnSp macro="">
      <xdr:nvCxnSpPr>
        <xdr:cNvPr id="297" name="直線コネクタ 296"/>
        <xdr:cNvCxnSpPr/>
      </xdr:nvCxnSpPr>
      <xdr:spPr>
        <a:xfrm flipV="1">
          <a:off x="14592300" y="10043160"/>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166387</xdr:rowOff>
    </xdr:from>
    <xdr:ext cx="405111" cy="259045"/>
    <xdr:sp macro="" textlink="">
      <xdr:nvSpPr>
        <xdr:cNvPr id="298" name="n_1mainValue【保健センター・保健所】&#10;有形固定資産減価償却率"/>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163847</xdr:rowOff>
    </xdr:from>
    <xdr:ext cx="405111" cy="259045"/>
    <xdr:sp macro="" textlink="">
      <xdr:nvSpPr>
        <xdr:cNvPr id="299" name="n_2mainValue【保健センター・保健所】&#10;有形固定資産減価償却率"/>
        <xdr:cNvSpPr txBox="1"/>
      </xdr:nvSpPr>
      <xdr:spPr>
        <a:xfrm>
          <a:off x="14389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0" name="正方形/長方形 2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1" name="正方形/長方形 3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2" name="正方形/長方形 3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3" name="正方形/長方形 3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4" name="正方形/長方形 3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5" name="正方形/長方形 3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6" name="正方形/長方形 3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7" name="正方形/長方形 3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8" name="テキスト ボックス 3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9" name="直線コネクタ 3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10" name="直線コネクタ 30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11" name="テキスト ボックス 31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12" name="直線コネクタ 31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13" name="テキスト ボックス 31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14" name="直線コネクタ 31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15" name="テキスト ボックス 31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16" name="直線コネクタ 31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17" name="テキスト ボックス 31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18" name="直線コネクタ 31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19" name="テキスト ボックス 31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20" name="直線コネクタ 31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21" name="テキスト ボックス 32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2" name="直線コネクタ 3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3" name="テキスト ボックス 3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325" name="直線コネクタ 324"/>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326"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327" name="直線コネクタ 32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328"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329" name="直線コネクタ 328"/>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330"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331" name="フローチャート: 判断 330"/>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332" name="フローチャート: 判断 331"/>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139899</xdr:rowOff>
    </xdr:from>
    <xdr:ext cx="469744" cy="259045"/>
    <xdr:sp macro="" textlink="">
      <xdr:nvSpPr>
        <xdr:cNvPr id="333"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334" name="フローチャート: 判断 333"/>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92546</xdr:rowOff>
    </xdr:from>
    <xdr:ext cx="469744" cy="259045"/>
    <xdr:sp macro="" textlink="">
      <xdr:nvSpPr>
        <xdr:cNvPr id="335" name="n_2aveValue【保健センター・保健所】&#10;一人当たり面積"/>
        <xdr:cNvSpPr txBox="1"/>
      </xdr:nvSpPr>
      <xdr:spPr>
        <a:xfrm>
          <a:off x="20199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6" name="テキスト ボックス 3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7" name="テキスト ボックス 3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8" name="テキスト ボックス 3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9" name="テキスト ボックス 3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0" name="テキスト ボックス 3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166370</xdr:rowOff>
    </xdr:from>
    <xdr:to>
      <xdr:col>112</xdr:col>
      <xdr:colOff>38100</xdr:colOff>
      <xdr:row>58</xdr:row>
      <xdr:rowOff>96520</xdr:rowOff>
    </xdr:to>
    <xdr:sp macro="" textlink="">
      <xdr:nvSpPr>
        <xdr:cNvPr id="341" name="楕円 340"/>
        <xdr:cNvSpPr/>
      </xdr:nvSpPr>
      <xdr:spPr>
        <a:xfrm>
          <a:off x="2127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21046</xdr:rowOff>
    </xdr:from>
    <xdr:to>
      <xdr:col>107</xdr:col>
      <xdr:colOff>101600</xdr:colOff>
      <xdr:row>58</xdr:row>
      <xdr:rowOff>122646</xdr:rowOff>
    </xdr:to>
    <xdr:sp macro="" textlink="">
      <xdr:nvSpPr>
        <xdr:cNvPr id="342" name="楕円 341"/>
        <xdr:cNvSpPr/>
      </xdr:nvSpPr>
      <xdr:spPr>
        <a:xfrm>
          <a:off x="20383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45720</xdr:rowOff>
    </xdr:from>
    <xdr:to>
      <xdr:col>111</xdr:col>
      <xdr:colOff>177800</xdr:colOff>
      <xdr:row>58</xdr:row>
      <xdr:rowOff>71846</xdr:rowOff>
    </xdr:to>
    <xdr:cxnSp macro="">
      <xdr:nvCxnSpPr>
        <xdr:cNvPr id="343" name="直線コネクタ 342"/>
        <xdr:cNvCxnSpPr/>
      </xdr:nvCxnSpPr>
      <xdr:spPr>
        <a:xfrm flipV="1">
          <a:off x="20434300" y="99898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113047</xdr:rowOff>
    </xdr:from>
    <xdr:ext cx="469744" cy="259045"/>
    <xdr:sp macro="" textlink="">
      <xdr:nvSpPr>
        <xdr:cNvPr id="344" name="n_1mainValue【保健センター・保健所】&#10;一人当たり面積"/>
        <xdr:cNvSpPr txBox="1"/>
      </xdr:nvSpPr>
      <xdr:spPr>
        <a:xfrm>
          <a:off x="210757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139173</xdr:rowOff>
    </xdr:from>
    <xdr:ext cx="469744" cy="259045"/>
    <xdr:sp macro="" textlink="">
      <xdr:nvSpPr>
        <xdr:cNvPr id="345" name="n_2mainValue【保健センター・保健所】&#10;一人当たり面積"/>
        <xdr:cNvSpPr txBox="1"/>
      </xdr:nvSpPr>
      <xdr:spPr>
        <a:xfrm>
          <a:off x="20199427" y="974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6" name="正方形/長方形 3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7" name="正方形/長方形 3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8" name="正方形/長方形 3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9" name="正方形/長方形 3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0" name="正方形/長方形 3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1" name="正方形/長方形 3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2" name="正方形/長方形 3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正方形/長方形 3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4" name="テキスト ボックス 3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5" name="直線コネクタ 3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6" name="直線コネクタ 35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7" name="テキスト ボックス 35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8" name="直線コネクタ 35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9" name="テキスト ボックス 35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0" name="直線コネクタ 35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1" name="テキスト ボックス 36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2" name="直線コネクタ 36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3" name="テキスト ボックス 36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4" name="直線コネクタ 36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5" name="テキスト ボックス 36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6" name="直線コネクタ 36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7" name="テキスト ボックス 36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8" name="直線コネクタ 3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9" name="テキスト ボックス 3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371" name="直線コネクタ 370"/>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372"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373" name="直線コネクタ 372"/>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5" name="直線コネクタ 37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376"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377" name="フローチャート: 判断 376"/>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378" name="フローチャート: 判断 377"/>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379"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380" name="フローチャート: 判断 379"/>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381"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2" name="テキスト ボックス 3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3" name="テキスト ボックス 3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4" name="テキスト ボックス 3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5" name="テキスト ボックス 3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6" name="テキスト ボックス 3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106499</xdr:rowOff>
    </xdr:from>
    <xdr:to>
      <xdr:col>76</xdr:col>
      <xdr:colOff>165100</xdr:colOff>
      <xdr:row>84</xdr:row>
      <xdr:rowOff>36649</xdr:rowOff>
    </xdr:to>
    <xdr:sp macro="" textlink="">
      <xdr:nvSpPr>
        <xdr:cNvPr id="387" name="楕円 386"/>
        <xdr:cNvSpPr/>
      </xdr:nvSpPr>
      <xdr:spPr>
        <a:xfrm>
          <a:off x="14541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27776</xdr:rowOff>
    </xdr:from>
    <xdr:ext cx="405111" cy="259045"/>
    <xdr:sp macro="" textlink="">
      <xdr:nvSpPr>
        <xdr:cNvPr id="388" name="n_2mainValue【消防施設】&#10;有形固定資産減価償却率"/>
        <xdr:cNvSpPr txBox="1"/>
      </xdr:nvSpPr>
      <xdr:spPr>
        <a:xfrm>
          <a:off x="14389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9" name="正方形/長方形 3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0" name="正方形/長方形 3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1" name="正方形/長方形 3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2" name="正方形/長方形 3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3" name="正方形/長方形 3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4" name="正方形/長方形 3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5" name="正方形/長方形 3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6" name="正方形/長方形 3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7" name="テキスト ボックス 3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8" name="直線コネクタ 3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9" name="直線コネクタ 3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00" name="テキスト ボックス 3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1" name="直線コネクタ 4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2" name="テキスト ボックス 4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3" name="直線コネクタ 4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4" name="テキスト ボックス 4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5" name="直線コネクタ 4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6" name="テキスト ボックス 4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7" name="直線コネクタ 4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8" name="テキスト ボックス 4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9" name="直線コネクタ 4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10" name="テキスト ボックス 4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1" name="直線コネクタ 4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2" name="テキスト ボックス 4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14" name="直線コネクタ 413"/>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15"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16" name="直線コネクタ 415"/>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17"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18" name="直線コネクタ 417"/>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19"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20" name="フローチャート: 判断 419"/>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21" name="フローチャート: 判断 420"/>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22"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23" name="フローチャート: 判断 422"/>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24"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5" name="テキスト ボックス 4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6" name="テキスト ボックス 4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7" name="テキスト ボックス 4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8" name="テキスト ボックス 4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9" name="テキスト ボックス 4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57513</xdr:rowOff>
    </xdr:from>
    <xdr:to>
      <xdr:col>107</xdr:col>
      <xdr:colOff>101600</xdr:colOff>
      <xdr:row>85</xdr:row>
      <xdr:rowOff>159113</xdr:rowOff>
    </xdr:to>
    <xdr:sp macro="" textlink="">
      <xdr:nvSpPr>
        <xdr:cNvPr id="430" name="楕円 429"/>
        <xdr:cNvSpPr/>
      </xdr:nvSpPr>
      <xdr:spPr>
        <a:xfrm>
          <a:off x="20383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150240</xdr:rowOff>
    </xdr:from>
    <xdr:ext cx="469744" cy="259045"/>
    <xdr:sp macro="" textlink="">
      <xdr:nvSpPr>
        <xdr:cNvPr id="431" name="n_2mainValue【消防施設】&#10;一人当たり面積"/>
        <xdr:cNvSpPr txBox="1"/>
      </xdr:nvSpPr>
      <xdr:spPr>
        <a:xfrm>
          <a:off x="20199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2" name="テキスト ボックス 44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3" name="直線コネクタ 4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4" name="テキスト ボックス 44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5" name="直線コネクタ 4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6" name="テキスト ボックス 4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47" name="直線コネクタ 4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48" name="テキスト ボックス 4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49" name="直線コネクタ 4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50" name="テキスト ボックス 44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1" name="直線コネクタ 4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2" name="テキスト ボックス 4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54" name="直線コネクタ 453"/>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55"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56" name="直線コネクタ 455"/>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57"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58" name="直線コネクタ 45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459"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60" name="フローチャート: 判断 459"/>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61" name="フローチャート: 判断 460"/>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462"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463" name="フローチャート: 判断 462"/>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464"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470" name="楕円 469"/>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32258</xdr:rowOff>
    </xdr:from>
    <xdr:to>
      <xdr:col>76</xdr:col>
      <xdr:colOff>165100</xdr:colOff>
      <xdr:row>106</xdr:row>
      <xdr:rowOff>133858</xdr:rowOff>
    </xdr:to>
    <xdr:sp macro="" textlink="">
      <xdr:nvSpPr>
        <xdr:cNvPr id="471" name="楕円 470"/>
        <xdr:cNvSpPr/>
      </xdr:nvSpPr>
      <xdr:spPr>
        <a:xfrm>
          <a:off x="14541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106</xdr:row>
      <xdr:rowOff>83058</xdr:rowOff>
    </xdr:to>
    <xdr:cxnSp macro="">
      <xdr:nvCxnSpPr>
        <xdr:cNvPr id="472" name="直線コネクタ 471"/>
        <xdr:cNvCxnSpPr/>
      </xdr:nvCxnSpPr>
      <xdr:spPr>
        <a:xfrm flipV="1">
          <a:off x="14592300" y="17221200"/>
          <a:ext cx="889000" cy="103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143527</xdr:rowOff>
    </xdr:from>
    <xdr:ext cx="469744" cy="259045"/>
    <xdr:sp macro="" textlink="">
      <xdr:nvSpPr>
        <xdr:cNvPr id="473" name="n_1mainValue【庁舎】&#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124985</xdr:rowOff>
    </xdr:from>
    <xdr:ext cx="405111" cy="259045"/>
    <xdr:sp macro="" textlink="">
      <xdr:nvSpPr>
        <xdr:cNvPr id="474" name="n_2mainValue【庁舎】&#10;有形固定資産減価償却率"/>
        <xdr:cNvSpPr txBox="1"/>
      </xdr:nvSpPr>
      <xdr:spPr>
        <a:xfrm>
          <a:off x="14389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5" name="正方形/長方形 4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6" name="正方形/長方形 4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7" name="正方形/長方形 4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8" name="正方形/長方形 4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9" name="正方形/長方形 4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0" name="正方形/長方形 4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1" name="正方形/長方形 4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2" name="正方形/長方形 4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3" name="テキスト ボックス 4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4" name="直線コネクタ 4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5" name="テキスト ボックス 4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86" name="直線コネクタ 4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7" name="テキスト ボックス 4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8" name="直線コネクタ 4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9" name="テキスト ボックス 4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0" name="直線コネクタ 4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1" name="テキスト ボックス 4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2" name="直線コネクタ 4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3" name="テキスト ボックス 4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4" name="直線コネクタ 4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5" name="テキスト ボックス 4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6" name="直線コネクタ 4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7" name="テキスト ボックス 4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01" name="直線コネクタ 500"/>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0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03" name="直線コネクタ 50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04"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05" name="直線コネクタ 50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06"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07" name="フローチャート: 判断 506"/>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08" name="フローチャート: 判断 507"/>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09"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10" name="フローチャート: 判断 509"/>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11"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2" name="テキスト ボックス 5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142966</xdr:rowOff>
    </xdr:from>
    <xdr:to>
      <xdr:col>112</xdr:col>
      <xdr:colOff>38100</xdr:colOff>
      <xdr:row>109</xdr:row>
      <xdr:rowOff>73116</xdr:rowOff>
    </xdr:to>
    <xdr:sp macro="" textlink="">
      <xdr:nvSpPr>
        <xdr:cNvPr id="517" name="楕円 516"/>
        <xdr:cNvSpPr/>
      </xdr:nvSpPr>
      <xdr:spPr>
        <a:xfrm>
          <a:off x="21272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43362</xdr:rowOff>
    </xdr:from>
    <xdr:to>
      <xdr:col>107</xdr:col>
      <xdr:colOff>101600</xdr:colOff>
      <xdr:row>107</xdr:row>
      <xdr:rowOff>144962</xdr:rowOff>
    </xdr:to>
    <xdr:sp macro="" textlink="">
      <xdr:nvSpPr>
        <xdr:cNvPr id="518" name="楕円 517"/>
        <xdr:cNvSpPr/>
      </xdr:nvSpPr>
      <xdr:spPr>
        <a:xfrm>
          <a:off x="20383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94162</xdr:rowOff>
    </xdr:from>
    <xdr:to>
      <xdr:col>111</xdr:col>
      <xdr:colOff>177800</xdr:colOff>
      <xdr:row>109</xdr:row>
      <xdr:rowOff>22316</xdr:rowOff>
    </xdr:to>
    <xdr:cxnSp macro="">
      <xdr:nvCxnSpPr>
        <xdr:cNvPr id="519" name="直線コネクタ 518"/>
        <xdr:cNvCxnSpPr/>
      </xdr:nvCxnSpPr>
      <xdr:spPr>
        <a:xfrm>
          <a:off x="20434300" y="18439312"/>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64243</xdr:rowOff>
    </xdr:from>
    <xdr:ext cx="469744" cy="259045"/>
    <xdr:sp macro="" textlink="">
      <xdr:nvSpPr>
        <xdr:cNvPr id="520" name="n_1mainValue【庁舎】&#10;一人当たり面積"/>
        <xdr:cNvSpPr txBox="1"/>
      </xdr:nvSpPr>
      <xdr:spPr>
        <a:xfrm>
          <a:off x="21075727" y="187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136089</xdr:rowOff>
    </xdr:from>
    <xdr:ext cx="469744" cy="259045"/>
    <xdr:sp macro="" textlink="">
      <xdr:nvSpPr>
        <xdr:cNvPr id="521" name="n_2mainValue【庁舎】&#10;一人当たり面積"/>
        <xdr:cNvSpPr txBox="1"/>
      </xdr:nvSpPr>
      <xdr:spPr>
        <a:xfrm>
          <a:off x="20199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く全施設類型で類似団体内平均値を下回っている。ただし、施設の老朽化に伴い、ほとんどの施設類型において今後は増加していく見込みである。また、一人当たり面積については、全施設類型において類似団体内平均値を下回っており、今後もその傾向が続く見込みである。</a:t>
          </a:r>
        </a:p>
        <a:p>
          <a:r>
            <a:rPr kumimoji="1" lang="ja-JP" altLang="en-US" sz="1300">
              <a:latin typeface="ＭＳ Ｐゴシック" panose="020B0600070205080204" pitchFamily="50" charset="-128"/>
              <a:ea typeface="ＭＳ Ｐゴシック" panose="020B0600070205080204" pitchFamily="50" charset="-128"/>
            </a:rPr>
            <a:t>　施設の維持管理等については、今後も公共施設等総合管理計画に基づき適切に実施していく。</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年度決算に係る固定資産台帳について計上誤り等があったため、平成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年度の当該団体値は正しく表示されていない。　</a:t>
          </a:r>
        </a:p>
        <a:p>
          <a:r>
            <a:rPr kumimoji="1" lang="ja-JP" altLang="en-US" sz="1300">
              <a:solidFill>
                <a:schemeClr val="dk1"/>
              </a:solidFill>
              <a:effectLst/>
              <a:latin typeface="ＭＳ Ｐゴシック" pitchFamily="50" charset="-128"/>
              <a:ea typeface="ＭＳ Ｐゴシック" pitchFamily="50" charset="-128"/>
              <a:cs typeface="+mn-cs"/>
            </a:rPr>
            <a:t>　また、平</a:t>
          </a:r>
          <a:r>
            <a:rPr lang="ja-JP" altLang="ja-JP" sz="1300">
              <a:solidFill>
                <a:schemeClr val="dk1"/>
              </a:solidFill>
              <a:effectLst/>
              <a:latin typeface="ＭＳ Ｐゴシック" pitchFamily="50" charset="-128"/>
              <a:ea typeface="ＭＳ Ｐゴシック" pitchFamily="50" charset="-128"/>
              <a:cs typeface="+mn-cs"/>
            </a:rPr>
            <a:t>成</a:t>
          </a:r>
          <a:r>
            <a:rPr lang="en-US" altLang="ja-JP" sz="1300">
              <a:solidFill>
                <a:schemeClr val="dk1"/>
              </a:solidFill>
              <a:effectLst/>
              <a:latin typeface="ＭＳ Ｐゴシック" pitchFamily="50" charset="-128"/>
              <a:ea typeface="ＭＳ Ｐゴシック" pitchFamily="50" charset="-128"/>
              <a:cs typeface="+mn-cs"/>
            </a:rPr>
            <a:t>29</a:t>
          </a:r>
          <a:r>
            <a:rPr lang="ja-JP" altLang="ja-JP" sz="1300">
              <a:solidFill>
                <a:schemeClr val="dk1"/>
              </a:solidFill>
              <a:effectLst/>
              <a:latin typeface="ＭＳ Ｐゴシック" pitchFamily="50" charset="-128"/>
              <a:ea typeface="ＭＳ Ｐゴシック" pitchFamily="50" charset="-128"/>
              <a:cs typeface="+mn-cs"/>
            </a:rPr>
            <a:t>年度決算に係る固定資産台帳については、平成</a:t>
          </a:r>
          <a:r>
            <a:rPr lang="en-US" altLang="ja-JP" sz="1300">
              <a:solidFill>
                <a:schemeClr val="dk1"/>
              </a:solidFill>
              <a:effectLst/>
              <a:latin typeface="ＭＳ Ｐゴシック" pitchFamily="50" charset="-128"/>
              <a:ea typeface="ＭＳ Ｐゴシック" pitchFamily="50" charset="-128"/>
              <a:cs typeface="+mn-cs"/>
            </a:rPr>
            <a:t>31</a:t>
          </a:r>
          <a:r>
            <a:rPr lang="ja-JP" altLang="ja-JP" sz="1300">
              <a:solidFill>
                <a:schemeClr val="dk1"/>
              </a:solidFill>
              <a:effectLst/>
              <a:latin typeface="ＭＳ Ｐゴシック" pitchFamily="50" charset="-128"/>
              <a:ea typeface="ＭＳ Ｐゴシック" pitchFamily="50" charset="-128"/>
              <a:cs typeface="+mn-cs"/>
            </a:rPr>
            <a:t>年１月１日時点で未整備であるため、平成</a:t>
          </a:r>
          <a:r>
            <a:rPr lang="en-US" altLang="ja-JP" sz="1300">
              <a:solidFill>
                <a:schemeClr val="dk1"/>
              </a:solidFill>
              <a:effectLst/>
              <a:latin typeface="ＭＳ Ｐゴシック" pitchFamily="50" charset="-128"/>
              <a:ea typeface="ＭＳ Ｐゴシック" pitchFamily="50" charset="-128"/>
              <a:cs typeface="+mn-cs"/>
            </a:rPr>
            <a:t>29</a:t>
          </a:r>
          <a:r>
            <a:rPr lang="ja-JP" altLang="ja-JP" sz="1300">
              <a:solidFill>
                <a:schemeClr val="dk1"/>
              </a:solidFill>
              <a:effectLst/>
              <a:latin typeface="ＭＳ Ｐゴシック" pitchFamily="50" charset="-128"/>
              <a:ea typeface="ＭＳ Ｐゴシック" pitchFamily="50" charset="-128"/>
              <a:cs typeface="+mn-cs"/>
            </a:rPr>
            <a:t>年度の当該団体値等は表示されていない。</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5,362
5,339
37.30
3,706,844
3,543,853
119,696
1,956,153
3,239,882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徴収業務の強化等により村税等の滞納額は年々減少しているものの、人口の減少や高齢化率（平成２９年度末４３．９４％）に加え、村内に主要な産業が無く大きな企業が少ないことから、財政基盤が弱く、</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と類似団体内平均値を少し下回った。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今後、人口減少対策（移住者の呼び込みなど）や減収対策（企（起）業誘致など）に取り組み、歳入、特に自主財源の確保に努める。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過疎対策事業債の発行などにより、数値が改善し、類似団体内平均値を上回っている。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今後</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も</a:t>
          </a:r>
          <a:r>
            <a:rPr kumimoji="1" lang="ja-JP" altLang="en-US" sz="1300">
              <a:latin typeface="ＭＳ Ｐゴシック" panose="020B0600070205080204" pitchFamily="50" charset="-128"/>
              <a:ea typeface="ＭＳ Ｐゴシック" panose="020B0600070205080204" pitchFamily="50" charset="-128"/>
            </a:rPr>
            <a:t>地方交付税の動向に注視しながら、組織機構や定員管理の見直し、事業の整理と合理化など行政の効率化への取り組みを通じて経常経費の削減に努める。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19262</xdr:rowOff>
    </xdr:from>
    <xdr:to>
      <xdr:col>23</xdr:col>
      <xdr:colOff>133350</xdr:colOff>
      <xdr:row>64</xdr:row>
      <xdr:rowOff>23283</xdr:rowOff>
    </xdr:to>
    <xdr:cxnSp macro="">
      <xdr:nvCxnSpPr>
        <xdr:cNvPr id="133" name="直線コネクタ 132"/>
        <xdr:cNvCxnSpPr/>
      </xdr:nvCxnSpPr>
      <xdr:spPr>
        <a:xfrm>
          <a:off x="4114800" y="1099206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19262</xdr:rowOff>
    </xdr:to>
    <xdr:cxnSp macro="">
      <xdr:nvCxnSpPr>
        <xdr:cNvPr id="136" name="直線コネクタ 135"/>
        <xdr:cNvCxnSpPr/>
      </xdr:nvCxnSpPr>
      <xdr:spPr>
        <a:xfrm>
          <a:off x="3225800" y="109759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19262</xdr:rowOff>
    </xdr:to>
    <xdr:cxnSp macro="">
      <xdr:nvCxnSpPr>
        <xdr:cNvPr id="139" name="直線コネクタ 138"/>
        <xdr:cNvCxnSpPr/>
      </xdr:nvCxnSpPr>
      <xdr:spPr>
        <a:xfrm flipV="1">
          <a:off x="2336800" y="109759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19262</xdr:rowOff>
    </xdr:from>
    <xdr:to>
      <xdr:col>11</xdr:col>
      <xdr:colOff>31750</xdr:colOff>
      <xdr:row>64</xdr:row>
      <xdr:rowOff>131869</xdr:rowOff>
    </xdr:to>
    <xdr:cxnSp macro="">
      <xdr:nvCxnSpPr>
        <xdr:cNvPr id="142" name="直線コネクタ 141"/>
        <xdr:cNvCxnSpPr/>
      </xdr:nvCxnSpPr>
      <xdr:spPr>
        <a:xfrm flipV="1">
          <a:off x="1447800" y="1099206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2" name="楕円 151"/>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160460</xdr:rowOff>
    </xdr:from>
    <xdr:ext cx="762000" cy="259045"/>
    <xdr:sp macro="" textlink="">
      <xdr:nvSpPr>
        <xdr:cNvPr id="153" name="財政構造の弾力性該当値テキスト"/>
        <xdr:cNvSpPr txBox="1"/>
      </xdr:nvSpPr>
      <xdr:spPr>
        <a:xfrm>
          <a:off x="50419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4" name="楕円 153"/>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55" name="テキスト ボックス 154"/>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6" name="楕円 155"/>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64152</xdr:rowOff>
    </xdr:from>
    <xdr:ext cx="762000" cy="259045"/>
    <xdr:sp macro="" textlink="">
      <xdr:nvSpPr>
        <xdr:cNvPr id="157" name="テキスト ボックス 156"/>
        <xdr:cNvSpPr txBox="1"/>
      </xdr:nvSpPr>
      <xdr:spPr>
        <a:xfrm>
          <a:off x="2844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8" name="楕円 157"/>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59" name="テキスト ボックス 158"/>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81069</xdr:rowOff>
    </xdr:from>
    <xdr:to>
      <xdr:col>7</xdr:col>
      <xdr:colOff>31750</xdr:colOff>
      <xdr:row>65</xdr:row>
      <xdr:rowOff>11219</xdr:rowOff>
    </xdr:to>
    <xdr:sp macro="" textlink="">
      <xdr:nvSpPr>
        <xdr:cNvPr id="160" name="楕円 159"/>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167446</xdr:rowOff>
    </xdr:from>
    <xdr:ext cx="762000" cy="259045"/>
    <xdr:sp macro="" textlink="">
      <xdr:nvSpPr>
        <xdr:cNvPr id="161" name="テキスト ボックス 160"/>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さな人口規模に加え、人口減少が進む状況下では、人口１人当たりのコストは高くなる傾向にあるが、定員管理や事務事業の見直し、指定管理者制度の導入など効率化によるコスト削減を進めてきたことにより、類似団体内平均値とほぼ同じ水準で推移しており、今後も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117983</xdr:rowOff>
    </xdr:from>
    <xdr:to>
      <xdr:col>23</xdr:col>
      <xdr:colOff>133350</xdr:colOff>
      <xdr:row>83</xdr:row>
      <xdr:rowOff>153997</xdr:rowOff>
    </xdr:to>
    <xdr:cxnSp macro="">
      <xdr:nvCxnSpPr>
        <xdr:cNvPr id="196" name="直線コネクタ 195"/>
        <xdr:cNvCxnSpPr/>
      </xdr:nvCxnSpPr>
      <xdr:spPr>
        <a:xfrm flipV="1">
          <a:off x="4114800" y="14348333"/>
          <a:ext cx="838200" cy="3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33046</xdr:rowOff>
    </xdr:from>
    <xdr:to>
      <xdr:col>19</xdr:col>
      <xdr:colOff>133350</xdr:colOff>
      <xdr:row>83</xdr:row>
      <xdr:rowOff>153997</xdr:rowOff>
    </xdr:to>
    <xdr:cxnSp macro="">
      <xdr:nvCxnSpPr>
        <xdr:cNvPr id="199" name="直線コネクタ 198"/>
        <xdr:cNvCxnSpPr/>
      </xdr:nvCxnSpPr>
      <xdr:spPr>
        <a:xfrm>
          <a:off x="3225800" y="14263396"/>
          <a:ext cx="889000" cy="1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98537</xdr:rowOff>
    </xdr:from>
    <xdr:to>
      <xdr:col>15</xdr:col>
      <xdr:colOff>82550</xdr:colOff>
      <xdr:row>83</xdr:row>
      <xdr:rowOff>33046</xdr:rowOff>
    </xdr:to>
    <xdr:cxnSp macro="">
      <xdr:nvCxnSpPr>
        <xdr:cNvPr id="202" name="直線コネクタ 201"/>
        <xdr:cNvCxnSpPr/>
      </xdr:nvCxnSpPr>
      <xdr:spPr>
        <a:xfrm>
          <a:off x="2336800" y="14157437"/>
          <a:ext cx="889000" cy="10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51073</xdr:rowOff>
    </xdr:from>
    <xdr:to>
      <xdr:col>11</xdr:col>
      <xdr:colOff>31750</xdr:colOff>
      <xdr:row>82</xdr:row>
      <xdr:rowOff>98537</xdr:rowOff>
    </xdr:to>
    <xdr:cxnSp macro="">
      <xdr:nvCxnSpPr>
        <xdr:cNvPr id="205" name="直線コネクタ 204"/>
        <xdr:cNvCxnSpPr/>
      </xdr:nvCxnSpPr>
      <xdr:spPr>
        <a:xfrm>
          <a:off x="1447800" y="14109973"/>
          <a:ext cx="889000" cy="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67183</xdr:rowOff>
    </xdr:from>
    <xdr:to>
      <xdr:col>23</xdr:col>
      <xdr:colOff>184150</xdr:colOff>
      <xdr:row>83</xdr:row>
      <xdr:rowOff>168783</xdr:rowOff>
    </xdr:to>
    <xdr:sp macro="" textlink="">
      <xdr:nvSpPr>
        <xdr:cNvPr id="215" name="楕円 214"/>
        <xdr:cNvSpPr/>
      </xdr:nvSpPr>
      <xdr:spPr>
        <a:xfrm>
          <a:off x="4902200" y="142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83710</xdr:rowOff>
    </xdr:from>
    <xdr:ext cx="762000" cy="259045"/>
    <xdr:sp macro="" textlink="">
      <xdr:nvSpPr>
        <xdr:cNvPr id="216" name="人件費・物件費等の状況該当値テキスト"/>
        <xdr:cNvSpPr txBox="1"/>
      </xdr:nvSpPr>
      <xdr:spPr>
        <a:xfrm>
          <a:off x="5041900" y="1414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103197</xdr:rowOff>
    </xdr:from>
    <xdr:to>
      <xdr:col>19</xdr:col>
      <xdr:colOff>184150</xdr:colOff>
      <xdr:row>84</xdr:row>
      <xdr:rowOff>33347</xdr:rowOff>
    </xdr:to>
    <xdr:sp macro="" textlink="">
      <xdr:nvSpPr>
        <xdr:cNvPr id="217" name="楕円 216"/>
        <xdr:cNvSpPr/>
      </xdr:nvSpPr>
      <xdr:spPr>
        <a:xfrm>
          <a:off x="4064000" y="143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18124</xdr:rowOff>
    </xdr:from>
    <xdr:ext cx="736600" cy="259045"/>
    <xdr:sp macro="" textlink="">
      <xdr:nvSpPr>
        <xdr:cNvPr id="218" name="テキスト ボックス 217"/>
        <xdr:cNvSpPr txBox="1"/>
      </xdr:nvSpPr>
      <xdr:spPr>
        <a:xfrm>
          <a:off x="3733800" y="14419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153696</xdr:rowOff>
    </xdr:from>
    <xdr:to>
      <xdr:col>15</xdr:col>
      <xdr:colOff>133350</xdr:colOff>
      <xdr:row>83</xdr:row>
      <xdr:rowOff>83846</xdr:rowOff>
    </xdr:to>
    <xdr:sp macro="" textlink="">
      <xdr:nvSpPr>
        <xdr:cNvPr id="219" name="楕円 218"/>
        <xdr:cNvSpPr/>
      </xdr:nvSpPr>
      <xdr:spPr>
        <a:xfrm>
          <a:off x="3175000" y="1421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94023</xdr:rowOff>
    </xdr:from>
    <xdr:ext cx="762000" cy="259045"/>
    <xdr:sp macro="" textlink="">
      <xdr:nvSpPr>
        <xdr:cNvPr id="220" name="テキスト ボックス 219"/>
        <xdr:cNvSpPr txBox="1"/>
      </xdr:nvSpPr>
      <xdr:spPr>
        <a:xfrm>
          <a:off x="2844800" y="1398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47737</xdr:rowOff>
    </xdr:from>
    <xdr:to>
      <xdr:col>11</xdr:col>
      <xdr:colOff>82550</xdr:colOff>
      <xdr:row>82</xdr:row>
      <xdr:rowOff>149337</xdr:rowOff>
    </xdr:to>
    <xdr:sp macro="" textlink="">
      <xdr:nvSpPr>
        <xdr:cNvPr id="221" name="楕円 220"/>
        <xdr:cNvSpPr/>
      </xdr:nvSpPr>
      <xdr:spPr>
        <a:xfrm>
          <a:off x="2286000" y="141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159514</xdr:rowOff>
    </xdr:from>
    <xdr:ext cx="762000" cy="259045"/>
    <xdr:sp macro="" textlink="">
      <xdr:nvSpPr>
        <xdr:cNvPr id="222" name="テキスト ボックス 221"/>
        <xdr:cNvSpPr txBox="1"/>
      </xdr:nvSpPr>
      <xdr:spPr>
        <a:xfrm>
          <a:off x="1955800" y="1387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273</xdr:rowOff>
    </xdr:from>
    <xdr:to>
      <xdr:col>7</xdr:col>
      <xdr:colOff>31750</xdr:colOff>
      <xdr:row>82</xdr:row>
      <xdr:rowOff>101873</xdr:rowOff>
    </xdr:to>
    <xdr:sp macro="" textlink="">
      <xdr:nvSpPr>
        <xdr:cNvPr id="223" name="楕円 222"/>
        <xdr:cNvSpPr/>
      </xdr:nvSpPr>
      <xdr:spPr>
        <a:xfrm>
          <a:off x="1397000" y="1405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112050</xdr:rowOff>
    </xdr:from>
    <xdr:ext cx="762000" cy="259045"/>
    <xdr:sp macro="" textlink="">
      <xdr:nvSpPr>
        <xdr:cNvPr id="224" name="テキスト ボックス 223"/>
        <xdr:cNvSpPr txBox="1"/>
      </xdr:nvSpPr>
      <xdr:spPr>
        <a:xfrm>
          <a:off x="1066800" y="1382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effectLst/>
              <a:latin typeface="ＭＳ Ｐゴシック" pitchFamily="50" charset="-128"/>
              <a:ea typeface="ＭＳ Ｐゴシック" pitchFamily="50" charset="-128"/>
              <a:cs typeface="+mn-cs"/>
            </a:rPr>
            <a:t>　</a:t>
          </a:r>
          <a:r>
            <a:rPr kumimoji="1" lang="ja-JP" altLang="ja-JP" sz="1300" b="0">
              <a:solidFill>
                <a:sysClr val="windowText" lastClr="000000"/>
              </a:solidFill>
              <a:effectLst/>
              <a:latin typeface="ＭＳ Ｐゴシック" pitchFamily="50" charset="-128"/>
              <a:ea typeface="ＭＳ Ｐゴシック" pitchFamily="50" charset="-128"/>
              <a:cs typeface="+mn-cs"/>
            </a:rPr>
            <a:t>むらづくり経営計画に基づき、特別職（村長・副村長２０％、教育長１０％）及び一般職（一律５％）の給与カットを平成２４年度まで実施した。</a:t>
          </a:r>
          <a:endParaRPr lang="ja-JP" altLang="ja-JP" sz="1300" b="0">
            <a:solidFill>
              <a:sysClr val="windowText" lastClr="000000"/>
            </a:solidFill>
            <a:effectLst/>
            <a:latin typeface="ＭＳ Ｐゴシック" pitchFamily="50" charset="-128"/>
            <a:ea typeface="ＭＳ Ｐゴシック" pitchFamily="50" charset="-128"/>
          </a:endParaRPr>
        </a:p>
        <a:p>
          <a:r>
            <a:rPr kumimoji="1" lang="ja-JP" altLang="ja-JP" sz="1300" b="0">
              <a:solidFill>
                <a:sysClr val="windowText" lastClr="000000"/>
              </a:solidFill>
              <a:effectLst/>
              <a:latin typeface="ＭＳ Ｐゴシック" pitchFamily="50" charset="-128"/>
              <a:ea typeface="ＭＳ Ｐゴシック" pitchFamily="50" charset="-128"/>
              <a:cs typeface="+mn-cs"/>
            </a:rPr>
            <a:t>　　村の水準は類似団体平均より高い水準で推移し、</a:t>
          </a:r>
          <a:r>
            <a:rPr kumimoji="1" lang="ja-JP" altLang="en-US" sz="1300" b="0">
              <a:solidFill>
                <a:sysClr val="windowText" lastClr="000000"/>
              </a:solidFill>
              <a:effectLst/>
              <a:latin typeface="ＭＳ Ｐゴシック" pitchFamily="50" charset="-128"/>
              <a:ea typeface="ＭＳ Ｐゴシック" pitchFamily="50" charset="-128"/>
              <a:cs typeface="+mn-cs"/>
            </a:rPr>
            <a:t>その差は平成</a:t>
          </a:r>
          <a:r>
            <a:rPr kumimoji="1" lang="en-US" altLang="ja-JP" sz="1300" b="0">
              <a:solidFill>
                <a:sysClr val="windowText" lastClr="000000"/>
              </a:solidFill>
              <a:effectLst/>
              <a:latin typeface="ＭＳ Ｐゴシック" pitchFamily="50" charset="-128"/>
              <a:ea typeface="ＭＳ Ｐゴシック" pitchFamily="50" charset="-128"/>
              <a:cs typeface="+mn-cs"/>
            </a:rPr>
            <a:t>29</a:t>
          </a:r>
          <a:r>
            <a:rPr kumimoji="1" lang="ja-JP" altLang="en-US" sz="1300" b="0">
              <a:solidFill>
                <a:sysClr val="windowText" lastClr="000000"/>
              </a:solidFill>
              <a:effectLst/>
              <a:latin typeface="ＭＳ Ｐゴシック" pitchFamily="50" charset="-128"/>
              <a:ea typeface="ＭＳ Ｐゴシック" pitchFamily="50" charset="-128"/>
              <a:cs typeface="+mn-cs"/>
            </a:rPr>
            <a:t>年度においては、</a:t>
          </a:r>
          <a:r>
            <a:rPr kumimoji="1" lang="en-US" altLang="ja-JP" sz="1300" b="0">
              <a:solidFill>
                <a:sysClr val="windowText" lastClr="000000"/>
              </a:solidFill>
              <a:effectLst/>
              <a:latin typeface="ＭＳ Ｐゴシック" pitchFamily="50" charset="-128"/>
              <a:ea typeface="ＭＳ Ｐゴシック" pitchFamily="50" charset="-128"/>
              <a:cs typeface="+mn-cs"/>
            </a:rPr>
            <a:t>4.5</a:t>
          </a:r>
          <a:r>
            <a:rPr kumimoji="1" lang="ja-JP" altLang="en-US" sz="1300" b="0">
              <a:solidFill>
                <a:sysClr val="windowText" lastClr="000000"/>
              </a:solidFill>
              <a:effectLst/>
              <a:latin typeface="ＭＳ Ｐゴシック" pitchFamily="50" charset="-128"/>
              <a:ea typeface="ＭＳ Ｐゴシック" pitchFamily="50" charset="-128"/>
              <a:cs typeface="+mn-cs"/>
            </a:rPr>
            <a:t>ポイントと平成</a:t>
          </a:r>
          <a:r>
            <a:rPr kumimoji="1" lang="en-US" altLang="ja-JP" sz="1300" b="0">
              <a:solidFill>
                <a:sysClr val="windowText" lastClr="000000"/>
              </a:solidFill>
              <a:effectLst/>
              <a:latin typeface="ＭＳ Ｐゴシック" pitchFamily="50" charset="-128"/>
              <a:ea typeface="ＭＳ Ｐゴシック" pitchFamily="50" charset="-128"/>
              <a:cs typeface="+mn-cs"/>
            </a:rPr>
            <a:t>28</a:t>
          </a:r>
          <a:r>
            <a:rPr kumimoji="1" lang="ja-JP" altLang="en-US" sz="1300" b="0">
              <a:solidFill>
                <a:sysClr val="windowText" lastClr="000000"/>
              </a:solidFill>
              <a:effectLst/>
              <a:latin typeface="ＭＳ Ｐゴシック" pitchFamily="50" charset="-128"/>
              <a:ea typeface="ＭＳ Ｐゴシック" pitchFamily="50" charset="-128"/>
              <a:cs typeface="+mn-cs"/>
            </a:rPr>
            <a:t>年度よりも差が開いており、</a:t>
          </a:r>
          <a:r>
            <a:rPr kumimoji="1" lang="ja-JP" altLang="ja-JP" sz="1300" b="0">
              <a:solidFill>
                <a:sysClr val="windowText" lastClr="000000"/>
              </a:solidFill>
              <a:effectLst/>
              <a:latin typeface="ＭＳ Ｐゴシック" pitchFamily="50" charset="-128"/>
              <a:ea typeface="ＭＳ Ｐゴシック" pitchFamily="50" charset="-128"/>
              <a:cs typeface="+mn-cs"/>
            </a:rPr>
            <a:t>今後も引き続き人事院勧告等の動向を踏まえ、適正な給与水準</a:t>
          </a:r>
          <a:r>
            <a:rPr kumimoji="1" lang="ja-JP" altLang="en-US" sz="1300" b="0">
              <a:solidFill>
                <a:sysClr val="windowText" lastClr="000000"/>
              </a:solidFill>
              <a:effectLst/>
              <a:latin typeface="ＭＳ Ｐゴシック" pitchFamily="50" charset="-128"/>
              <a:ea typeface="ＭＳ Ｐゴシック" pitchFamily="50" charset="-128"/>
              <a:cs typeface="+mn-cs"/>
            </a:rPr>
            <a:t>の確保に努める</a:t>
          </a:r>
          <a:r>
            <a:rPr kumimoji="1" lang="ja-JP" altLang="ja-JP" sz="1300" b="0">
              <a:solidFill>
                <a:sysClr val="windowText" lastClr="000000"/>
              </a:solidFill>
              <a:effectLst/>
              <a:latin typeface="ＭＳ Ｐゴシック" pitchFamily="50" charset="-128"/>
              <a:ea typeface="ＭＳ Ｐゴシック" pitchFamily="50" charset="-128"/>
              <a:cs typeface="+mn-cs"/>
            </a:rPr>
            <a:t>。</a:t>
          </a:r>
          <a:endParaRPr lang="ja-JP" altLang="ja-JP" sz="1300" b="0">
            <a:solidFill>
              <a:sysClr val="windowText" lastClr="000000"/>
            </a:solidFill>
            <a:effectLst/>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60" name="直線コネクタ 259"/>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88</xdr:row>
      <xdr:rowOff>68943</xdr:rowOff>
    </xdr:to>
    <xdr:cxnSp macro="">
      <xdr:nvCxnSpPr>
        <xdr:cNvPr id="263" name="直線コネクタ 262"/>
        <xdr:cNvCxnSpPr/>
      </xdr:nvCxnSpPr>
      <xdr:spPr>
        <a:xfrm>
          <a:off x="15290800" y="14869282"/>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88</xdr:row>
      <xdr:rowOff>11491</xdr:rowOff>
    </xdr:to>
    <xdr:cxnSp macro="">
      <xdr:nvCxnSpPr>
        <xdr:cNvPr id="266" name="直線コネクタ 265"/>
        <xdr:cNvCxnSpPr/>
      </xdr:nvCxnSpPr>
      <xdr:spPr>
        <a:xfrm flipV="1">
          <a:off x="14401800" y="14869282"/>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11491</xdr:rowOff>
    </xdr:to>
    <xdr:cxnSp macro="">
      <xdr:nvCxnSpPr>
        <xdr:cNvPr id="269" name="直線コネクタ 268"/>
        <xdr:cNvCxnSpPr/>
      </xdr:nvCxnSpPr>
      <xdr:spPr>
        <a:xfrm>
          <a:off x="13512800" y="150071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9" name="楕円 278"/>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0"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1" name="楕円 280"/>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2" name="テキスト ボックス 281"/>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3" name="楕円 282"/>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4" name="テキスト ボックス 283"/>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132141</xdr:rowOff>
    </xdr:from>
    <xdr:to>
      <xdr:col>68</xdr:col>
      <xdr:colOff>203200</xdr:colOff>
      <xdr:row>88</xdr:row>
      <xdr:rowOff>62291</xdr:rowOff>
    </xdr:to>
    <xdr:sp macro="" textlink="">
      <xdr:nvSpPr>
        <xdr:cNvPr id="285" name="楕円 284"/>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86" name="テキスト ボックス 285"/>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　定員適正化計画に基づき職員数の抑制に取り組んできたことで、類似団体の平均より低い水準で推移している。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今後も計画に基づき、職員採用は退職者の欠員補充を必要最低限とし、行政運営に必要な職員数の確保に努める。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110532</xdr:rowOff>
    </xdr:from>
    <xdr:to>
      <xdr:col>81</xdr:col>
      <xdr:colOff>44450</xdr:colOff>
      <xdr:row>61</xdr:row>
      <xdr:rowOff>135467</xdr:rowOff>
    </xdr:to>
    <xdr:cxnSp macro="">
      <xdr:nvCxnSpPr>
        <xdr:cNvPr id="323" name="直線コネクタ 322"/>
        <xdr:cNvCxnSpPr/>
      </xdr:nvCxnSpPr>
      <xdr:spPr>
        <a:xfrm>
          <a:off x="16179800" y="10568982"/>
          <a:ext cx="8382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60664</xdr:rowOff>
    </xdr:from>
    <xdr:to>
      <xdr:col>77</xdr:col>
      <xdr:colOff>44450</xdr:colOff>
      <xdr:row>61</xdr:row>
      <xdr:rowOff>110532</xdr:rowOff>
    </xdr:to>
    <xdr:cxnSp macro="">
      <xdr:nvCxnSpPr>
        <xdr:cNvPr id="326" name="直線コネクタ 325"/>
        <xdr:cNvCxnSpPr/>
      </xdr:nvCxnSpPr>
      <xdr:spPr>
        <a:xfrm>
          <a:off x="15290800" y="10519114"/>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38946</xdr:rowOff>
    </xdr:from>
    <xdr:to>
      <xdr:col>72</xdr:col>
      <xdr:colOff>203200</xdr:colOff>
      <xdr:row>61</xdr:row>
      <xdr:rowOff>60664</xdr:rowOff>
    </xdr:to>
    <xdr:cxnSp macro="">
      <xdr:nvCxnSpPr>
        <xdr:cNvPr id="329" name="直線コネクタ 328"/>
        <xdr:cNvCxnSpPr/>
      </xdr:nvCxnSpPr>
      <xdr:spPr>
        <a:xfrm>
          <a:off x="14401800" y="10497396"/>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138811</xdr:rowOff>
    </xdr:from>
    <xdr:to>
      <xdr:col>68</xdr:col>
      <xdr:colOff>152400</xdr:colOff>
      <xdr:row>61</xdr:row>
      <xdr:rowOff>38946</xdr:rowOff>
    </xdr:to>
    <xdr:cxnSp macro="">
      <xdr:nvCxnSpPr>
        <xdr:cNvPr id="332" name="直線コネクタ 331"/>
        <xdr:cNvCxnSpPr/>
      </xdr:nvCxnSpPr>
      <xdr:spPr>
        <a:xfrm>
          <a:off x="13512800" y="10425811"/>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42" name="楕円 341"/>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101194</xdr:rowOff>
    </xdr:from>
    <xdr:ext cx="762000" cy="259045"/>
    <xdr:sp macro="" textlink="">
      <xdr:nvSpPr>
        <xdr:cNvPr id="343" name="定員管理の状況該当値テキスト"/>
        <xdr:cNvSpPr txBox="1"/>
      </xdr:nvSpPr>
      <xdr:spPr>
        <a:xfrm>
          <a:off x="17106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59732</xdr:rowOff>
    </xdr:from>
    <xdr:to>
      <xdr:col>77</xdr:col>
      <xdr:colOff>95250</xdr:colOff>
      <xdr:row>61</xdr:row>
      <xdr:rowOff>161332</xdr:rowOff>
    </xdr:to>
    <xdr:sp macro="" textlink="">
      <xdr:nvSpPr>
        <xdr:cNvPr id="344" name="楕円 343"/>
        <xdr:cNvSpPr/>
      </xdr:nvSpPr>
      <xdr:spPr>
        <a:xfrm>
          <a:off x="16129000" y="105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59</xdr:rowOff>
    </xdr:from>
    <xdr:ext cx="736600" cy="259045"/>
    <xdr:sp macro="" textlink="">
      <xdr:nvSpPr>
        <xdr:cNvPr id="345" name="テキスト ボックス 344"/>
        <xdr:cNvSpPr txBox="1"/>
      </xdr:nvSpPr>
      <xdr:spPr>
        <a:xfrm>
          <a:off x="15798800" y="10287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9864</xdr:rowOff>
    </xdr:from>
    <xdr:to>
      <xdr:col>73</xdr:col>
      <xdr:colOff>44450</xdr:colOff>
      <xdr:row>61</xdr:row>
      <xdr:rowOff>111464</xdr:rowOff>
    </xdr:to>
    <xdr:sp macro="" textlink="">
      <xdr:nvSpPr>
        <xdr:cNvPr id="346" name="楕円 345"/>
        <xdr:cNvSpPr/>
      </xdr:nvSpPr>
      <xdr:spPr>
        <a:xfrm>
          <a:off x="15240000" y="10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121641</xdr:rowOff>
    </xdr:from>
    <xdr:ext cx="762000" cy="259045"/>
    <xdr:sp macro="" textlink="">
      <xdr:nvSpPr>
        <xdr:cNvPr id="347" name="テキスト ボックス 346"/>
        <xdr:cNvSpPr txBox="1"/>
      </xdr:nvSpPr>
      <xdr:spPr>
        <a:xfrm>
          <a:off x="14909800" y="1023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159596</xdr:rowOff>
    </xdr:from>
    <xdr:to>
      <xdr:col>68</xdr:col>
      <xdr:colOff>203200</xdr:colOff>
      <xdr:row>61</xdr:row>
      <xdr:rowOff>89746</xdr:rowOff>
    </xdr:to>
    <xdr:sp macro="" textlink="">
      <xdr:nvSpPr>
        <xdr:cNvPr id="348" name="楕円 347"/>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99923</xdr:rowOff>
    </xdr:from>
    <xdr:ext cx="762000" cy="259045"/>
    <xdr:sp macro="" textlink="">
      <xdr:nvSpPr>
        <xdr:cNvPr id="349" name="テキスト ボックス 348"/>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88011</xdr:rowOff>
    </xdr:from>
    <xdr:to>
      <xdr:col>64</xdr:col>
      <xdr:colOff>152400</xdr:colOff>
      <xdr:row>61</xdr:row>
      <xdr:rowOff>18161</xdr:rowOff>
    </xdr:to>
    <xdr:sp macro="" textlink="">
      <xdr:nvSpPr>
        <xdr:cNvPr id="350" name="楕円 349"/>
        <xdr:cNvSpPr/>
      </xdr:nvSpPr>
      <xdr:spPr>
        <a:xfrm>
          <a:off x="13462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28338</xdr:rowOff>
    </xdr:from>
    <xdr:ext cx="762000" cy="259045"/>
    <xdr:sp macro="" textlink="">
      <xdr:nvSpPr>
        <xdr:cNvPr id="351" name="テキスト ボックス 350"/>
        <xdr:cNvSpPr txBox="1"/>
      </xdr:nvSpPr>
      <xdr:spPr>
        <a:xfrm>
          <a:off x="13131800" y="1014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当該比率については、投資的な事業を抑制し、地方債の発行を控えてきたことで、地方債の償還が進むことにより、年々改善しており、類似団体内平均値を少し上回る</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9.4</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％となった。しかし平成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年度より現在活用している過疎対策事業債の償還が始まるため、楽観視することなく、地方債の発行額を当該数値の維持に努める。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143087</xdr:rowOff>
    </xdr:to>
    <xdr:cxnSp macro="">
      <xdr:nvCxnSpPr>
        <xdr:cNvPr id="385" name="直線コネクタ 384"/>
        <xdr:cNvCxnSpPr/>
      </xdr:nvCxnSpPr>
      <xdr:spPr>
        <a:xfrm flipV="1">
          <a:off x="16179800" y="693674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35983</xdr:rowOff>
    </xdr:to>
    <xdr:cxnSp macro="">
      <xdr:nvCxnSpPr>
        <xdr:cNvPr id="388" name="直線コネクタ 387"/>
        <xdr:cNvCxnSpPr/>
      </xdr:nvCxnSpPr>
      <xdr:spPr>
        <a:xfrm flipV="1">
          <a:off x="15290800" y="700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42</xdr:row>
      <xdr:rowOff>33444</xdr:rowOff>
    </xdr:to>
    <xdr:cxnSp macro="">
      <xdr:nvCxnSpPr>
        <xdr:cNvPr id="391" name="直線コネクタ 390"/>
        <xdr:cNvCxnSpPr/>
      </xdr:nvCxnSpPr>
      <xdr:spPr>
        <a:xfrm flipV="1">
          <a:off x="14401800" y="70654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43</xdr:row>
      <xdr:rowOff>38946</xdr:rowOff>
    </xdr:to>
    <xdr:cxnSp macro="">
      <xdr:nvCxnSpPr>
        <xdr:cNvPr id="394" name="直線コネクタ 393"/>
        <xdr:cNvCxnSpPr/>
      </xdr:nvCxnSpPr>
      <xdr:spPr>
        <a:xfrm flipV="1">
          <a:off x="13512800" y="723434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6" name="楕円 405"/>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407" name="テキスト ボックス 406"/>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8" name="楕円 407"/>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9" name="テキスト ボックス 408"/>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10" name="楕円 409"/>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11" name="テキスト ボックス 410"/>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12" name="楕円 411"/>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13" name="テキスト ボックス 412"/>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公営企業債等繰入見込額の</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減少や充当可能基金の増加などにより、数値は年々改善し、類似団体の平均より低い水準となった。</a:t>
          </a:r>
        </a:p>
        <a:p>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　一方、平成２６年度に過疎地域に公示をされたことで、国からの財政措置がある過疎対策事業債が発行可能となったが、今後新庁舎の建設や公共施設改修等については、起債に頼らず基金の活用を想定しているため、充当可能基金が減少する見込みであることから、起債に頼り過ぎず、自主財源の確保を行い、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93269</xdr:rowOff>
    </xdr:from>
    <xdr:to>
      <xdr:col>72</xdr:col>
      <xdr:colOff>203200</xdr:colOff>
      <xdr:row>15</xdr:row>
      <xdr:rowOff>50190</xdr:rowOff>
    </xdr:to>
    <xdr:cxnSp macro="">
      <xdr:nvCxnSpPr>
        <xdr:cNvPr id="445" name="直線コネクタ 444"/>
        <xdr:cNvCxnSpPr/>
      </xdr:nvCxnSpPr>
      <xdr:spPr>
        <a:xfrm flipV="1">
          <a:off x="14401800" y="2493569"/>
          <a:ext cx="889000" cy="1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6"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50190</xdr:rowOff>
    </xdr:from>
    <xdr:to>
      <xdr:col>68</xdr:col>
      <xdr:colOff>152400</xdr:colOff>
      <xdr:row>16</xdr:row>
      <xdr:rowOff>80467</xdr:rowOff>
    </xdr:to>
    <xdr:cxnSp macro="">
      <xdr:nvCxnSpPr>
        <xdr:cNvPr id="448" name="直線コネクタ 447"/>
        <xdr:cNvCxnSpPr/>
      </xdr:nvCxnSpPr>
      <xdr:spPr>
        <a:xfrm flipV="1">
          <a:off x="13512800" y="2621940"/>
          <a:ext cx="889000" cy="2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51" name="フローチャート: 判断 450"/>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4081</xdr:rowOff>
    </xdr:from>
    <xdr:ext cx="762000" cy="259045"/>
    <xdr:sp macro="" textlink="">
      <xdr:nvSpPr>
        <xdr:cNvPr id="452" name="テキスト ボックス 451"/>
        <xdr:cNvSpPr txBox="1"/>
      </xdr:nvSpPr>
      <xdr:spPr>
        <a:xfrm>
          <a:off x="14909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3" name="フローチャート: 判断 452"/>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87698</xdr:rowOff>
    </xdr:from>
    <xdr:ext cx="762000" cy="259045"/>
    <xdr:sp macro="" textlink="">
      <xdr:nvSpPr>
        <xdr:cNvPr id="454" name="テキスト ボックス 453"/>
        <xdr:cNvSpPr txBox="1"/>
      </xdr:nvSpPr>
      <xdr:spPr>
        <a:xfrm>
          <a:off x="14020800" y="26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5" name="フローチャート: 判断 454"/>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6" name="テキスト ボックス 455"/>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42469</xdr:rowOff>
    </xdr:from>
    <xdr:to>
      <xdr:col>73</xdr:col>
      <xdr:colOff>44450</xdr:colOff>
      <xdr:row>14</xdr:row>
      <xdr:rowOff>144069</xdr:rowOff>
    </xdr:to>
    <xdr:sp macro="" textlink="">
      <xdr:nvSpPr>
        <xdr:cNvPr id="462" name="楕円 461"/>
        <xdr:cNvSpPr/>
      </xdr:nvSpPr>
      <xdr:spPr>
        <a:xfrm>
          <a:off x="15240000" y="2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154246</xdr:rowOff>
    </xdr:from>
    <xdr:ext cx="762000" cy="259045"/>
    <xdr:sp macro="" textlink="">
      <xdr:nvSpPr>
        <xdr:cNvPr id="463" name="テキスト ボックス 462"/>
        <xdr:cNvSpPr txBox="1"/>
      </xdr:nvSpPr>
      <xdr:spPr>
        <a:xfrm>
          <a:off x="14909800" y="221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170840</xdr:rowOff>
    </xdr:from>
    <xdr:to>
      <xdr:col>68</xdr:col>
      <xdr:colOff>203200</xdr:colOff>
      <xdr:row>15</xdr:row>
      <xdr:rowOff>100990</xdr:rowOff>
    </xdr:to>
    <xdr:sp macro="" textlink="">
      <xdr:nvSpPr>
        <xdr:cNvPr id="464" name="楕円 463"/>
        <xdr:cNvSpPr/>
      </xdr:nvSpPr>
      <xdr:spPr>
        <a:xfrm>
          <a:off x="14351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111167</xdr:rowOff>
    </xdr:from>
    <xdr:ext cx="762000" cy="259045"/>
    <xdr:sp macro="" textlink="">
      <xdr:nvSpPr>
        <xdr:cNvPr id="465" name="テキスト ボックス 464"/>
        <xdr:cNvSpPr txBox="1"/>
      </xdr:nvSpPr>
      <xdr:spPr>
        <a:xfrm>
          <a:off x="14020800" y="23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29667</xdr:rowOff>
    </xdr:from>
    <xdr:to>
      <xdr:col>64</xdr:col>
      <xdr:colOff>152400</xdr:colOff>
      <xdr:row>16</xdr:row>
      <xdr:rowOff>131267</xdr:rowOff>
    </xdr:to>
    <xdr:sp macro="" textlink="">
      <xdr:nvSpPr>
        <xdr:cNvPr id="466" name="楕円 465"/>
        <xdr:cNvSpPr/>
      </xdr:nvSpPr>
      <xdr:spPr>
        <a:xfrm>
          <a:off x="134620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116044</xdr:rowOff>
    </xdr:from>
    <xdr:ext cx="762000" cy="259045"/>
    <xdr:sp macro="" textlink="">
      <xdr:nvSpPr>
        <xdr:cNvPr id="467" name="テキスト ボックス 466"/>
        <xdr:cNvSpPr txBox="1"/>
      </xdr:nvSpPr>
      <xdr:spPr>
        <a:xfrm>
          <a:off x="13131800" y="28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5,362
5,339
37.30
3,706,844
3,543,853
119,696
1,956,153
3,239,882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むらづくり経営計画に基づき、特別職（村長・副村長</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％、教育長</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％）及び一般職（一律</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％）の給与カットを平成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年度まで実施してきたものの、類似団体の平均値より高い水準で推移している。</a:t>
          </a:r>
        </a:p>
        <a:p>
          <a:r>
            <a:rPr kumimoji="1" lang="ja-JP" altLang="en-US" sz="1300" b="1">
              <a:solidFill>
                <a:srgbClr val="00B0F0"/>
              </a:solidFill>
              <a:latin typeface="ＭＳ Ｐゴシック" panose="020B0600070205080204" pitchFamily="50" charset="-128"/>
              <a:ea typeface="ＭＳ Ｐゴシック" panose="020B0600070205080204" pitchFamily="50" charset="-128"/>
            </a:rPr>
            <a:t>　</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しかしながら、人口千人当たりの職員数については類似団体内平均値より少ない状況であり、引き続き適正な定員管理を行うとともに、事務委託へのシフトを進めるなど人件費抑制に努める。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113284</xdr:rowOff>
    </xdr:from>
    <xdr:to>
      <xdr:col>24</xdr:col>
      <xdr:colOff>25400</xdr:colOff>
      <xdr:row>38</xdr:row>
      <xdr:rowOff>131572</xdr:rowOff>
    </xdr:to>
    <xdr:cxnSp macro="">
      <xdr:nvCxnSpPr>
        <xdr:cNvPr id="64" name="直線コネクタ 63"/>
        <xdr:cNvCxnSpPr/>
      </xdr:nvCxnSpPr>
      <xdr:spPr>
        <a:xfrm flipV="1">
          <a:off x="3987800" y="66283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131572</xdr:rowOff>
    </xdr:from>
    <xdr:to>
      <xdr:col>19</xdr:col>
      <xdr:colOff>187325</xdr:colOff>
      <xdr:row>38</xdr:row>
      <xdr:rowOff>154432</xdr:rowOff>
    </xdr:to>
    <xdr:cxnSp macro="">
      <xdr:nvCxnSpPr>
        <xdr:cNvPr id="67" name="直線コネクタ 66"/>
        <xdr:cNvCxnSpPr/>
      </xdr:nvCxnSpPr>
      <xdr:spPr>
        <a:xfrm flipV="1">
          <a:off x="3098800" y="6646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154432</xdr:rowOff>
    </xdr:to>
    <xdr:cxnSp macro="">
      <xdr:nvCxnSpPr>
        <xdr:cNvPr id="70" name="直線コネクタ 69"/>
        <xdr:cNvCxnSpPr/>
      </xdr:nvCxnSpPr>
      <xdr:spPr>
        <a:xfrm>
          <a:off x="2209800" y="65735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90424</xdr:rowOff>
    </xdr:to>
    <xdr:cxnSp macro="">
      <xdr:nvCxnSpPr>
        <xdr:cNvPr id="73" name="直線コネクタ 72"/>
        <xdr:cNvCxnSpPr/>
      </xdr:nvCxnSpPr>
      <xdr:spPr>
        <a:xfrm flipV="1">
          <a:off x="1320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62484</xdr:rowOff>
    </xdr:from>
    <xdr:to>
      <xdr:col>24</xdr:col>
      <xdr:colOff>76200</xdr:colOff>
      <xdr:row>38</xdr:row>
      <xdr:rowOff>164084</xdr:rowOff>
    </xdr:to>
    <xdr:sp macro="" textlink="">
      <xdr:nvSpPr>
        <xdr:cNvPr id="83" name="楕円 82"/>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34561</xdr:rowOff>
    </xdr:from>
    <xdr:ext cx="762000" cy="259045"/>
    <xdr:sp macro="" textlink="">
      <xdr:nvSpPr>
        <xdr:cNvPr id="84" name="人件費該当値テキスト"/>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103632</xdr:rowOff>
    </xdr:from>
    <xdr:to>
      <xdr:col>15</xdr:col>
      <xdr:colOff>149225</xdr:colOff>
      <xdr:row>39</xdr:row>
      <xdr:rowOff>33782</xdr:rowOff>
    </xdr:to>
    <xdr:sp macro="" textlink="">
      <xdr:nvSpPr>
        <xdr:cNvPr id="87" name="楕円 86"/>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18559</xdr:rowOff>
    </xdr:from>
    <xdr:ext cx="762000" cy="259045"/>
    <xdr:sp macro="" textlink="">
      <xdr:nvSpPr>
        <xdr:cNvPr id="88" name="テキスト ボックス 87"/>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物件費に係る経常収支比率は、類似団体内平均値と比べて高い水準で推移しているが、これは施設維持管理などを民間委託へシフトしたことが要因として考えられる。</a:t>
          </a:r>
        </a:p>
        <a:p>
          <a:r>
            <a:rPr kumimoji="1" lang="ja-JP" altLang="en-US" sz="1300">
              <a:latin typeface="ＭＳ Ｐゴシック" panose="020B0600070205080204" pitchFamily="50" charset="-128"/>
              <a:ea typeface="ＭＳ Ｐゴシック" panose="020B0600070205080204" pitchFamily="50" charset="-128"/>
            </a:rPr>
            <a:t>　引き続き、事業の整理や合理化等を進めコスト削減に努める。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132715</xdr:rowOff>
    </xdr:to>
    <xdr:cxnSp macro="">
      <xdr:nvCxnSpPr>
        <xdr:cNvPr id="121" name="直線コネクタ 120"/>
        <xdr:cNvCxnSpPr/>
      </xdr:nvCxnSpPr>
      <xdr:spPr>
        <a:xfrm>
          <a:off x="15671800" y="28130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52705</xdr:rowOff>
    </xdr:from>
    <xdr:to>
      <xdr:col>78</xdr:col>
      <xdr:colOff>69850</xdr:colOff>
      <xdr:row>16</xdr:row>
      <xdr:rowOff>69850</xdr:rowOff>
    </xdr:to>
    <xdr:cxnSp macro="">
      <xdr:nvCxnSpPr>
        <xdr:cNvPr id="124" name="直線コネクタ 123"/>
        <xdr:cNvCxnSpPr/>
      </xdr:nvCxnSpPr>
      <xdr:spPr>
        <a:xfrm>
          <a:off x="14782800" y="2795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52705</xdr:rowOff>
    </xdr:from>
    <xdr:to>
      <xdr:col>73</xdr:col>
      <xdr:colOff>180975</xdr:colOff>
      <xdr:row>16</xdr:row>
      <xdr:rowOff>69850</xdr:rowOff>
    </xdr:to>
    <xdr:cxnSp macro="">
      <xdr:nvCxnSpPr>
        <xdr:cNvPr id="127" name="直線コネクタ 126"/>
        <xdr:cNvCxnSpPr/>
      </xdr:nvCxnSpPr>
      <xdr:spPr>
        <a:xfrm flipV="1">
          <a:off x="13893800" y="2795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17</xdr:row>
      <xdr:rowOff>6985</xdr:rowOff>
    </xdr:to>
    <xdr:cxnSp macro="">
      <xdr:nvCxnSpPr>
        <xdr:cNvPr id="130" name="直線コネクタ 129"/>
        <xdr:cNvCxnSpPr/>
      </xdr:nvCxnSpPr>
      <xdr:spPr>
        <a:xfrm flipV="1">
          <a:off x="13004800" y="28130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81915</xdr:rowOff>
    </xdr:from>
    <xdr:to>
      <xdr:col>82</xdr:col>
      <xdr:colOff>158750</xdr:colOff>
      <xdr:row>17</xdr:row>
      <xdr:rowOff>12065</xdr:rowOff>
    </xdr:to>
    <xdr:sp macro="" textlink="">
      <xdr:nvSpPr>
        <xdr:cNvPr id="140" name="楕円 139"/>
        <xdr:cNvSpPr/>
      </xdr:nvSpPr>
      <xdr:spPr>
        <a:xfrm>
          <a:off x="164592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53992</xdr:rowOff>
    </xdr:from>
    <xdr:ext cx="762000" cy="259045"/>
    <xdr:sp macro="" textlink="">
      <xdr:nvSpPr>
        <xdr:cNvPr id="141" name="物件費該当値テキスト"/>
        <xdr:cNvSpPr txBox="1"/>
      </xdr:nvSpPr>
      <xdr:spPr>
        <a:xfrm>
          <a:off x="165989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2" name="楕円 141"/>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43" name="テキスト ボックス 142"/>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xdr:rowOff>
    </xdr:from>
    <xdr:to>
      <xdr:col>74</xdr:col>
      <xdr:colOff>31750</xdr:colOff>
      <xdr:row>16</xdr:row>
      <xdr:rowOff>103505</xdr:rowOff>
    </xdr:to>
    <xdr:sp macro="" textlink="">
      <xdr:nvSpPr>
        <xdr:cNvPr id="144" name="楕円 143"/>
        <xdr:cNvSpPr/>
      </xdr:nvSpPr>
      <xdr:spPr>
        <a:xfrm>
          <a:off x="14732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88282</xdr:rowOff>
    </xdr:from>
    <xdr:ext cx="762000" cy="259045"/>
    <xdr:sp macro="" textlink="">
      <xdr:nvSpPr>
        <xdr:cNvPr id="145" name="テキスト ボックス 144"/>
        <xdr:cNvSpPr txBox="1"/>
      </xdr:nvSpPr>
      <xdr:spPr>
        <a:xfrm>
          <a:off x="14401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46" name="楕円 145"/>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47" name="テキスト ボックス 146"/>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127635</xdr:rowOff>
    </xdr:from>
    <xdr:to>
      <xdr:col>65</xdr:col>
      <xdr:colOff>53975</xdr:colOff>
      <xdr:row>17</xdr:row>
      <xdr:rowOff>57785</xdr:rowOff>
    </xdr:to>
    <xdr:sp macro="" textlink="">
      <xdr:nvSpPr>
        <xdr:cNvPr id="148" name="楕円 147"/>
        <xdr:cNvSpPr/>
      </xdr:nvSpPr>
      <xdr:spPr>
        <a:xfrm>
          <a:off x="12954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42562</xdr:rowOff>
    </xdr:from>
    <xdr:ext cx="762000" cy="259045"/>
    <xdr:sp macro="" textlink="">
      <xdr:nvSpPr>
        <xdr:cNvPr id="149" name="テキスト ボックス 148"/>
        <xdr:cNvSpPr txBox="1"/>
      </xdr:nvSpPr>
      <xdr:spPr>
        <a:xfrm>
          <a:off x="12623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より低い水準で推移しているが、人口減少はあるものの、高齢化の進展等により社会保障関係経費は今後も増加が見込まれることから、引き続き給付の適正化に取り組む。</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141288</xdr:rowOff>
    </xdr:from>
    <xdr:to>
      <xdr:col>24</xdr:col>
      <xdr:colOff>25400</xdr:colOff>
      <xdr:row>55</xdr:row>
      <xdr:rowOff>155575</xdr:rowOff>
    </xdr:to>
    <xdr:cxnSp macro="">
      <xdr:nvCxnSpPr>
        <xdr:cNvPr id="185" name="直線コネクタ 184"/>
        <xdr:cNvCxnSpPr/>
      </xdr:nvCxnSpPr>
      <xdr:spPr>
        <a:xfrm flipV="1">
          <a:off x="3987800" y="957103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155575</xdr:rowOff>
    </xdr:to>
    <xdr:cxnSp macro="">
      <xdr:nvCxnSpPr>
        <xdr:cNvPr id="188" name="直線コネクタ 187"/>
        <xdr:cNvCxnSpPr/>
      </xdr:nvCxnSpPr>
      <xdr:spPr>
        <a:xfrm>
          <a:off x="3098800" y="94424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26988</xdr:rowOff>
    </xdr:to>
    <xdr:cxnSp macro="">
      <xdr:nvCxnSpPr>
        <xdr:cNvPr id="191" name="直線コネクタ 190"/>
        <xdr:cNvCxnSpPr/>
      </xdr:nvCxnSpPr>
      <xdr:spPr>
        <a:xfrm flipV="1">
          <a:off x="2209800" y="94424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26988</xdr:rowOff>
    </xdr:from>
    <xdr:to>
      <xdr:col>11</xdr:col>
      <xdr:colOff>9525</xdr:colOff>
      <xdr:row>55</xdr:row>
      <xdr:rowOff>41275</xdr:rowOff>
    </xdr:to>
    <xdr:cxnSp macro="">
      <xdr:nvCxnSpPr>
        <xdr:cNvPr id="194" name="直線コネクタ 193"/>
        <xdr:cNvCxnSpPr/>
      </xdr:nvCxnSpPr>
      <xdr:spPr>
        <a:xfrm flipV="1">
          <a:off x="1320800" y="94567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90488</xdr:rowOff>
    </xdr:from>
    <xdr:to>
      <xdr:col>24</xdr:col>
      <xdr:colOff>76200</xdr:colOff>
      <xdr:row>56</xdr:row>
      <xdr:rowOff>20638</xdr:rowOff>
    </xdr:to>
    <xdr:sp macro="" textlink="">
      <xdr:nvSpPr>
        <xdr:cNvPr id="204" name="楕円 203"/>
        <xdr:cNvSpPr/>
      </xdr:nvSpPr>
      <xdr:spPr>
        <a:xfrm>
          <a:off x="47752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107015</xdr:rowOff>
    </xdr:from>
    <xdr:ext cx="762000" cy="259045"/>
    <xdr:sp macro="" textlink="">
      <xdr:nvSpPr>
        <xdr:cNvPr id="205" name="扶助費該当値テキスト"/>
        <xdr:cNvSpPr txBox="1"/>
      </xdr:nvSpPr>
      <xdr:spPr>
        <a:xfrm>
          <a:off x="4914900" y="93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104775</xdr:rowOff>
    </xdr:from>
    <xdr:to>
      <xdr:col>20</xdr:col>
      <xdr:colOff>38100</xdr:colOff>
      <xdr:row>56</xdr:row>
      <xdr:rowOff>34925</xdr:rowOff>
    </xdr:to>
    <xdr:sp macro="" textlink="">
      <xdr:nvSpPr>
        <xdr:cNvPr id="206" name="楕円 205"/>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45102</xdr:rowOff>
    </xdr:from>
    <xdr:ext cx="736600" cy="259045"/>
    <xdr:sp macro="" textlink="">
      <xdr:nvSpPr>
        <xdr:cNvPr id="207" name="テキスト ボックス 206"/>
        <xdr:cNvSpPr txBox="1"/>
      </xdr:nvSpPr>
      <xdr:spPr>
        <a:xfrm>
          <a:off x="3606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8" name="楕円 207"/>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9" name="テキスト ボックス 208"/>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147638</xdr:rowOff>
    </xdr:from>
    <xdr:to>
      <xdr:col>11</xdr:col>
      <xdr:colOff>60325</xdr:colOff>
      <xdr:row>55</xdr:row>
      <xdr:rowOff>77788</xdr:rowOff>
    </xdr:to>
    <xdr:sp macro="" textlink="">
      <xdr:nvSpPr>
        <xdr:cNvPr id="210" name="楕円 209"/>
        <xdr:cNvSpPr/>
      </xdr:nvSpPr>
      <xdr:spPr>
        <a:xfrm>
          <a:off x="2159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87965</xdr:rowOff>
    </xdr:from>
    <xdr:ext cx="762000" cy="259045"/>
    <xdr:sp macro="" textlink="">
      <xdr:nvSpPr>
        <xdr:cNvPr id="211" name="テキスト ボックス 210"/>
        <xdr:cNvSpPr txBox="1"/>
      </xdr:nvSpPr>
      <xdr:spPr>
        <a:xfrm>
          <a:off x="1828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2" name="楕円 211"/>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3" name="テキスト ボックス 212"/>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その他に係る経常収支比率は、類似団体内平均値とほぼ同じ水準で推移している。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119380</xdr:rowOff>
    </xdr:to>
    <xdr:cxnSp macro="">
      <xdr:nvCxnSpPr>
        <xdr:cNvPr id="246" name="直線コネクタ 245"/>
        <xdr:cNvCxnSpPr/>
      </xdr:nvCxnSpPr>
      <xdr:spPr>
        <a:xfrm>
          <a:off x="15671800" y="9667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81280</xdr:rowOff>
    </xdr:to>
    <xdr:cxnSp macro="">
      <xdr:nvCxnSpPr>
        <xdr:cNvPr id="249" name="直線コネクタ 248"/>
        <xdr:cNvCxnSpPr/>
      </xdr:nvCxnSpPr>
      <xdr:spPr>
        <a:xfrm flipV="1">
          <a:off x="14782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88900</xdr:rowOff>
    </xdr:to>
    <xdr:cxnSp macro="">
      <xdr:nvCxnSpPr>
        <xdr:cNvPr id="252" name="直線コネクタ 251"/>
        <xdr:cNvCxnSpPr/>
      </xdr:nvCxnSpPr>
      <xdr:spPr>
        <a:xfrm flipV="1">
          <a:off x="13893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88900</xdr:rowOff>
    </xdr:to>
    <xdr:cxnSp macro="">
      <xdr:nvCxnSpPr>
        <xdr:cNvPr id="255" name="直線コネクタ 254"/>
        <xdr:cNvCxnSpPr/>
      </xdr:nvCxnSpPr>
      <xdr:spPr>
        <a:xfrm>
          <a:off x="13004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5" name="楕円 264"/>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66"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7" name="楕円 266"/>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68" name="テキスト ボックス 267"/>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9" name="楕円 268"/>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0" name="テキスト ボックス 269"/>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1" name="楕円 270"/>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2" name="テキスト ボックス 27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3" name="楕円 272"/>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74" name="テキスト ボックス 27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補助費等に係る経常収支比率は、類似団体内平均値と比べて低い水準で推移しており、平成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と過去</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年間</a:t>
          </a:r>
          <a:r>
            <a:rPr kumimoji="1" lang="ja-JP" altLang="en-US" sz="1300">
              <a:latin typeface="ＭＳ Ｐゴシック" panose="020B0600070205080204" pitchFamily="50" charset="-128"/>
              <a:ea typeface="ＭＳ Ｐゴシック" panose="020B0600070205080204" pitchFamily="50" charset="-128"/>
            </a:rPr>
            <a:t>で最も低い値となった。引き続き、補助内容の精査を行い、財政の適正な運営に努める。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136144</xdr:rowOff>
    </xdr:to>
    <xdr:cxnSp macro="">
      <xdr:nvCxnSpPr>
        <xdr:cNvPr id="304" name="直線コネクタ 303"/>
        <xdr:cNvCxnSpPr/>
      </xdr:nvCxnSpPr>
      <xdr:spPr>
        <a:xfrm flipV="1">
          <a:off x="15671800" y="59151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145288</xdr:rowOff>
    </xdr:to>
    <xdr:cxnSp macro="">
      <xdr:nvCxnSpPr>
        <xdr:cNvPr id="307" name="直線コネクタ 306"/>
        <xdr:cNvCxnSpPr/>
      </xdr:nvCxnSpPr>
      <xdr:spPr>
        <a:xfrm flipV="1">
          <a:off x="14782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35</xdr:row>
      <xdr:rowOff>37846</xdr:rowOff>
    </xdr:to>
    <xdr:cxnSp macro="">
      <xdr:nvCxnSpPr>
        <xdr:cNvPr id="310" name="直線コネクタ 309"/>
        <xdr:cNvCxnSpPr/>
      </xdr:nvCxnSpPr>
      <xdr:spPr>
        <a:xfrm flipV="1">
          <a:off x="13893800" y="5974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60706</xdr:rowOff>
    </xdr:to>
    <xdr:cxnSp macro="">
      <xdr:nvCxnSpPr>
        <xdr:cNvPr id="313" name="直線コネクタ 312"/>
        <xdr:cNvCxnSpPr/>
      </xdr:nvCxnSpPr>
      <xdr:spPr>
        <a:xfrm flipV="1">
          <a:off x="13004800" y="6038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23" name="楕円 322"/>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4"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25" name="楕円 324"/>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6" name="テキスト ボックス 325"/>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94488</xdr:rowOff>
    </xdr:from>
    <xdr:to>
      <xdr:col>74</xdr:col>
      <xdr:colOff>31750</xdr:colOff>
      <xdr:row>35</xdr:row>
      <xdr:rowOff>24638</xdr:rowOff>
    </xdr:to>
    <xdr:sp macro="" textlink="">
      <xdr:nvSpPr>
        <xdr:cNvPr id="327" name="楕円 326"/>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34815</xdr:rowOff>
    </xdr:from>
    <xdr:ext cx="762000" cy="259045"/>
    <xdr:sp macro="" textlink="">
      <xdr:nvSpPr>
        <xdr:cNvPr id="328" name="テキスト ボックス 327"/>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9" name="楕円 328"/>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0" name="テキスト ボックス 329"/>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1" name="楕円 330"/>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2" name="テキスト ボックス 331"/>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投資的な事業を抑制し、地方債の新規発行を控えてきた結果、数値は改善傾向であり、平成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年度に引き続き類似団体内平均値より低い水準となった。</a:t>
          </a:r>
        </a:p>
        <a:p>
          <a:r>
            <a:rPr kumimoji="1" lang="ja-JP" altLang="en-US" sz="1300">
              <a:latin typeface="ＭＳ Ｐゴシック" panose="020B0600070205080204" pitchFamily="50" charset="-128"/>
              <a:ea typeface="ＭＳ Ｐゴシック" panose="020B0600070205080204" pitchFamily="50" charset="-128"/>
            </a:rPr>
            <a:t>　引き続き、起債と償還のバランスを考慮し健全な財政運営に努める。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105773</xdr:rowOff>
    </xdr:from>
    <xdr:to>
      <xdr:col>24</xdr:col>
      <xdr:colOff>25400</xdr:colOff>
      <xdr:row>75</xdr:row>
      <xdr:rowOff>109038</xdr:rowOff>
    </xdr:to>
    <xdr:cxnSp macro="">
      <xdr:nvCxnSpPr>
        <xdr:cNvPr id="366" name="直線コネクタ 365"/>
        <xdr:cNvCxnSpPr/>
      </xdr:nvCxnSpPr>
      <xdr:spPr>
        <a:xfrm flipV="1">
          <a:off x="3987800" y="12964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109038</xdr:rowOff>
    </xdr:from>
    <xdr:to>
      <xdr:col>19</xdr:col>
      <xdr:colOff>187325</xdr:colOff>
      <xdr:row>75</xdr:row>
      <xdr:rowOff>109038</xdr:rowOff>
    </xdr:to>
    <xdr:cxnSp macro="">
      <xdr:nvCxnSpPr>
        <xdr:cNvPr id="369" name="直線コネクタ 368"/>
        <xdr:cNvCxnSpPr/>
      </xdr:nvCxnSpPr>
      <xdr:spPr>
        <a:xfrm>
          <a:off x="3098800" y="12967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109038</xdr:rowOff>
    </xdr:from>
    <xdr:to>
      <xdr:col>15</xdr:col>
      <xdr:colOff>98425</xdr:colOff>
      <xdr:row>75</xdr:row>
      <xdr:rowOff>128633</xdr:rowOff>
    </xdr:to>
    <xdr:cxnSp macro="">
      <xdr:nvCxnSpPr>
        <xdr:cNvPr id="372" name="直線コネクタ 371"/>
        <xdr:cNvCxnSpPr/>
      </xdr:nvCxnSpPr>
      <xdr:spPr>
        <a:xfrm flipV="1">
          <a:off x="2209800" y="129677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118835</xdr:rowOff>
    </xdr:from>
    <xdr:to>
      <xdr:col>11</xdr:col>
      <xdr:colOff>9525</xdr:colOff>
      <xdr:row>75</xdr:row>
      <xdr:rowOff>128633</xdr:rowOff>
    </xdr:to>
    <xdr:cxnSp macro="">
      <xdr:nvCxnSpPr>
        <xdr:cNvPr id="375" name="直線コネクタ 374"/>
        <xdr:cNvCxnSpPr/>
      </xdr:nvCxnSpPr>
      <xdr:spPr>
        <a:xfrm>
          <a:off x="1320800" y="129775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54973</xdr:rowOff>
    </xdr:from>
    <xdr:to>
      <xdr:col>24</xdr:col>
      <xdr:colOff>76200</xdr:colOff>
      <xdr:row>75</xdr:row>
      <xdr:rowOff>156573</xdr:rowOff>
    </xdr:to>
    <xdr:sp macro="" textlink="">
      <xdr:nvSpPr>
        <xdr:cNvPr id="385" name="楕円 384"/>
        <xdr:cNvSpPr/>
      </xdr:nvSpPr>
      <xdr:spPr>
        <a:xfrm>
          <a:off x="47752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71500</xdr:rowOff>
    </xdr:from>
    <xdr:ext cx="762000" cy="259045"/>
    <xdr:sp macro="" textlink="">
      <xdr:nvSpPr>
        <xdr:cNvPr id="386" name="公債費該当値テキスト"/>
        <xdr:cNvSpPr txBox="1"/>
      </xdr:nvSpPr>
      <xdr:spPr>
        <a:xfrm>
          <a:off x="4914900" y="1275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58238</xdr:rowOff>
    </xdr:from>
    <xdr:to>
      <xdr:col>20</xdr:col>
      <xdr:colOff>38100</xdr:colOff>
      <xdr:row>75</xdr:row>
      <xdr:rowOff>159838</xdr:rowOff>
    </xdr:to>
    <xdr:sp macro="" textlink="">
      <xdr:nvSpPr>
        <xdr:cNvPr id="387" name="楕円 386"/>
        <xdr:cNvSpPr/>
      </xdr:nvSpPr>
      <xdr:spPr>
        <a:xfrm>
          <a:off x="3937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170015</xdr:rowOff>
    </xdr:from>
    <xdr:ext cx="736600" cy="259045"/>
    <xdr:sp macro="" textlink="">
      <xdr:nvSpPr>
        <xdr:cNvPr id="388" name="テキスト ボックス 387"/>
        <xdr:cNvSpPr txBox="1"/>
      </xdr:nvSpPr>
      <xdr:spPr>
        <a:xfrm>
          <a:off x="3606800" y="1268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58238</xdr:rowOff>
    </xdr:from>
    <xdr:to>
      <xdr:col>15</xdr:col>
      <xdr:colOff>149225</xdr:colOff>
      <xdr:row>75</xdr:row>
      <xdr:rowOff>159838</xdr:rowOff>
    </xdr:to>
    <xdr:sp macro="" textlink="">
      <xdr:nvSpPr>
        <xdr:cNvPr id="389" name="楕円 388"/>
        <xdr:cNvSpPr/>
      </xdr:nvSpPr>
      <xdr:spPr>
        <a:xfrm>
          <a:off x="3048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144615</xdr:rowOff>
    </xdr:from>
    <xdr:ext cx="762000" cy="259045"/>
    <xdr:sp macro="" textlink="">
      <xdr:nvSpPr>
        <xdr:cNvPr id="390" name="テキスト ボックス 389"/>
        <xdr:cNvSpPr txBox="1"/>
      </xdr:nvSpPr>
      <xdr:spPr>
        <a:xfrm>
          <a:off x="2717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77833</xdr:rowOff>
    </xdr:from>
    <xdr:to>
      <xdr:col>11</xdr:col>
      <xdr:colOff>60325</xdr:colOff>
      <xdr:row>76</xdr:row>
      <xdr:rowOff>7984</xdr:rowOff>
    </xdr:to>
    <xdr:sp macro="" textlink="">
      <xdr:nvSpPr>
        <xdr:cNvPr id="391" name="楕円 390"/>
        <xdr:cNvSpPr/>
      </xdr:nvSpPr>
      <xdr:spPr>
        <a:xfrm>
          <a:off x="2159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18160</xdr:rowOff>
    </xdr:from>
    <xdr:ext cx="762000" cy="259045"/>
    <xdr:sp macro="" textlink="">
      <xdr:nvSpPr>
        <xdr:cNvPr id="392" name="テキスト ボックス 391"/>
        <xdr:cNvSpPr txBox="1"/>
      </xdr:nvSpPr>
      <xdr:spPr>
        <a:xfrm>
          <a:off x="1828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68035</xdr:rowOff>
    </xdr:from>
    <xdr:to>
      <xdr:col>6</xdr:col>
      <xdr:colOff>171450</xdr:colOff>
      <xdr:row>75</xdr:row>
      <xdr:rowOff>169636</xdr:rowOff>
    </xdr:to>
    <xdr:sp macro="" textlink="">
      <xdr:nvSpPr>
        <xdr:cNvPr id="393" name="楕円 392"/>
        <xdr:cNvSpPr/>
      </xdr:nvSpPr>
      <xdr:spPr>
        <a:xfrm>
          <a:off x="1270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8362</xdr:rowOff>
    </xdr:from>
    <xdr:ext cx="762000" cy="259045"/>
    <xdr:sp macro="" textlink="">
      <xdr:nvSpPr>
        <xdr:cNvPr id="394" name="テキスト ボックス 393"/>
        <xdr:cNvSpPr txBox="1"/>
      </xdr:nvSpPr>
      <xdr:spPr>
        <a:xfrm>
          <a:off x="939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年度に初めて類似団体の平均値を下回ったが、要因としては過疎対策事業債の発行が考えられる。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それでもやはり類似団体内平均値と比べて高い水準にある人件費については、費用対効果の検証を行い、適当な業務については、事務委託へシフトしながら、適正な財政運営に努める。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46989</xdr:rowOff>
    </xdr:to>
    <xdr:cxnSp macro="">
      <xdr:nvCxnSpPr>
        <xdr:cNvPr id="427" name="直線コネクタ 426"/>
        <xdr:cNvCxnSpPr/>
      </xdr:nvCxnSpPr>
      <xdr:spPr>
        <a:xfrm>
          <a:off x="15671800" y="13241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39370</xdr:rowOff>
    </xdr:to>
    <xdr:cxnSp macro="">
      <xdr:nvCxnSpPr>
        <xdr:cNvPr id="430" name="直線コネクタ 429"/>
        <xdr:cNvCxnSpPr/>
      </xdr:nvCxnSpPr>
      <xdr:spPr>
        <a:xfrm>
          <a:off x="14782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24130</xdr:rowOff>
    </xdr:to>
    <xdr:cxnSp macro="">
      <xdr:nvCxnSpPr>
        <xdr:cNvPr id="433" name="直線コネクタ 432"/>
        <xdr:cNvCxnSpPr/>
      </xdr:nvCxnSpPr>
      <xdr:spPr>
        <a:xfrm>
          <a:off x="13893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16511</xdr:rowOff>
    </xdr:from>
    <xdr:to>
      <xdr:col>69</xdr:col>
      <xdr:colOff>92075</xdr:colOff>
      <xdr:row>77</xdr:row>
      <xdr:rowOff>134620</xdr:rowOff>
    </xdr:to>
    <xdr:cxnSp macro="">
      <xdr:nvCxnSpPr>
        <xdr:cNvPr id="436" name="直線コネクタ 435"/>
        <xdr:cNvCxnSpPr/>
      </xdr:nvCxnSpPr>
      <xdr:spPr>
        <a:xfrm flipV="1">
          <a:off x="13004800" y="132181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6" name="楕円 445"/>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7"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48" name="楕円 447"/>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49" name="テキスト ボックス 448"/>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0" name="楕円 449"/>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1" name="テキスト ボックス 450"/>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52" name="楕円 451"/>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77487</xdr:rowOff>
    </xdr:from>
    <xdr:ext cx="762000" cy="259045"/>
    <xdr:sp macro="" textlink="">
      <xdr:nvSpPr>
        <xdr:cNvPr id="453" name="テキスト ボックス 452"/>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83820</xdr:rowOff>
    </xdr:from>
    <xdr:to>
      <xdr:col>65</xdr:col>
      <xdr:colOff>53975</xdr:colOff>
      <xdr:row>78</xdr:row>
      <xdr:rowOff>13970</xdr:rowOff>
    </xdr:to>
    <xdr:sp macro="" textlink="">
      <xdr:nvSpPr>
        <xdr:cNvPr id="454" name="楕円 453"/>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170197</xdr:rowOff>
    </xdr:from>
    <xdr:ext cx="762000" cy="259045"/>
    <xdr:sp macro="" textlink="">
      <xdr:nvSpPr>
        <xdr:cNvPr id="455" name="テキスト ボックス 454"/>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111219</xdr:rowOff>
    </xdr:from>
    <xdr:to>
      <xdr:col>29</xdr:col>
      <xdr:colOff>127000</xdr:colOff>
      <xdr:row>16</xdr:row>
      <xdr:rowOff>170038</xdr:rowOff>
    </xdr:to>
    <xdr:cxnSp macro="">
      <xdr:nvCxnSpPr>
        <xdr:cNvPr id="50" name="直線コネクタ 49"/>
        <xdr:cNvCxnSpPr/>
      </xdr:nvCxnSpPr>
      <xdr:spPr bwMode="auto">
        <a:xfrm flipV="1">
          <a:off x="5003800" y="2902044"/>
          <a:ext cx="647700" cy="58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170038</xdr:rowOff>
    </xdr:from>
    <xdr:to>
      <xdr:col>26</xdr:col>
      <xdr:colOff>50800</xdr:colOff>
      <xdr:row>17</xdr:row>
      <xdr:rowOff>38928</xdr:rowOff>
    </xdr:to>
    <xdr:cxnSp macro="">
      <xdr:nvCxnSpPr>
        <xdr:cNvPr id="53" name="直線コネクタ 52"/>
        <xdr:cNvCxnSpPr/>
      </xdr:nvCxnSpPr>
      <xdr:spPr bwMode="auto">
        <a:xfrm flipV="1">
          <a:off x="4305300" y="2960863"/>
          <a:ext cx="698500" cy="40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38928</xdr:rowOff>
    </xdr:from>
    <xdr:to>
      <xdr:col>22</xdr:col>
      <xdr:colOff>114300</xdr:colOff>
      <xdr:row>17</xdr:row>
      <xdr:rowOff>123228</xdr:rowOff>
    </xdr:to>
    <xdr:cxnSp macro="">
      <xdr:nvCxnSpPr>
        <xdr:cNvPr id="56" name="直線コネクタ 55"/>
        <xdr:cNvCxnSpPr/>
      </xdr:nvCxnSpPr>
      <xdr:spPr bwMode="auto">
        <a:xfrm flipV="1">
          <a:off x="3606800" y="3001203"/>
          <a:ext cx="6985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123228</xdr:rowOff>
    </xdr:from>
    <xdr:to>
      <xdr:col>18</xdr:col>
      <xdr:colOff>177800</xdr:colOff>
      <xdr:row>17</xdr:row>
      <xdr:rowOff>157168</xdr:rowOff>
    </xdr:to>
    <xdr:cxnSp macro="">
      <xdr:nvCxnSpPr>
        <xdr:cNvPr id="59" name="直線コネクタ 58"/>
        <xdr:cNvCxnSpPr/>
      </xdr:nvCxnSpPr>
      <xdr:spPr bwMode="auto">
        <a:xfrm flipV="1">
          <a:off x="2908300" y="3085503"/>
          <a:ext cx="698500" cy="3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60419</xdr:rowOff>
    </xdr:from>
    <xdr:to>
      <xdr:col>29</xdr:col>
      <xdr:colOff>177800</xdr:colOff>
      <xdr:row>16</xdr:row>
      <xdr:rowOff>162019</xdr:rowOff>
    </xdr:to>
    <xdr:sp macro="" textlink="">
      <xdr:nvSpPr>
        <xdr:cNvPr id="69" name="楕円 68"/>
        <xdr:cNvSpPr/>
      </xdr:nvSpPr>
      <xdr:spPr bwMode="auto">
        <a:xfrm>
          <a:off x="5600700" y="285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32496</xdr:rowOff>
    </xdr:from>
    <xdr:ext cx="762000" cy="259045"/>
    <xdr:sp macro="" textlink="">
      <xdr:nvSpPr>
        <xdr:cNvPr id="70" name="人口1人当たり決算額の推移該当値テキスト130"/>
        <xdr:cNvSpPr txBox="1"/>
      </xdr:nvSpPr>
      <xdr:spPr>
        <a:xfrm>
          <a:off x="5740400" y="28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119238</xdr:rowOff>
    </xdr:from>
    <xdr:to>
      <xdr:col>26</xdr:col>
      <xdr:colOff>101600</xdr:colOff>
      <xdr:row>17</xdr:row>
      <xdr:rowOff>49388</xdr:rowOff>
    </xdr:to>
    <xdr:sp macro="" textlink="">
      <xdr:nvSpPr>
        <xdr:cNvPr id="71" name="楕円 70"/>
        <xdr:cNvSpPr/>
      </xdr:nvSpPr>
      <xdr:spPr bwMode="auto">
        <a:xfrm>
          <a:off x="4953000" y="2910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34165</xdr:rowOff>
    </xdr:from>
    <xdr:ext cx="736600" cy="259045"/>
    <xdr:sp macro="" textlink="">
      <xdr:nvSpPr>
        <xdr:cNvPr id="72" name="テキスト ボックス 71"/>
        <xdr:cNvSpPr txBox="1"/>
      </xdr:nvSpPr>
      <xdr:spPr>
        <a:xfrm>
          <a:off x="4622800" y="299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159578</xdr:rowOff>
    </xdr:from>
    <xdr:to>
      <xdr:col>22</xdr:col>
      <xdr:colOff>165100</xdr:colOff>
      <xdr:row>17</xdr:row>
      <xdr:rowOff>89728</xdr:rowOff>
    </xdr:to>
    <xdr:sp macro="" textlink="">
      <xdr:nvSpPr>
        <xdr:cNvPr id="73" name="楕円 72"/>
        <xdr:cNvSpPr/>
      </xdr:nvSpPr>
      <xdr:spPr bwMode="auto">
        <a:xfrm>
          <a:off x="4254500" y="295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74505</xdr:rowOff>
    </xdr:from>
    <xdr:ext cx="762000" cy="259045"/>
    <xdr:sp macro="" textlink="">
      <xdr:nvSpPr>
        <xdr:cNvPr id="74" name="テキスト ボックス 73"/>
        <xdr:cNvSpPr txBox="1"/>
      </xdr:nvSpPr>
      <xdr:spPr>
        <a:xfrm>
          <a:off x="3924300" y="30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72428</xdr:rowOff>
    </xdr:from>
    <xdr:to>
      <xdr:col>19</xdr:col>
      <xdr:colOff>38100</xdr:colOff>
      <xdr:row>18</xdr:row>
      <xdr:rowOff>2578</xdr:rowOff>
    </xdr:to>
    <xdr:sp macro="" textlink="">
      <xdr:nvSpPr>
        <xdr:cNvPr id="75" name="楕円 74"/>
        <xdr:cNvSpPr/>
      </xdr:nvSpPr>
      <xdr:spPr bwMode="auto">
        <a:xfrm>
          <a:off x="3556000" y="303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158805</xdr:rowOff>
    </xdr:from>
    <xdr:ext cx="762000" cy="259045"/>
    <xdr:sp macro="" textlink="">
      <xdr:nvSpPr>
        <xdr:cNvPr id="76" name="テキスト ボックス 75"/>
        <xdr:cNvSpPr txBox="1"/>
      </xdr:nvSpPr>
      <xdr:spPr>
        <a:xfrm>
          <a:off x="3225800" y="312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106368</xdr:rowOff>
    </xdr:from>
    <xdr:to>
      <xdr:col>15</xdr:col>
      <xdr:colOff>101600</xdr:colOff>
      <xdr:row>18</xdr:row>
      <xdr:rowOff>36518</xdr:rowOff>
    </xdr:to>
    <xdr:sp macro="" textlink="">
      <xdr:nvSpPr>
        <xdr:cNvPr id="77" name="楕円 76"/>
        <xdr:cNvSpPr/>
      </xdr:nvSpPr>
      <xdr:spPr bwMode="auto">
        <a:xfrm>
          <a:off x="2857500" y="30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21295</xdr:rowOff>
    </xdr:from>
    <xdr:ext cx="762000" cy="259045"/>
    <xdr:sp macro="" textlink="">
      <xdr:nvSpPr>
        <xdr:cNvPr id="78" name="テキスト ボックス 77"/>
        <xdr:cNvSpPr txBox="1"/>
      </xdr:nvSpPr>
      <xdr:spPr>
        <a:xfrm>
          <a:off x="2527300" y="31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12147</xdr:rowOff>
    </xdr:from>
    <xdr:to>
      <xdr:col>29</xdr:col>
      <xdr:colOff>127000</xdr:colOff>
      <xdr:row>36</xdr:row>
      <xdr:rowOff>87243</xdr:rowOff>
    </xdr:to>
    <xdr:cxnSp macro="">
      <xdr:nvCxnSpPr>
        <xdr:cNvPr id="112" name="直線コネクタ 111"/>
        <xdr:cNvCxnSpPr/>
      </xdr:nvCxnSpPr>
      <xdr:spPr bwMode="auto">
        <a:xfrm>
          <a:off x="5003800" y="6965397"/>
          <a:ext cx="647700" cy="75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9823</xdr:rowOff>
    </xdr:from>
    <xdr:to>
      <xdr:col>26</xdr:col>
      <xdr:colOff>50800</xdr:colOff>
      <xdr:row>36</xdr:row>
      <xdr:rowOff>12147</xdr:rowOff>
    </xdr:to>
    <xdr:cxnSp macro="">
      <xdr:nvCxnSpPr>
        <xdr:cNvPr id="115" name="直線コネクタ 114"/>
        <xdr:cNvCxnSpPr/>
      </xdr:nvCxnSpPr>
      <xdr:spPr bwMode="auto">
        <a:xfrm>
          <a:off x="4305300" y="6963073"/>
          <a:ext cx="698500" cy="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337579</xdr:rowOff>
    </xdr:from>
    <xdr:to>
      <xdr:col>22</xdr:col>
      <xdr:colOff>114300</xdr:colOff>
      <xdr:row>36</xdr:row>
      <xdr:rowOff>9823</xdr:rowOff>
    </xdr:to>
    <xdr:cxnSp macro="">
      <xdr:nvCxnSpPr>
        <xdr:cNvPr id="118" name="直線コネクタ 117"/>
        <xdr:cNvCxnSpPr/>
      </xdr:nvCxnSpPr>
      <xdr:spPr bwMode="auto">
        <a:xfrm>
          <a:off x="3606800" y="6947929"/>
          <a:ext cx="698500" cy="1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292735</xdr:rowOff>
    </xdr:from>
    <xdr:to>
      <xdr:col>18</xdr:col>
      <xdr:colOff>177800</xdr:colOff>
      <xdr:row>35</xdr:row>
      <xdr:rowOff>337579</xdr:rowOff>
    </xdr:to>
    <xdr:cxnSp macro="">
      <xdr:nvCxnSpPr>
        <xdr:cNvPr id="121" name="直線コネクタ 120"/>
        <xdr:cNvCxnSpPr/>
      </xdr:nvCxnSpPr>
      <xdr:spPr bwMode="auto">
        <a:xfrm>
          <a:off x="2908300" y="6903085"/>
          <a:ext cx="698500" cy="44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36443</xdr:rowOff>
    </xdr:from>
    <xdr:to>
      <xdr:col>29</xdr:col>
      <xdr:colOff>177800</xdr:colOff>
      <xdr:row>36</xdr:row>
      <xdr:rowOff>138043</xdr:rowOff>
    </xdr:to>
    <xdr:sp macro="" textlink="">
      <xdr:nvSpPr>
        <xdr:cNvPr id="131" name="楕円 130"/>
        <xdr:cNvSpPr/>
      </xdr:nvSpPr>
      <xdr:spPr bwMode="auto">
        <a:xfrm>
          <a:off x="5600700" y="6989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8520</xdr:rowOff>
    </xdr:from>
    <xdr:ext cx="762000" cy="259045"/>
    <xdr:sp macro="" textlink="">
      <xdr:nvSpPr>
        <xdr:cNvPr id="132" name="人口1人当たり決算額の推移該当値テキスト445"/>
        <xdr:cNvSpPr txBox="1"/>
      </xdr:nvSpPr>
      <xdr:spPr>
        <a:xfrm>
          <a:off x="5740400" y="696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304247</xdr:rowOff>
    </xdr:from>
    <xdr:to>
      <xdr:col>26</xdr:col>
      <xdr:colOff>101600</xdr:colOff>
      <xdr:row>36</xdr:row>
      <xdr:rowOff>62947</xdr:rowOff>
    </xdr:to>
    <xdr:sp macro="" textlink="">
      <xdr:nvSpPr>
        <xdr:cNvPr id="133" name="楕円 132"/>
        <xdr:cNvSpPr/>
      </xdr:nvSpPr>
      <xdr:spPr bwMode="auto">
        <a:xfrm>
          <a:off x="4953000" y="691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73124</xdr:rowOff>
    </xdr:from>
    <xdr:ext cx="736600" cy="259045"/>
    <xdr:sp macro="" textlink="">
      <xdr:nvSpPr>
        <xdr:cNvPr id="134" name="テキスト ボックス 133"/>
        <xdr:cNvSpPr txBox="1"/>
      </xdr:nvSpPr>
      <xdr:spPr>
        <a:xfrm>
          <a:off x="4622800" y="6683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301923</xdr:rowOff>
    </xdr:from>
    <xdr:to>
      <xdr:col>22</xdr:col>
      <xdr:colOff>165100</xdr:colOff>
      <xdr:row>36</xdr:row>
      <xdr:rowOff>60623</xdr:rowOff>
    </xdr:to>
    <xdr:sp macro="" textlink="">
      <xdr:nvSpPr>
        <xdr:cNvPr id="135" name="楕円 134"/>
        <xdr:cNvSpPr/>
      </xdr:nvSpPr>
      <xdr:spPr bwMode="auto">
        <a:xfrm>
          <a:off x="4254500" y="691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70800</xdr:rowOff>
    </xdr:from>
    <xdr:ext cx="762000" cy="259045"/>
    <xdr:sp macro="" textlink="">
      <xdr:nvSpPr>
        <xdr:cNvPr id="136" name="テキスト ボックス 135"/>
        <xdr:cNvSpPr txBox="1"/>
      </xdr:nvSpPr>
      <xdr:spPr>
        <a:xfrm>
          <a:off x="3924300" y="668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286779</xdr:rowOff>
    </xdr:from>
    <xdr:to>
      <xdr:col>19</xdr:col>
      <xdr:colOff>38100</xdr:colOff>
      <xdr:row>36</xdr:row>
      <xdr:rowOff>45479</xdr:rowOff>
    </xdr:to>
    <xdr:sp macro="" textlink="">
      <xdr:nvSpPr>
        <xdr:cNvPr id="137" name="楕円 136"/>
        <xdr:cNvSpPr/>
      </xdr:nvSpPr>
      <xdr:spPr bwMode="auto">
        <a:xfrm>
          <a:off x="3556000" y="689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55656</xdr:rowOff>
    </xdr:from>
    <xdr:ext cx="762000" cy="259045"/>
    <xdr:sp macro="" textlink="">
      <xdr:nvSpPr>
        <xdr:cNvPr id="138" name="テキスト ボックス 137"/>
        <xdr:cNvSpPr txBox="1"/>
      </xdr:nvSpPr>
      <xdr:spPr>
        <a:xfrm>
          <a:off x="3225800" y="66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241935</xdr:rowOff>
    </xdr:from>
    <xdr:to>
      <xdr:col>15</xdr:col>
      <xdr:colOff>101600</xdr:colOff>
      <xdr:row>36</xdr:row>
      <xdr:rowOff>635</xdr:rowOff>
    </xdr:to>
    <xdr:sp macro="" textlink="">
      <xdr:nvSpPr>
        <xdr:cNvPr id="139" name="楕円 138"/>
        <xdr:cNvSpPr/>
      </xdr:nvSpPr>
      <xdr:spPr bwMode="auto">
        <a:xfrm>
          <a:off x="2857500" y="685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10812</xdr:rowOff>
    </xdr:from>
    <xdr:ext cx="762000" cy="259045"/>
    <xdr:sp macro="" textlink="">
      <xdr:nvSpPr>
        <xdr:cNvPr id="140" name="テキスト ボックス 139"/>
        <xdr:cNvSpPr txBox="1"/>
      </xdr:nvSpPr>
      <xdr:spPr>
        <a:xfrm>
          <a:off x="2527300" y="662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5,362
5,339
37.30
3,706,844
3,543,853
119,696
1,956,153
3,239,882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112039</xdr:rowOff>
    </xdr:from>
    <xdr:to>
      <xdr:col>24</xdr:col>
      <xdr:colOff>63500</xdr:colOff>
      <xdr:row>35</xdr:row>
      <xdr:rowOff>119714</xdr:rowOff>
    </xdr:to>
    <xdr:cxnSp macro="">
      <xdr:nvCxnSpPr>
        <xdr:cNvPr id="63" name="直線コネクタ 62"/>
        <xdr:cNvCxnSpPr/>
      </xdr:nvCxnSpPr>
      <xdr:spPr>
        <a:xfrm>
          <a:off x="3797300" y="6112789"/>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112039</xdr:rowOff>
    </xdr:from>
    <xdr:to>
      <xdr:col>19</xdr:col>
      <xdr:colOff>177800</xdr:colOff>
      <xdr:row>35</xdr:row>
      <xdr:rowOff>148931</xdr:rowOff>
    </xdr:to>
    <xdr:cxnSp macro="">
      <xdr:nvCxnSpPr>
        <xdr:cNvPr id="66" name="直線コネクタ 65"/>
        <xdr:cNvCxnSpPr/>
      </xdr:nvCxnSpPr>
      <xdr:spPr>
        <a:xfrm flipV="1">
          <a:off x="2908300" y="6112789"/>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148931</xdr:rowOff>
    </xdr:from>
    <xdr:to>
      <xdr:col>15</xdr:col>
      <xdr:colOff>50800</xdr:colOff>
      <xdr:row>36</xdr:row>
      <xdr:rowOff>149889</xdr:rowOff>
    </xdr:to>
    <xdr:cxnSp macro="">
      <xdr:nvCxnSpPr>
        <xdr:cNvPr id="69" name="直線コネクタ 68"/>
        <xdr:cNvCxnSpPr/>
      </xdr:nvCxnSpPr>
      <xdr:spPr>
        <a:xfrm flipV="1">
          <a:off x="2019300" y="6149681"/>
          <a:ext cx="889000" cy="17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122305</xdr:rowOff>
    </xdr:from>
    <xdr:to>
      <xdr:col>10</xdr:col>
      <xdr:colOff>114300</xdr:colOff>
      <xdr:row>36</xdr:row>
      <xdr:rowOff>149889</xdr:rowOff>
    </xdr:to>
    <xdr:cxnSp macro="">
      <xdr:nvCxnSpPr>
        <xdr:cNvPr id="72" name="直線コネクタ 71"/>
        <xdr:cNvCxnSpPr/>
      </xdr:nvCxnSpPr>
      <xdr:spPr>
        <a:xfrm>
          <a:off x="1130300" y="6294505"/>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68914</xdr:rowOff>
    </xdr:from>
    <xdr:to>
      <xdr:col>24</xdr:col>
      <xdr:colOff>114300</xdr:colOff>
      <xdr:row>35</xdr:row>
      <xdr:rowOff>170514</xdr:rowOff>
    </xdr:to>
    <xdr:sp macro="" textlink="">
      <xdr:nvSpPr>
        <xdr:cNvPr id="82" name="楕円 81"/>
        <xdr:cNvSpPr/>
      </xdr:nvSpPr>
      <xdr:spPr>
        <a:xfrm>
          <a:off x="4584700" y="606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91791</xdr:rowOff>
    </xdr:from>
    <xdr:ext cx="599010" cy="259045"/>
    <xdr:sp macro="" textlink="">
      <xdr:nvSpPr>
        <xdr:cNvPr id="83" name="人件費該当値テキスト"/>
        <xdr:cNvSpPr txBox="1"/>
      </xdr:nvSpPr>
      <xdr:spPr>
        <a:xfrm>
          <a:off x="4686300" y="592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61239</xdr:rowOff>
    </xdr:from>
    <xdr:to>
      <xdr:col>20</xdr:col>
      <xdr:colOff>38100</xdr:colOff>
      <xdr:row>35</xdr:row>
      <xdr:rowOff>162839</xdr:rowOff>
    </xdr:to>
    <xdr:sp macro="" textlink="">
      <xdr:nvSpPr>
        <xdr:cNvPr id="84" name="楕円 83"/>
        <xdr:cNvSpPr/>
      </xdr:nvSpPr>
      <xdr:spPr>
        <a:xfrm>
          <a:off x="3746500" y="60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7916</xdr:rowOff>
    </xdr:from>
    <xdr:ext cx="599010" cy="259045"/>
    <xdr:sp macro="" textlink="">
      <xdr:nvSpPr>
        <xdr:cNvPr id="85" name="テキスト ボックス 84"/>
        <xdr:cNvSpPr txBox="1"/>
      </xdr:nvSpPr>
      <xdr:spPr>
        <a:xfrm>
          <a:off x="3497795" y="583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98131</xdr:rowOff>
    </xdr:from>
    <xdr:to>
      <xdr:col>15</xdr:col>
      <xdr:colOff>101600</xdr:colOff>
      <xdr:row>36</xdr:row>
      <xdr:rowOff>28281</xdr:rowOff>
    </xdr:to>
    <xdr:sp macro="" textlink="">
      <xdr:nvSpPr>
        <xdr:cNvPr id="86" name="楕円 85"/>
        <xdr:cNvSpPr/>
      </xdr:nvSpPr>
      <xdr:spPr>
        <a:xfrm>
          <a:off x="2857500" y="60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44808</xdr:rowOff>
    </xdr:from>
    <xdr:ext cx="599010" cy="259045"/>
    <xdr:sp macro="" textlink="">
      <xdr:nvSpPr>
        <xdr:cNvPr id="87" name="テキスト ボックス 86"/>
        <xdr:cNvSpPr txBox="1"/>
      </xdr:nvSpPr>
      <xdr:spPr>
        <a:xfrm>
          <a:off x="2608795" y="587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99089</xdr:rowOff>
    </xdr:from>
    <xdr:to>
      <xdr:col>10</xdr:col>
      <xdr:colOff>165100</xdr:colOff>
      <xdr:row>37</xdr:row>
      <xdr:rowOff>29239</xdr:rowOff>
    </xdr:to>
    <xdr:sp macro="" textlink="">
      <xdr:nvSpPr>
        <xdr:cNvPr id="88" name="楕円 87"/>
        <xdr:cNvSpPr/>
      </xdr:nvSpPr>
      <xdr:spPr>
        <a:xfrm>
          <a:off x="1968500" y="62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20366</xdr:rowOff>
    </xdr:from>
    <xdr:ext cx="599010" cy="259045"/>
    <xdr:sp macro="" textlink="">
      <xdr:nvSpPr>
        <xdr:cNvPr id="89" name="テキスト ボックス 88"/>
        <xdr:cNvSpPr txBox="1"/>
      </xdr:nvSpPr>
      <xdr:spPr>
        <a:xfrm>
          <a:off x="1719795" y="63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71505</xdr:rowOff>
    </xdr:from>
    <xdr:to>
      <xdr:col>6</xdr:col>
      <xdr:colOff>38100</xdr:colOff>
      <xdr:row>37</xdr:row>
      <xdr:rowOff>1655</xdr:rowOff>
    </xdr:to>
    <xdr:sp macro="" textlink="">
      <xdr:nvSpPr>
        <xdr:cNvPr id="90" name="楕円 89"/>
        <xdr:cNvSpPr/>
      </xdr:nvSpPr>
      <xdr:spPr>
        <a:xfrm>
          <a:off x="1079500" y="62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164232</xdr:rowOff>
    </xdr:from>
    <xdr:ext cx="599010" cy="259045"/>
    <xdr:sp macro="" textlink="">
      <xdr:nvSpPr>
        <xdr:cNvPr id="91" name="テキスト ボックス 90"/>
        <xdr:cNvSpPr txBox="1"/>
      </xdr:nvSpPr>
      <xdr:spPr>
        <a:xfrm>
          <a:off x="830795" y="633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32043</xdr:rowOff>
    </xdr:from>
    <xdr:to>
      <xdr:col>24</xdr:col>
      <xdr:colOff>63500</xdr:colOff>
      <xdr:row>55</xdr:row>
      <xdr:rowOff>105414</xdr:rowOff>
    </xdr:to>
    <xdr:cxnSp macro="">
      <xdr:nvCxnSpPr>
        <xdr:cNvPr id="118" name="直線コネクタ 117"/>
        <xdr:cNvCxnSpPr/>
      </xdr:nvCxnSpPr>
      <xdr:spPr>
        <a:xfrm>
          <a:off x="3797300" y="9461793"/>
          <a:ext cx="8382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32043</xdr:rowOff>
    </xdr:from>
    <xdr:to>
      <xdr:col>19</xdr:col>
      <xdr:colOff>177800</xdr:colOff>
      <xdr:row>56</xdr:row>
      <xdr:rowOff>3084</xdr:rowOff>
    </xdr:to>
    <xdr:cxnSp macro="">
      <xdr:nvCxnSpPr>
        <xdr:cNvPr id="121" name="直線コネクタ 120"/>
        <xdr:cNvCxnSpPr/>
      </xdr:nvCxnSpPr>
      <xdr:spPr>
        <a:xfrm flipV="1">
          <a:off x="2908300" y="9461793"/>
          <a:ext cx="889000" cy="14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3084</xdr:rowOff>
    </xdr:from>
    <xdr:to>
      <xdr:col>15</xdr:col>
      <xdr:colOff>50800</xdr:colOff>
      <xdr:row>56</xdr:row>
      <xdr:rowOff>76812</xdr:rowOff>
    </xdr:to>
    <xdr:cxnSp macro="">
      <xdr:nvCxnSpPr>
        <xdr:cNvPr id="124" name="直線コネクタ 123"/>
        <xdr:cNvCxnSpPr/>
      </xdr:nvCxnSpPr>
      <xdr:spPr>
        <a:xfrm flipV="1">
          <a:off x="2019300" y="9604284"/>
          <a:ext cx="889000" cy="7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76812</xdr:rowOff>
    </xdr:from>
    <xdr:to>
      <xdr:col>10</xdr:col>
      <xdr:colOff>114300</xdr:colOff>
      <xdr:row>56</xdr:row>
      <xdr:rowOff>112643</xdr:rowOff>
    </xdr:to>
    <xdr:cxnSp macro="">
      <xdr:nvCxnSpPr>
        <xdr:cNvPr id="127" name="直線コネクタ 126"/>
        <xdr:cNvCxnSpPr/>
      </xdr:nvCxnSpPr>
      <xdr:spPr>
        <a:xfrm flipV="1">
          <a:off x="1130300" y="9678012"/>
          <a:ext cx="889000" cy="3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54614</xdr:rowOff>
    </xdr:from>
    <xdr:to>
      <xdr:col>24</xdr:col>
      <xdr:colOff>114300</xdr:colOff>
      <xdr:row>55</xdr:row>
      <xdr:rowOff>156214</xdr:rowOff>
    </xdr:to>
    <xdr:sp macro="" textlink="">
      <xdr:nvSpPr>
        <xdr:cNvPr id="137" name="楕円 136"/>
        <xdr:cNvSpPr/>
      </xdr:nvSpPr>
      <xdr:spPr>
        <a:xfrm>
          <a:off x="4584700" y="9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33041</xdr:rowOff>
    </xdr:from>
    <xdr:ext cx="599010" cy="259045"/>
    <xdr:sp macro="" textlink="">
      <xdr:nvSpPr>
        <xdr:cNvPr id="138" name="物件費該当値テキスト"/>
        <xdr:cNvSpPr txBox="1"/>
      </xdr:nvSpPr>
      <xdr:spPr>
        <a:xfrm>
          <a:off x="4686300" y="946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152693</xdr:rowOff>
    </xdr:from>
    <xdr:to>
      <xdr:col>20</xdr:col>
      <xdr:colOff>38100</xdr:colOff>
      <xdr:row>55</xdr:row>
      <xdr:rowOff>82843</xdr:rowOff>
    </xdr:to>
    <xdr:sp macro="" textlink="">
      <xdr:nvSpPr>
        <xdr:cNvPr id="139" name="楕円 138"/>
        <xdr:cNvSpPr/>
      </xdr:nvSpPr>
      <xdr:spPr>
        <a:xfrm>
          <a:off x="3746500" y="94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99370</xdr:rowOff>
    </xdr:from>
    <xdr:ext cx="599010" cy="259045"/>
    <xdr:sp macro="" textlink="">
      <xdr:nvSpPr>
        <xdr:cNvPr id="140" name="テキスト ボックス 139"/>
        <xdr:cNvSpPr txBox="1"/>
      </xdr:nvSpPr>
      <xdr:spPr>
        <a:xfrm>
          <a:off x="3497795" y="918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123734</xdr:rowOff>
    </xdr:from>
    <xdr:to>
      <xdr:col>15</xdr:col>
      <xdr:colOff>101600</xdr:colOff>
      <xdr:row>56</xdr:row>
      <xdr:rowOff>53884</xdr:rowOff>
    </xdr:to>
    <xdr:sp macro="" textlink="">
      <xdr:nvSpPr>
        <xdr:cNvPr id="141" name="楕円 140"/>
        <xdr:cNvSpPr/>
      </xdr:nvSpPr>
      <xdr:spPr>
        <a:xfrm>
          <a:off x="2857500" y="95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45011</xdr:rowOff>
    </xdr:from>
    <xdr:ext cx="599010" cy="259045"/>
    <xdr:sp macro="" textlink="">
      <xdr:nvSpPr>
        <xdr:cNvPr id="142" name="テキスト ボックス 141"/>
        <xdr:cNvSpPr txBox="1"/>
      </xdr:nvSpPr>
      <xdr:spPr>
        <a:xfrm>
          <a:off x="2608795" y="96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26012</xdr:rowOff>
    </xdr:from>
    <xdr:to>
      <xdr:col>10</xdr:col>
      <xdr:colOff>165100</xdr:colOff>
      <xdr:row>56</xdr:row>
      <xdr:rowOff>127612</xdr:rowOff>
    </xdr:to>
    <xdr:sp macro="" textlink="">
      <xdr:nvSpPr>
        <xdr:cNvPr id="143" name="楕円 142"/>
        <xdr:cNvSpPr/>
      </xdr:nvSpPr>
      <xdr:spPr>
        <a:xfrm>
          <a:off x="1968500" y="96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118739</xdr:rowOff>
    </xdr:from>
    <xdr:ext cx="534377" cy="259045"/>
    <xdr:sp macro="" textlink="">
      <xdr:nvSpPr>
        <xdr:cNvPr id="144" name="テキスト ボックス 143"/>
        <xdr:cNvSpPr txBox="1"/>
      </xdr:nvSpPr>
      <xdr:spPr>
        <a:xfrm>
          <a:off x="1752111" y="971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61843</xdr:rowOff>
    </xdr:from>
    <xdr:to>
      <xdr:col>6</xdr:col>
      <xdr:colOff>38100</xdr:colOff>
      <xdr:row>56</xdr:row>
      <xdr:rowOff>163443</xdr:rowOff>
    </xdr:to>
    <xdr:sp macro="" textlink="">
      <xdr:nvSpPr>
        <xdr:cNvPr id="145" name="楕円 144"/>
        <xdr:cNvSpPr/>
      </xdr:nvSpPr>
      <xdr:spPr>
        <a:xfrm>
          <a:off x="1079500" y="9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154570</xdr:rowOff>
    </xdr:from>
    <xdr:ext cx="534377" cy="259045"/>
    <xdr:sp macro="" textlink="">
      <xdr:nvSpPr>
        <xdr:cNvPr id="146" name="テキスト ボックス 145"/>
        <xdr:cNvSpPr txBox="1"/>
      </xdr:nvSpPr>
      <xdr:spPr>
        <a:xfrm>
          <a:off x="863111" y="97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60931</xdr:rowOff>
    </xdr:from>
    <xdr:to>
      <xdr:col>24</xdr:col>
      <xdr:colOff>63500</xdr:colOff>
      <xdr:row>79</xdr:row>
      <xdr:rowOff>79121</xdr:rowOff>
    </xdr:to>
    <xdr:cxnSp macro="">
      <xdr:nvCxnSpPr>
        <xdr:cNvPr id="177" name="直線コネクタ 176"/>
        <xdr:cNvCxnSpPr/>
      </xdr:nvCxnSpPr>
      <xdr:spPr>
        <a:xfrm flipV="1">
          <a:off x="3797300" y="13605481"/>
          <a:ext cx="8382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55772</xdr:rowOff>
    </xdr:from>
    <xdr:to>
      <xdr:col>19</xdr:col>
      <xdr:colOff>177800</xdr:colOff>
      <xdr:row>79</xdr:row>
      <xdr:rowOff>79121</xdr:rowOff>
    </xdr:to>
    <xdr:cxnSp macro="">
      <xdr:nvCxnSpPr>
        <xdr:cNvPr id="180" name="直線コネクタ 179"/>
        <xdr:cNvCxnSpPr/>
      </xdr:nvCxnSpPr>
      <xdr:spPr>
        <a:xfrm>
          <a:off x="2908300" y="13600322"/>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53747</xdr:rowOff>
    </xdr:from>
    <xdr:to>
      <xdr:col>15</xdr:col>
      <xdr:colOff>50800</xdr:colOff>
      <xdr:row>79</xdr:row>
      <xdr:rowOff>55772</xdr:rowOff>
    </xdr:to>
    <xdr:cxnSp macro="">
      <xdr:nvCxnSpPr>
        <xdr:cNvPr id="183" name="直線コネクタ 182"/>
        <xdr:cNvCxnSpPr/>
      </xdr:nvCxnSpPr>
      <xdr:spPr>
        <a:xfrm>
          <a:off x="2019300" y="13598297"/>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53747</xdr:rowOff>
    </xdr:from>
    <xdr:to>
      <xdr:col>10</xdr:col>
      <xdr:colOff>114300</xdr:colOff>
      <xdr:row>79</xdr:row>
      <xdr:rowOff>54595</xdr:rowOff>
    </xdr:to>
    <xdr:cxnSp macro="">
      <xdr:nvCxnSpPr>
        <xdr:cNvPr id="186" name="直線コネクタ 185"/>
        <xdr:cNvCxnSpPr/>
      </xdr:nvCxnSpPr>
      <xdr:spPr>
        <a:xfrm flipV="1">
          <a:off x="1130300" y="13598297"/>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10131</xdr:rowOff>
    </xdr:from>
    <xdr:to>
      <xdr:col>24</xdr:col>
      <xdr:colOff>114300</xdr:colOff>
      <xdr:row>79</xdr:row>
      <xdr:rowOff>111731</xdr:rowOff>
    </xdr:to>
    <xdr:sp macro="" textlink="">
      <xdr:nvSpPr>
        <xdr:cNvPr id="196" name="楕円 195"/>
        <xdr:cNvSpPr/>
      </xdr:nvSpPr>
      <xdr:spPr>
        <a:xfrm>
          <a:off x="4584700" y="1355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96508</xdr:rowOff>
    </xdr:from>
    <xdr:ext cx="469744" cy="259045"/>
    <xdr:sp macro="" textlink="">
      <xdr:nvSpPr>
        <xdr:cNvPr id="197" name="維持補修費該当値テキスト"/>
        <xdr:cNvSpPr txBox="1"/>
      </xdr:nvSpPr>
      <xdr:spPr>
        <a:xfrm>
          <a:off x="4686300" y="134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28321</xdr:rowOff>
    </xdr:from>
    <xdr:to>
      <xdr:col>20</xdr:col>
      <xdr:colOff>38100</xdr:colOff>
      <xdr:row>79</xdr:row>
      <xdr:rowOff>129921</xdr:rowOff>
    </xdr:to>
    <xdr:sp macro="" textlink="">
      <xdr:nvSpPr>
        <xdr:cNvPr id="198" name="楕円 197"/>
        <xdr:cNvSpPr/>
      </xdr:nvSpPr>
      <xdr:spPr>
        <a:xfrm>
          <a:off x="3746500" y="135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121048</xdr:rowOff>
    </xdr:from>
    <xdr:ext cx="378565" cy="259045"/>
    <xdr:sp macro="" textlink="">
      <xdr:nvSpPr>
        <xdr:cNvPr id="199" name="テキスト ボックス 198"/>
        <xdr:cNvSpPr txBox="1"/>
      </xdr:nvSpPr>
      <xdr:spPr>
        <a:xfrm>
          <a:off x="3608017" y="13665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4972</xdr:rowOff>
    </xdr:from>
    <xdr:to>
      <xdr:col>15</xdr:col>
      <xdr:colOff>101600</xdr:colOff>
      <xdr:row>79</xdr:row>
      <xdr:rowOff>106572</xdr:rowOff>
    </xdr:to>
    <xdr:sp macro="" textlink="">
      <xdr:nvSpPr>
        <xdr:cNvPr id="200" name="楕円 199"/>
        <xdr:cNvSpPr/>
      </xdr:nvSpPr>
      <xdr:spPr>
        <a:xfrm>
          <a:off x="2857500" y="135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97699</xdr:rowOff>
    </xdr:from>
    <xdr:ext cx="469744" cy="259045"/>
    <xdr:sp macro="" textlink="">
      <xdr:nvSpPr>
        <xdr:cNvPr id="201" name="テキスト ボックス 200"/>
        <xdr:cNvSpPr txBox="1"/>
      </xdr:nvSpPr>
      <xdr:spPr>
        <a:xfrm>
          <a:off x="2673428" y="136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2947</xdr:rowOff>
    </xdr:from>
    <xdr:to>
      <xdr:col>10</xdr:col>
      <xdr:colOff>165100</xdr:colOff>
      <xdr:row>79</xdr:row>
      <xdr:rowOff>104547</xdr:rowOff>
    </xdr:to>
    <xdr:sp macro="" textlink="">
      <xdr:nvSpPr>
        <xdr:cNvPr id="202" name="楕円 201"/>
        <xdr:cNvSpPr/>
      </xdr:nvSpPr>
      <xdr:spPr>
        <a:xfrm>
          <a:off x="1968500" y="135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95674</xdr:rowOff>
    </xdr:from>
    <xdr:ext cx="469744" cy="259045"/>
    <xdr:sp macro="" textlink="">
      <xdr:nvSpPr>
        <xdr:cNvPr id="203" name="テキスト ボックス 202"/>
        <xdr:cNvSpPr txBox="1"/>
      </xdr:nvSpPr>
      <xdr:spPr>
        <a:xfrm>
          <a:off x="1784428" y="1364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3795</xdr:rowOff>
    </xdr:from>
    <xdr:to>
      <xdr:col>6</xdr:col>
      <xdr:colOff>38100</xdr:colOff>
      <xdr:row>79</xdr:row>
      <xdr:rowOff>105395</xdr:rowOff>
    </xdr:to>
    <xdr:sp macro="" textlink="">
      <xdr:nvSpPr>
        <xdr:cNvPr id="204" name="楕円 203"/>
        <xdr:cNvSpPr/>
      </xdr:nvSpPr>
      <xdr:spPr>
        <a:xfrm>
          <a:off x="1079500" y="135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96522</xdr:rowOff>
    </xdr:from>
    <xdr:ext cx="469744" cy="259045"/>
    <xdr:sp macro="" textlink="">
      <xdr:nvSpPr>
        <xdr:cNvPr id="205" name="テキスト ボックス 204"/>
        <xdr:cNvSpPr txBox="1"/>
      </xdr:nvSpPr>
      <xdr:spPr>
        <a:xfrm>
          <a:off x="895428" y="1364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65767</xdr:rowOff>
    </xdr:from>
    <xdr:to>
      <xdr:col>24</xdr:col>
      <xdr:colOff>63500</xdr:colOff>
      <xdr:row>97</xdr:row>
      <xdr:rowOff>119831</xdr:rowOff>
    </xdr:to>
    <xdr:cxnSp macro="">
      <xdr:nvCxnSpPr>
        <xdr:cNvPr id="235" name="直線コネクタ 234"/>
        <xdr:cNvCxnSpPr/>
      </xdr:nvCxnSpPr>
      <xdr:spPr>
        <a:xfrm flipV="1">
          <a:off x="3797300" y="16696417"/>
          <a:ext cx="8382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119831</xdr:rowOff>
    </xdr:from>
    <xdr:to>
      <xdr:col>19</xdr:col>
      <xdr:colOff>177800</xdr:colOff>
      <xdr:row>98</xdr:row>
      <xdr:rowOff>29629</xdr:rowOff>
    </xdr:to>
    <xdr:cxnSp macro="">
      <xdr:nvCxnSpPr>
        <xdr:cNvPr id="238" name="直線コネクタ 237"/>
        <xdr:cNvCxnSpPr/>
      </xdr:nvCxnSpPr>
      <xdr:spPr>
        <a:xfrm flipV="1">
          <a:off x="2908300" y="16750481"/>
          <a:ext cx="889000" cy="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xdr:rowOff>
    </xdr:from>
    <xdr:to>
      <xdr:col>15</xdr:col>
      <xdr:colOff>50800</xdr:colOff>
      <xdr:row>98</xdr:row>
      <xdr:rowOff>29629</xdr:rowOff>
    </xdr:to>
    <xdr:cxnSp macro="">
      <xdr:nvCxnSpPr>
        <xdr:cNvPr id="241" name="直線コネクタ 240"/>
        <xdr:cNvCxnSpPr/>
      </xdr:nvCxnSpPr>
      <xdr:spPr>
        <a:xfrm>
          <a:off x="2019300" y="16802125"/>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xdr:rowOff>
    </xdr:from>
    <xdr:to>
      <xdr:col>10</xdr:col>
      <xdr:colOff>114300</xdr:colOff>
      <xdr:row>98</xdr:row>
      <xdr:rowOff>143166</xdr:rowOff>
    </xdr:to>
    <xdr:cxnSp macro="">
      <xdr:nvCxnSpPr>
        <xdr:cNvPr id="244" name="直線コネクタ 243"/>
        <xdr:cNvCxnSpPr/>
      </xdr:nvCxnSpPr>
      <xdr:spPr>
        <a:xfrm flipV="1">
          <a:off x="1130300" y="16802125"/>
          <a:ext cx="889000" cy="14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14967</xdr:rowOff>
    </xdr:from>
    <xdr:to>
      <xdr:col>24</xdr:col>
      <xdr:colOff>114300</xdr:colOff>
      <xdr:row>97</xdr:row>
      <xdr:rowOff>116567</xdr:rowOff>
    </xdr:to>
    <xdr:sp macro="" textlink="">
      <xdr:nvSpPr>
        <xdr:cNvPr id="254" name="楕円 253"/>
        <xdr:cNvSpPr/>
      </xdr:nvSpPr>
      <xdr:spPr>
        <a:xfrm>
          <a:off x="4584700" y="166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164844</xdr:rowOff>
    </xdr:from>
    <xdr:ext cx="534377" cy="259045"/>
    <xdr:sp macro="" textlink="">
      <xdr:nvSpPr>
        <xdr:cNvPr id="255" name="扶助費該当値テキスト"/>
        <xdr:cNvSpPr txBox="1"/>
      </xdr:nvSpPr>
      <xdr:spPr>
        <a:xfrm>
          <a:off x="4686300"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69031</xdr:rowOff>
    </xdr:from>
    <xdr:to>
      <xdr:col>20</xdr:col>
      <xdr:colOff>38100</xdr:colOff>
      <xdr:row>97</xdr:row>
      <xdr:rowOff>170631</xdr:rowOff>
    </xdr:to>
    <xdr:sp macro="" textlink="">
      <xdr:nvSpPr>
        <xdr:cNvPr id="256" name="楕円 255"/>
        <xdr:cNvSpPr/>
      </xdr:nvSpPr>
      <xdr:spPr>
        <a:xfrm>
          <a:off x="3746500" y="166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161758</xdr:rowOff>
    </xdr:from>
    <xdr:ext cx="534377" cy="259045"/>
    <xdr:sp macro="" textlink="">
      <xdr:nvSpPr>
        <xdr:cNvPr id="257" name="テキスト ボックス 256"/>
        <xdr:cNvSpPr txBox="1"/>
      </xdr:nvSpPr>
      <xdr:spPr>
        <a:xfrm>
          <a:off x="3530111" y="1679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150279</xdr:rowOff>
    </xdr:from>
    <xdr:to>
      <xdr:col>15</xdr:col>
      <xdr:colOff>101600</xdr:colOff>
      <xdr:row>98</xdr:row>
      <xdr:rowOff>80429</xdr:rowOff>
    </xdr:to>
    <xdr:sp macro="" textlink="">
      <xdr:nvSpPr>
        <xdr:cNvPr id="258" name="楕円 257"/>
        <xdr:cNvSpPr/>
      </xdr:nvSpPr>
      <xdr:spPr>
        <a:xfrm>
          <a:off x="2857500" y="167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71556</xdr:rowOff>
    </xdr:from>
    <xdr:ext cx="534377" cy="259045"/>
    <xdr:sp macro="" textlink="">
      <xdr:nvSpPr>
        <xdr:cNvPr id="259" name="テキスト ボックス 258"/>
        <xdr:cNvSpPr txBox="1"/>
      </xdr:nvSpPr>
      <xdr:spPr>
        <a:xfrm>
          <a:off x="2641111" y="168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120675</xdr:rowOff>
    </xdr:from>
    <xdr:to>
      <xdr:col>10</xdr:col>
      <xdr:colOff>165100</xdr:colOff>
      <xdr:row>98</xdr:row>
      <xdr:rowOff>50825</xdr:rowOff>
    </xdr:to>
    <xdr:sp macro="" textlink="">
      <xdr:nvSpPr>
        <xdr:cNvPr id="260" name="楕円 259"/>
        <xdr:cNvSpPr/>
      </xdr:nvSpPr>
      <xdr:spPr>
        <a:xfrm>
          <a:off x="1968500" y="167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41952</xdr:rowOff>
    </xdr:from>
    <xdr:ext cx="534377" cy="259045"/>
    <xdr:sp macro="" textlink="">
      <xdr:nvSpPr>
        <xdr:cNvPr id="261" name="テキスト ボックス 260"/>
        <xdr:cNvSpPr txBox="1"/>
      </xdr:nvSpPr>
      <xdr:spPr>
        <a:xfrm>
          <a:off x="1752111" y="168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92366</xdr:rowOff>
    </xdr:from>
    <xdr:to>
      <xdr:col>6</xdr:col>
      <xdr:colOff>38100</xdr:colOff>
      <xdr:row>99</xdr:row>
      <xdr:rowOff>22516</xdr:rowOff>
    </xdr:to>
    <xdr:sp macro="" textlink="">
      <xdr:nvSpPr>
        <xdr:cNvPr id="262" name="楕円 261"/>
        <xdr:cNvSpPr/>
      </xdr:nvSpPr>
      <xdr:spPr>
        <a:xfrm>
          <a:off x="1079500" y="168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13643</xdr:rowOff>
    </xdr:from>
    <xdr:ext cx="534377" cy="259045"/>
    <xdr:sp macro="" textlink="">
      <xdr:nvSpPr>
        <xdr:cNvPr id="263" name="テキスト ボックス 262"/>
        <xdr:cNvSpPr txBox="1"/>
      </xdr:nvSpPr>
      <xdr:spPr>
        <a:xfrm>
          <a:off x="863111" y="1698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86413</xdr:rowOff>
    </xdr:from>
    <xdr:to>
      <xdr:col>55</xdr:col>
      <xdr:colOff>0</xdr:colOff>
      <xdr:row>38</xdr:row>
      <xdr:rowOff>90887</xdr:rowOff>
    </xdr:to>
    <xdr:cxnSp macro="">
      <xdr:nvCxnSpPr>
        <xdr:cNvPr id="294" name="直線コネクタ 293"/>
        <xdr:cNvCxnSpPr/>
      </xdr:nvCxnSpPr>
      <xdr:spPr>
        <a:xfrm flipV="1">
          <a:off x="9639300" y="6601513"/>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90887</xdr:rowOff>
    </xdr:from>
    <xdr:to>
      <xdr:col>50</xdr:col>
      <xdr:colOff>114300</xdr:colOff>
      <xdr:row>38</xdr:row>
      <xdr:rowOff>153145</xdr:rowOff>
    </xdr:to>
    <xdr:cxnSp macro="">
      <xdr:nvCxnSpPr>
        <xdr:cNvPr id="297" name="直線コネクタ 296"/>
        <xdr:cNvCxnSpPr/>
      </xdr:nvCxnSpPr>
      <xdr:spPr>
        <a:xfrm flipV="1">
          <a:off x="8750300" y="6605987"/>
          <a:ext cx="889000" cy="6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151836</xdr:rowOff>
    </xdr:from>
    <xdr:to>
      <xdr:col>45</xdr:col>
      <xdr:colOff>177800</xdr:colOff>
      <xdr:row>38</xdr:row>
      <xdr:rowOff>153145</xdr:rowOff>
    </xdr:to>
    <xdr:cxnSp macro="">
      <xdr:nvCxnSpPr>
        <xdr:cNvPr id="300" name="直線コネクタ 299"/>
        <xdr:cNvCxnSpPr/>
      </xdr:nvCxnSpPr>
      <xdr:spPr>
        <a:xfrm>
          <a:off x="7861300" y="6666936"/>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151836</xdr:rowOff>
    </xdr:from>
    <xdr:to>
      <xdr:col>41</xdr:col>
      <xdr:colOff>50800</xdr:colOff>
      <xdr:row>38</xdr:row>
      <xdr:rowOff>162341</xdr:rowOff>
    </xdr:to>
    <xdr:cxnSp macro="">
      <xdr:nvCxnSpPr>
        <xdr:cNvPr id="303" name="直線コネクタ 302"/>
        <xdr:cNvCxnSpPr/>
      </xdr:nvCxnSpPr>
      <xdr:spPr>
        <a:xfrm flipV="1">
          <a:off x="6972300" y="6666936"/>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35613</xdr:rowOff>
    </xdr:from>
    <xdr:to>
      <xdr:col>55</xdr:col>
      <xdr:colOff>50800</xdr:colOff>
      <xdr:row>38</xdr:row>
      <xdr:rowOff>137213</xdr:rowOff>
    </xdr:to>
    <xdr:sp macro="" textlink="">
      <xdr:nvSpPr>
        <xdr:cNvPr id="313" name="楕円 312"/>
        <xdr:cNvSpPr/>
      </xdr:nvSpPr>
      <xdr:spPr>
        <a:xfrm>
          <a:off x="10426700" y="65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121990</xdr:rowOff>
    </xdr:from>
    <xdr:ext cx="534377" cy="259045"/>
    <xdr:sp macro="" textlink="">
      <xdr:nvSpPr>
        <xdr:cNvPr id="314" name="補助費等該当値テキスト"/>
        <xdr:cNvSpPr txBox="1"/>
      </xdr:nvSpPr>
      <xdr:spPr>
        <a:xfrm>
          <a:off x="10528300" y="646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40087</xdr:rowOff>
    </xdr:from>
    <xdr:to>
      <xdr:col>50</xdr:col>
      <xdr:colOff>165100</xdr:colOff>
      <xdr:row>38</xdr:row>
      <xdr:rowOff>141687</xdr:rowOff>
    </xdr:to>
    <xdr:sp macro="" textlink="">
      <xdr:nvSpPr>
        <xdr:cNvPr id="315" name="楕円 314"/>
        <xdr:cNvSpPr/>
      </xdr:nvSpPr>
      <xdr:spPr>
        <a:xfrm>
          <a:off x="9588500" y="65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132814</xdr:rowOff>
    </xdr:from>
    <xdr:ext cx="534377" cy="259045"/>
    <xdr:sp macro="" textlink="">
      <xdr:nvSpPr>
        <xdr:cNvPr id="316" name="テキスト ボックス 315"/>
        <xdr:cNvSpPr txBox="1"/>
      </xdr:nvSpPr>
      <xdr:spPr>
        <a:xfrm>
          <a:off x="9372111" y="664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102345</xdr:rowOff>
    </xdr:from>
    <xdr:to>
      <xdr:col>46</xdr:col>
      <xdr:colOff>38100</xdr:colOff>
      <xdr:row>39</xdr:row>
      <xdr:rowOff>32495</xdr:rowOff>
    </xdr:to>
    <xdr:sp macro="" textlink="">
      <xdr:nvSpPr>
        <xdr:cNvPr id="317" name="楕円 316"/>
        <xdr:cNvSpPr/>
      </xdr:nvSpPr>
      <xdr:spPr>
        <a:xfrm>
          <a:off x="8699500" y="661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23622</xdr:rowOff>
    </xdr:from>
    <xdr:ext cx="534377" cy="259045"/>
    <xdr:sp macro="" textlink="">
      <xdr:nvSpPr>
        <xdr:cNvPr id="318" name="テキスト ボックス 317"/>
        <xdr:cNvSpPr txBox="1"/>
      </xdr:nvSpPr>
      <xdr:spPr>
        <a:xfrm>
          <a:off x="8483111" y="671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101036</xdr:rowOff>
    </xdr:from>
    <xdr:to>
      <xdr:col>41</xdr:col>
      <xdr:colOff>101600</xdr:colOff>
      <xdr:row>39</xdr:row>
      <xdr:rowOff>31186</xdr:rowOff>
    </xdr:to>
    <xdr:sp macro="" textlink="">
      <xdr:nvSpPr>
        <xdr:cNvPr id="319" name="楕円 318"/>
        <xdr:cNvSpPr/>
      </xdr:nvSpPr>
      <xdr:spPr>
        <a:xfrm>
          <a:off x="7810500" y="66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22313</xdr:rowOff>
    </xdr:from>
    <xdr:ext cx="534377" cy="259045"/>
    <xdr:sp macro="" textlink="">
      <xdr:nvSpPr>
        <xdr:cNvPr id="320" name="テキスト ボックス 319"/>
        <xdr:cNvSpPr txBox="1"/>
      </xdr:nvSpPr>
      <xdr:spPr>
        <a:xfrm>
          <a:off x="7594111" y="67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111541</xdr:rowOff>
    </xdr:from>
    <xdr:to>
      <xdr:col>36</xdr:col>
      <xdr:colOff>165100</xdr:colOff>
      <xdr:row>39</xdr:row>
      <xdr:rowOff>41691</xdr:rowOff>
    </xdr:to>
    <xdr:sp macro="" textlink="">
      <xdr:nvSpPr>
        <xdr:cNvPr id="321" name="楕円 320"/>
        <xdr:cNvSpPr/>
      </xdr:nvSpPr>
      <xdr:spPr>
        <a:xfrm>
          <a:off x="6921500" y="662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32818</xdr:rowOff>
    </xdr:from>
    <xdr:ext cx="534377" cy="259045"/>
    <xdr:sp macro="" textlink="">
      <xdr:nvSpPr>
        <xdr:cNvPr id="322" name="テキスト ボックス 321"/>
        <xdr:cNvSpPr txBox="1"/>
      </xdr:nvSpPr>
      <xdr:spPr>
        <a:xfrm>
          <a:off x="6705111" y="67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162548</xdr:rowOff>
    </xdr:from>
    <xdr:to>
      <xdr:col>55</xdr:col>
      <xdr:colOff>0</xdr:colOff>
      <xdr:row>58</xdr:row>
      <xdr:rowOff>169041</xdr:rowOff>
    </xdr:to>
    <xdr:cxnSp macro="">
      <xdr:nvCxnSpPr>
        <xdr:cNvPr id="351" name="直線コネクタ 350"/>
        <xdr:cNvCxnSpPr/>
      </xdr:nvCxnSpPr>
      <xdr:spPr>
        <a:xfrm flipV="1">
          <a:off x="9639300" y="10106648"/>
          <a:ext cx="8382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111929</xdr:rowOff>
    </xdr:from>
    <xdr:to>
      <xdr:col>50</xdr:col>
      <xdr:colOff>114300</xdr:colOff>
      <xdr:row>58</xdr:row>
      <xdr:rowOff>169041</xdr:rowOff>
    </xdr:to>
    <xdr:cxnSp macro="">
      <xdr:nvCxnSpPr>
        <xdr:cNvPr id="354" name="直線コネクタ 353"/>
        <xdr:cNvCxnSpPr/>
      </xdr:nvCxnSpPr>
      <xdr:spPr>
        <a:xfrm>
          <a:off x="8750300" y="10056029"/>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111929</xdr:rowOff>
    </xdr:from>
    <xdr:to>
      <xdr:col>45</xdr:col>
      <xdr:colOff>177800</xdr:colOff>
      <xdr:row>58</xdr:row>
      <xdr:rowOff>139351</xdr:rowOff>
    </xdr:to>
    <xdr:cxnSp macro="">
      <xdr:nvCxnSpPr>
        <xdr:cNvPr id="357" name="直線コネクタ 356"/>
        <xdr:cNvCxnSpPr/>
      </xdr:nvCxnSpPr>
      <xdr:spPr>
        <a:xfrm flipV="1">
          <a:off x="7861300" y="10056029"/>
          <a:ext cx="889000" cy="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133896</xdr:rowOff>
    </xdr:from>
    <xdr:to>
      <xdr:col>41</xdr:col>
      <xdr:colOff>50800</xdr:colOff>
      <xdr:row>58</xdr:row>
      <xdr:rowOff>139351</xdr:rowOff>
    </xdr:to>
    <xdr:cxnSp macro="">
      <xdr:nvCxnSpPr>
        <xdr:cNvPr id="360" name="直線コネクタ 359"/>
        <xdr:cNvCxnSpPr/>
      </xdr:nvCxnSpPr>
      <xdr:spPr>
        <a:xfrm>
          <a:off x="6972300" y="10077996"/>
          <a:ext cx="889000" cy="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111748</xdr:rowOff>
    </xdr:from>
    <xdr:to>
      <xdr:col>55</xdr:col>
      <xdr:colOff>50800</xdr:colOff>
      <xdr:row>59</xdr:row>
      <xdr:rowOff>41898</xdr:rowOff>
    </xdr:to>
    <xdr:sp macro="" textlink="">
      <xdr:nvSpPr>
        <xdr:cNvPr id="370" name="楕円 369"/>
        <xdr:cNvSpPr/>
      </xdr:nvSpPr>
      <xdr:spPr>
        <a:xfrm>
          <a:off x="10426700" y="100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26675</xdr:rowOff>
    </xdr:from>
    <xdr:ext cx="534377" cy="259045"/>
    <xdr:sp macro="" textlink="">
      <xdr:nvSpPr>
        <xdr:cNvPr id="371" name="普通建設事業費該当値テキスト"/>
        <xdr:cNvSpPr txBox="1"/>
      </xdr:nvSpPr>
      <xdr:spPr>
        <a:xfrm>
          <a:off x="10528300" y="997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118241</xdr:rowOff>
    </xdr:from>
    <xdr:to>
      <xdr:col>50</xdr:col>
      <xdr:colOff>165100</xdr:colOff>
      <xdr:row>59</xdr:row>
      <xdr:rowOff>48391</xdr:rowOff>
    </xdr:to>
    <xdr:sp macro="" textlink="">
      <xdr:nvSpPr>
        <xdr:cNvPr id="372" name="楕円 371"/>
        <xdr:cNvSpPr/>
      </xdr:nvSpPr>
      <xdr:spPr>
        <a:xfrm>
          <a:off x="9588500" y="100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39518</xdr:rowOff>
    </xdr:from>
    <xdr:ext cx="534377" cy="259045"/>
    <xdr:sp macro="" textlink="">
      <xdr:nvSpPr>
        <xdr:cNvPr id="373" name="テキスト ボックス 372"/>
        <xdr:cNvSpPr txBox="1"/>
      </xdr:nvSpPr>
      <xdr:spPr>
        <a:xfrm>
          <a:off x="9372111" y="1015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61129</xdr:rowOff>
    </xdr:from>
    <xdr:to>
      <xdr:col>46</xdr:col>
      <xdr:colOff>38100</xdr:colOff>
      <xdr:row>58</xdr:row>
      <xdr:rowOff>162729</xdr:rowOff>
    </xdr:to>
    <xdr:sp macro="" textlink="">
      <xdr:nvSpPr>
        <xdr:cNvPr id="374" name="楕円 373"/>
        <xdr:cNvSpPr/>
      </xdr:nvSpPr>
      <xdr:spPr>
        <a:xfrm>
          <a:off x="8699500" y="100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153856</xdr:rowOff>
    </xdr:from>
    <xdr:ext cx="534377" cy="259045"/>
    <xdr:sp macro="" textlink="">
      <xdr:nvSpPr>
        <xdr:cNvPr id="375" name="テキスト ボックス 374"/>
        <xdr:cNvSpPr txBox="1"/>
      </xdr:nvSpPr>
      <xdr:spPr>
        <a:xfrm>
          <a:off x="8483111" y="1009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88551</xdr:rowOff>
    </xdr:from>
    <xdr:to>
      <xdr:col>41</xdr:col>
      <xdr:colOff>101600</xdr:colOff>
      <xdr:row>59</xdr:row>
      <xdr:rowOff>18701</xdr:rowOff>
    </xdr:to>
    <xdr:sp macro="" textlink="">
      <xdr:nvSpPr>
        <xdr:cNvPr id="376" name="楕円 375"/>
        <xdr:cNvSpPr/>
      </xdr:nvSpPr>
      <xdr:spPr>
        <a:xfrm>
          <a:off x="7810500" y="100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9828</xdr:rowOff>
    </xdr:from>
    <xdr:ext cx="534377" cy="259045"/>
    <xdr:sp macro="" textlink="">
      <xdr:nvSpPr>
        <xdr:cNvPr id="377" name="テキスト ボックス 376"/>
        <xdr:cNvSpPr txBox="1"/>
      </xdr:nvSpPr>
      <xdr:spPr>
        <a:xfrm>
          <a:off x="7594111" y="101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83096</xdr:rowOff>
    </xdr:from>
    <xdr:to>
      <xdr:col>36</xdr:col>
      <xdr:colOff>165100</xdr:colOff>
      <xdr:row>59</xdr:row>
      <xdr:rowOff>13246</xdr:rowOff>
    </xdr:to>
    <xdr:sp macro="" textlink="">
      <xdr:nvSpPr>
        <xdr:cNvPr id="378" name="楕円 377"/>
        <xdr:cNvSpPr/>
      </xdr:nvSpPr>
      <xdr:spPr>
        <a:xfrm>
          <a:off x="6921500" y="100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4373</xdr:rowOff>
    </xdr:from>
    <xdr:ext cx="534377" cy="259045"/>
    <xdr:sp macro="" textlink="">
      <xdr:nvSpPr>
        <xdr:cNvPr id="379" name="テキスト ボックス 378"/>
        <xdr:cNvSpPr txBox="1"/>
      </xdr:nvSpPr>
      <xdr:spPr>
        <a:xfrm>
          <a:off x="6705111" y="101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8" name="直線コネクタ 407"/>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25361</xdr:rowOff>
    </xdr:from>
    <xdr:to>
      <xdr:col>50</xdr:col>
      <xdr:colOff>114300</xdr:colOff>
      <xdr:row>79</xdr:row>
      <xdr:rowOff>44450</xdr:rowOff>
    </xdr:to>
    <xdr:cxnSp macro="">
      <xdr:nvCxnSpPr>
        <xdr:cNvPr id="411" name="直線コネクタ 410"/>
        <xdr:cNvCxnSpPr/>
      </xdr:nvCxnSpPr>
      <xdr:spPr>
        <a:xfrm>
          <a:off x="8750300" y="13398461"/>
          <a:ext cx="889000" cy="19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25361</xdr:rowOff>
    </xdr:from>
    <xdr:to>
      <xdr:col>45</xdr:col>
      <xdr:colOff>177800</xdr:colOff>
      <xdr:row>78</xdr:row>
      <xdr:rowOff>83593</xdr:rowOff>
    </xdr:to>
    <xdr:cxnSp macro="">
      <xdr:nvCxnSpPr>
        <xdr:cNvPr id="414" name="直線コネクタ 413"/>
        <xdr:cNvCxnSpPr/>
      </xdr:nvCxnSpPr>
      <xdr:spPr>
        <a:xfrm flipV="1">
          <a:off x="7861300" y="13398461"/>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6" name="楕円 425"/>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7" name="テキスト ボックス 426"/>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146011</xdr:rowOff>
    </xdr:from>
    <xdr:to>
      <xdr:col>46</xdr:col>
      <xdr:colOff>38100</xdr:colOff>
      <xdr:row>78</xdr:row>
      <xdr:rowOff>76161</xdr:rowOff>
    </xdr:to>
    <xdr:sp macro="" textlink="">
      <xdr:nvSpPr>
        <xdr:cNvPr id="428" name="楕円 427"/>
        <xdr:cNvSpPr/>
      </xdr:nvSpPr>
      <xdr:spPr>
        <a:xfrm>
          <a:off x="8699500" y="1334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67288</xdr:rowOff>
    </xdr:from>
    <xdr:ext cx="534377" cy="259045"/>
    <xdr:sp macro="" textlink="">
      <xdr:nvSpPr>
        <xdr:cNvPr id="429" name="テキスト ボックス 428"/>
        <xdr:cNvSpPr txBox="1"/>
      </xdr:nvSpPr>
      <xdr:spPr>
        <a:xfrm>
          <a:off x="8483111" y="1344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32793</xdr:rowOff>
    </xdr:from>
    <xdr:to>
      <xdr:col>41</xdr:col>
      <xdr:colOff>101600</xdr:colOff>
      <xdr:row>78</xdr:row>
      <xdr:rowOff>134393</xdr:rowOff>
    </xdr:to>
    <xdr:sp macro="" textlink="">
      <xdr:nvSpPr>
        <xdr:cNvPr id="430" name="楕円 429"/>
        <xdr:cNvSpPr/>
      </xdr:nvSpPr>
      <xdr:spPr>
        <a:xfrm>
          <a:off x="7810500" y="134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125520</xdr:rowOff>
    </xdr:from>
    <xdr:ext cx="534377" cy="259045"/>
    <xdr:sp macro="" textlink="">
      <xdr:nvSpPr>
        <xdr:cNvPr id="431" name="テキスト ボックス 430"/>
        <xdr:cNvSpPr txBox="1"/>
      </xdr:nvSpPr>
      <xdr:spPr>
        <a:xfrm>
          <a:off x="7594111" y="134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44431</xdr:rowOff>
    </xdr:from>
    <xdr:to>
      <xdr:col>55</xdr:col>
      <xdr:colOff>0</xdr:colOff>
      <xdr:row>97</xdr:row>
      <xdr:rowOff>73898</xdr:rowOff>
    </xdr:to>
    <xdr:cxnSp macro="">
      <xdr:nvCxnSpPr>
        <xdr:cNvPr id="456" name="直線コネクタ 455"/>
        <xdr:cNvCxnSpPr/>
      </xdr:nvCxnSpPr>
      <xdr:spPr>
        <a:xfrm flipV="1">
          <a:off x="9639300" y="16675081"/>
          <a:ext cx="838200" cy="2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73898</xdr:rowOff>
    </xdr:from>
    <xdr:to>
      <xdr:col>50</xdr:col>
      <xdr:colOff>114300</xdr:colOff>
      <xdr:row>98</xdr:row>
      <xdr:rowOff>25400</xdr:rowOff>
    </xdr:to>
    <xdr:cxnSp macro="">
      <xdr:nvCxnSpPr>
        <xdr:cNvPr id="459" name="直線コネクタ 458"/>
        <xdr:cNvCxnSpPr/>
      </xdr:nvCxnSpPr>
      <xdr:spPr>
        <a:xfrm flipV="1">
          <a:off x="8750300" y="16704548"/>
          <a:ext cx="889000" cy="1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25400</xdr:rowOff>
    </xdr:from>
    <xdr:to>
      <xdr:col>45</xdr:col>
      <xdr:colOff>177800</xdr:colOff>
      <xdr:row>98</xdr:row>
      <xdr:rowOff>25400</xdr:rowOff>
    </xdr:to>
    <xdr:cxnSp macro="">
      <xdr:nvCxnSpPr>
        <xdr:cNvPr id="462" name="直線コネクタ 461"/>
        <xdr:cNvCxnSpPr/>
      </xdr:nvCxnSpPr>
      <xdr:spPr>
        <a:xfrm>
          <a:off x="7861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165081</xdr:rowOff>
    </xdr:from>
    <xdr:to>
      <xdr:col>55</xdr:col>
      <xdr:colOff>50800</xdr:colOff>
      <xdr:row>97</xdr:row>
      <xdr:rowOff>95231</xdr:rowOff>
    </xdr:to>
    <xdr:sp macro="" textlink="">
      <xdr:nvSpPr>
        <xdr:cNvPr id="472" name="楕円 471"/>
        <xdr:cNvSpPr/>
      </xdr:nvSpPr>
      <xdr:spPr>
        <a:xfrm>
          <a:off x="10426700" y="166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80008</xdr:rowOff>
    </xdr:from>
    <xdr:ext cx="534377" cy="259045"/>
    <xdr:sp macro="" textlink="">
      <xdr:nvSpPr>
        <xdr:cNvPr id="473" name="普通建設事業費 （ うち更新整備　）該当値テキスト"/>
        <xdr:cNvSpPr txBox="1"/>
      </xdr:nvSpPr>
      <xdr:spPr>
        <a:xfrm>
          <a:off x="10528300" y="1653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23098</xdr:rowOff>
    </xdr:from>
    <xdr:to>
      <xdr:col>50</xdr:col>
      <xdr:colOff>165100</xdr:colOff>
      <xdr:row>97</xdr:row>
      <xdr:rowOff>124698</xdr:rowOff>
    </xdr:to>
    <xdr:sp macro="" textlink="">
      <xdr:nvSpPr>
        <xdr:cNvPr id="474" name="楕円 473"/>
        <xdr:cNvSpPr/>
      </xdr:nvSpPr>
      <xdr:spPr>
        <a:xfrm>
          <a:off x="9588500" y="166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115825</xdr:rowOff>
    </xdr:from>
    <xdr:ext cx="534377" cy="259045"/>
    <xdr:sp macro="" textlink="">
      <xdr:nvSpPr>
        <xdr:cNvPr id="475" name="テキスト ボックス 474"/>
        <xdr:cNvSpPr txBox="1"/>
      </xdr:nvSpPr>
      <xdr:spPr>
        <a:xfrm>
          <a:off x="9372111" y="167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146050</xdr:rowOff>
    </xdr:from>
    <xdr:to>
      <xdr:col>46</xdr:col>
      <xdr:colOff>38100</xdr:colOff>
      <xdr:row>98</xdr:row>
      <xdr:rowOff>76200</xdr:rowOff>
    </xdr:to>
    <xdr:sp macro="" textlink="">
      <xdr:nvSpPr>
        <xdr:cNvPr id="476" name="楕円 475"/>
        <xdr:cNvSpPr/>
      </xdr:nvSpPr>
      <xdr:spPr>
        <a:xfrm>
          <a:off x="869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98</xdr:row>
      <xdr:rowOff>67327</xdr:rowOff>
    </xdr:from>
    <xdr:ext cx="249299" cy="259045"/>
    <xdr:sp macro="" textlink="">
      <xdr:nvSpPr>
        <xdr:cNvPr id="477" name="テキスト ボックス 476"/>
        <xdr:cNvSpPr txBox="1"/>
      </xdr:nvSpPr>
      <xdr:spPr>
        <a:xfrm>
          <a:off x="8625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146050</xdr:rowOff>
    </xdr:from>
    <xdr:to>
      <xdr:col>41</xdr:col>
      <xdr:colOff>101600</xdr:colOff>
      <xdr:row>98</xdr:row>
      <xdr:rowOff>76200</xdr:rowOff>
    </xdr:to>
    <xdr:sp macro="" textlink="">
      <xdr:nvSpPr>
        <xdr:cNvPr id="478" name="楕円 477"/>
        <xdr:cNvSpPr/>
      </xdr:nvSpPr>
      <xdr:spPr>
        <a:xfrm>
          <a:off x="781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98</xdr:row>
      <xdr:rowOff>67327</xdr:rowOff>
    </xdr:from>
    <xdr:ext cx="249299" cy="259045"/>
    <xdr:sp macro="" textlink="">
      <xdr:nvSpPr>
        <xdr:cNvPr id="479" name="テキスト ボックス 478"/>
        <xdr:cNvSpPr txBox="1"/>
      </xdr:nvSpPr>
      <xdr:spPr>
        <a:xfrm>
          <a:off x="7736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98019</xdr:rowOff>
    </xdr:from>
    <xdr:to>
      <xdr:col>85</xdr:col>
      <xdr:colOff>127000</xdr:colOff>
      <xdr:row>39</xdr:row>
      <xdr:rowOff>32448</xdr:rowOff>
    </xdr:to>
    <xdr:cxnSp macro="">
      <xdr:nvCxnSpPr>
        <xdr:cNvPr id="508" name="直線コネクタ 507"/>
        <xdr:cNvCxnSpPr/>
      </xdr:nvCxnSpPr>
      <xdr:spPr>
        <a:xfrm flipV="1">
          <a:off x="15481300" y="6613119"/>
          <a:ext cx="838200" cy="1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32448</xdr:rowOff>
    </xdr:from>
    <xdr:to>
      <xdr:col>81</xdr:col>
      <xdr:colOff>50800</xdr:colOff>
      <xdr:row>39</xdr:row>
      <xdr:rowOff>44450</xdr:rowOff>
    </xdr:to>
    <xdr:cxnSp macro="">
      <xdr:nvCxnSpPr>
        <xdr:cNvPr id="511" name="直線コネクタ 510"/>
        <xdr:cNvCxnSpPr/>
      </xdr:nvCxnSpPr>
      <xdr:spPr>
        <a:xfrm flipV="1">
          <a:off x="14592300" y="671899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17666</xdr:rowOff>
    </xdr:from>
    <xdr:to>
      <xdr:col>76</xdr:col>
      <xdr:colOff>114300</xdr:colOff>
      <xdr:row>39</xdr:row>
      <xdr:rowOff>44450</xdr:rowOff>
    </xdr:to>
    <xdr:cxnSp macro="">
      <xdr:nvCxnSpPr>
        <xdr:cNvPr id="514" name="直線コネクタ 513"/>
        <xdr:cNvCxnSpPr/>
      </xdr:nvCxnSpPr>
      <xdr:spPr>
        <a:xfrm>
          <a:off x="13703300" y="6704216"/>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17666</xdr:rowOff>
    </xdr:from>
    <xdr:to>
      <xdr:col>71</xdr:col>
      <xdr:colOff>177800</xdr:colOff>
      <xdr:row>39</xdr:row>
      <xdr:rowOff>36665</xdr:rowOff>
    </xdr:to>
    <xdr:cxnSp macro="">
      <xdr:nvCxnSpPr>
        <xdr:cNvPr id="517" name="直線コネクタ 516"/>
        <xdr:cNvCxnSpPr/>
      </xdr:nvCxnSpPr>
      <xdr:spPr>
        <a:xfrm flipV="1">
          <a:off x="12814300" y="6704216"/>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47219</xdr:rowOff>
    </xdr:from>
    <xdr:to>
      <xdr:col>85</xdr:col>
      <xdr:colOff>177800</xdr:colOff>
      <xdr:row>38</xdr:row>
      <xdr:rowOff>148819</xdr:rowOff>
    </xdr:to>
    <xdr:sp macro="" textlink="">
      <xdr:nvSpPr>
        <xdr:cNvPr id="527" name="楕円 526"/>
        <xdr:cNvSpPr/>
      </xdr:nvSpPr>
      <xdr:spPr>
        <a:xfrm>
          <a:off x="16268700" y="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5466</xdr:rowOff>
    </xdr:from>
    <xdr:ext cx="469744" cy="259045"/>
    <xdr:sp macro="" textlink="">
      <xdr:nvSpPr>
        <xdr:cNvPr id="528" name="災害復旧事業費該当値テキスト"/>
        <xdr:cNvSpPr txBox="1"/>
      </xdr:nvSpPr>
      <xdr:spPr>
        <a:xfrm>
          <a:off x="16370300" y="652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153098</xdr:rowOff>
    </xdr:from>
    <xdr:to>
      <xdr:col>81</xdr:col>
      <xdr:colOff>101600</xdr:colOff>
      <xdr:row>39</xdr:row>
      <xdr:rowOff>83248</xdr:rowOff>
    </xdr:to>
    <xdr:sp macro="" textlink="">
      <xdr:nvSpPr>
        <xdr:cNvPr id="529" name="楕円 528"/>
        <xdr:cNvSpPr/>
      </xdr:nvSpPr>
      <xdr:spPr>
        <a:xfrm>
          <a:off x="154305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74375</xdr:rowOff>
    </xdr:from>
    <xdr:ext cx="378565" cy="259045"/>
    <xdr:sp macro="" textlink="">
      <xdr:nvSpPr>
        <xdr:cNvPr id="530" name="テキスト ボックス 529"/>
        <xdr:cNvSpPr txBox="1"/>
      </xdr:nvSpPr>
      <xdr:spPr>
        <a:xfrm>
          <a:off x="15292017" y="676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138316</xdr:rowOff>
    </xdr:from>
    <xdr:to>
      <xdr:col>72</xdr:col>
      <xdr:colOff>38100</xdr:colOff>
      <xdr:row>39</xdr:row>
      <xdr:rowOff>68466</xdr:rowOff>
    </xdr:to>
    <xdr:sp macro="" textlink="">
      <xdr:nvSpPr>
        <xdr:cNvPr id="533" name="楕円 532"/>
        <xdr:cNvSpPr/>
      </xdr:nvSpPr>
      <xdr:spPr>
        <a:xfrm>
          <a:off x="13652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59593</xdr:rowOff>
    </xdr:from>
    <xdr:ext cx="469744" cy="259045"/>
    <xdr:sp macro="" textlink="">
      <xdr:nvSpPr>
        <xdr:cNvPr id="534" name="テキスト ボックス 533"/>
        <xdr:cNvSpPr txBox="1"/>
      </xdr:nvSpPr>
      <xdr:spPr>
        <a:xfrm>
          <a:off x="13468428" y="67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157315</xdr:rowOff>
    </xdr:from>
    <xdr:to>
      <xdr:col>67</xdr:col>
      <xdr:colOff>101600</xdr:colOff>
      <xdr:row>39</xdr:row>
      <xdr:rowOff>87465</xdr:rowOff>
    </xdr:to>
    <xdr:sp macro="" textlink="">
      <xdr:nvSpPr>
        <xdr:cNvPr id="535" name="楕円 534"/>
        <xdr:cNvSpPr/>
      </xdr:nvSpPr>
      <xdr:spPr>
        <a:xfrm>
          <a:off x="12763500" y="66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78592</xdr:rowOff>
    </xdr:from>
    <xdr:ext cx="378565" cy="259045"/>
    <xdr:sp macro="" textlink="">
      <xdr:nvSpPr>
        <xdr:cNvPr id="536" name="テキスト ボックス 535"/>
        <xdr:cNvSpPr txBox="1"/>
      </xdr:nvSpPr>
      <xdr:spPr>
        <a:xfrm>
          <a:off x="12625017" y="6765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47848</xdr:rowOff>
    </xdr:from>
    <xdr:to>
      <xdr:col>85</xdr:col>
      <xdr:colOff>127000</xdr:colOff>
      <xdr:row>77</xdr:row>
      <xdr:rowOff>52755</xdr:rowOff>
    </xdr:to>
    <xdr:cxnSp macro="">
      <xdr:nvCxnSpPr>
        <xdr:cNvPr id="612" name="直線コネクタ 611"/>
        <xdr:cNvCxnSpPr/>
      </xdr:nvCxnSpPr>
      <xdr:spPr>
        <a:xfrm flipV="1">
          <a:off x="15481300" y="13249498"/>
          <a:ext cx="8382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52220</xdr:rowOff>
    </xdr:from>
    <xdr:to>
      <xdr:col>81</xdr:col>
      <xdr:colOff>50800</xdr:colOff>
      <xdr:row>77</xdr:row>
      <xdr:rowOff>52755</xdr:rowOff>
    </xdr:to>
    <xdr:cxnSp macro="">
      <xdr:nvCxnSpPr>
        <xdr:cNvPr id="615" name="直線コネクタ 614"/>
        <xdr:cNvCxnSpPr/>
      </xdr:nvCxnSpPr>
      <xdr:spPr>
        <a:xfrm>
          <a:off x="14592300" y="1325387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52220</xdr:rowOff>
    </xdr:from>
    <xdr:to>
      <xdr:col>76</xdr:col>
      <xdr:colOff>114300</xdr:colOff>
      <xdr:row>77</xdr:row>
      <xdr:rowOff>65222</xdr:rowOff>
    </xdr:to>
    <xdr:cxnSp macro="">
      <xdr:nvCxnSpPr>
        <xdr:cNvPr id="618" name="直線コネクタ 617"/>
        <xdr:cNvCxnSpPr/>
      </xdr:nvCxnSpPr>
      <xdr:spPr>
        <a:xfrm flipV="1">
          <a:off x="13703300" y="13253870"/>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65222</xdr:rowOff>
    </xdr:from>
    <xdr:to>
      <xdr:col>71</xdr:col>
      <xdr:colOff>177800</xdr:colOff>
      <xdr:row>77</xdr:row>
      <xdr:rowOff>74033</xdr:rowOff>
    </xdr:to>
    <xdr:cxnSp macro="">
      <xdr:nvCxnSpPr>
        <xdr:cNvPr id="621" name="直線コネクタ 620"/>
        <xdr:cNvCxnSpPr/>
      </xdr:nvCxnSpPr>
      <xdr:spPr>
        <a:xfrm flipV="1">
          <a:off x="12814300" y="13266872"/>
          <a:ext cx="8890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168498</xdr:rowOff>
    </xdr:from>
    <xdr:to>
      <xdr:col>85</xdr:col>
      <xdr:colOff>177800</xdr:colOff>
      <xdr:row>77</xdr:row>
      <xdr:rowOff>98648</xdr:rowOff>
    </xdr:to>
    <xdr:sp macro="" textlink="">
      <xdr:nvSpPr>
        <xdr:cNvPr id="631" name="楕円 630"/>
        <xdr:cNvSpPr/>
      </xdr:nvSpPr>
      <xdr:spPr>
        <a:xfrm>
          <a:off x="16268700" y="131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146925</xdr:rowOff>
    </xdr:from>
    <xdr:ext cx="534377" cy="259045"/>
    <xdr:sp macro="" textlink="">
      <xdr:nvSpPr>
        <xdr:cNvPr id="632" name="公債費該当値テキスト"/>
        <xdr:cNvSpPr txBox="1"/>
      </xdr:nvSpPr>
      <xdr:spPr>
        <a:xfrm>
          <a:off x="16370300"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1955</xdr:rowOff>
    </xdr:from>
    <xdr:to>
      <xdr:col>81</xdr:col>
      <xdr:colOff>101600</xdr:colOff>
      <xdr:row>77</xdr:row>
      <xdr:rowOff>103555</xdr:rowOff>
    </xdr:to>
    <xdr:sp macro="" textlink="">
      <xdr:nvSpPr>
        <xdr:cNvPr id="633" name="楕円 632"/>
        <xdr:cNvSpPr/>
      </xdr:nvSpPr>
      <xdr:spPr>
        <a:xfrm>
          <a:off x="15430500" y="132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94682</xdr:rowOff>
    </xdr:from>
    <xdr:ext cx="534377" cy="259045"/>
    <xdr:sp macro="" textlink="">
      <xdr:nvSpPr>
        <xdr:cNvPr id="634" name="テキスト ボックス 633"/>
        <xdr:cNvSpPr txBox="1"/>
      </xdr:nvSpPr>
      <xdr:spPr>
        <a:xfrm>
          <a:off x="15214111" y="132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1420</xdr:rowOff>
    </xdr:from>
    <xdr:to>
      <xdr:col>76</xdr:col>
      <xdr:colOff>165100</xdr:colOff>
      <xdr:row>77</xdr:row>
      <xdr:rowOff>103020</xdr:rowOff>
    </xdr:to>
    <xdr:sp macro="" textlink="">
      <xdr:nvSpPr>
        <xdr:cNvPr id="635" name="楕円 634"/>
        <xdr:cNvSpPr/>
      </xdr:nvSpPr>
      <xdr:spPr>
        <a:xfrm>
          <a:off x="14541500" y="132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94147</xdr:rowOff>
    </xdr:from>
    <xdr:ext cx="534377" cy="259045"/>
    <xdr:sp macro="" textlink="">
      <xdr:nvSpPr>
        <xdr:cNvPr id="636" name="テキスト ボックス 635"/>
        <xdr:cNvSpPr txBox="1"/>
      </xdr:nvSpPr>
      <xdr:spPr>
        <a:xfrm>
          <a:off x="14325111" y="1329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14422</xdr:rowOff>
    </xdr:from>
    <xdr:to>
      <xdr:col>72</xdr:col>
      <xdr:colOff>38100</xdr:colOff>
      <xdr:row>77</xdr:row>
      <xdr:rowOff>116022</xdr:rowOff>
    </xdr:to>
    <xdr:sp macro="" textlink="">
      <xdr:nvSpPr>
        <xdr:cNvPr id="637" name="楕円 636"/>
        <xdr:cNvSpPr/>
      </xdr:nvSpPr>
      <xdr:spPr>
        <a:xfrm>
          <a:off x="13652500" y="132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107149</xdr:rowOff>
    </xdr:from>
    <xdr:ext cx="534377" cy="259045"/>
    <xdr:sp macro="" textlink="">
      <xdr:nvSpPr>
        <xdr:cNvPr id="638" name="テキスト ボックス 637"/>
        <xdr:cNvSpPr txBox="1"/>
      </xdr:nvSpPr>
      <xdr:spPr>
        <a:xfrm>
          <a:off x="13436111" y="133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23233</xdr:rowOff>
    </xdr:from>
    <xdr:to>
      <xdr:col>67</xdr:col>
      <xdr:colOff>101600</xdr:colOff>
      <xdr:row>77</xdr:row>
      <xdr:rowOff>124833</xdr:rowOff>
    </xdr:to>
    <xdr:sp macro="" textlink="">
      <xdr:nvSpPr>
        <xdr:cNvPr id="639" name="楕円 638"/>
        <xdr:cNvSpPr/>
      </xdr:nvSpPr>
      <xdr:spPr>
        <a:xfrm>
          <a:off x="12763500" y="1322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115960</xdr:rowOff>
    </xdr:from>
    <xdr:ext cx="534377" cy="259045"/>
    <xdr:sp macro="" textlink="">
      <xdr:nvSpPr>
        <xdr:cNvPr id="640" name="テキスト ボックス 639"/>
        <xdr:cNvSpPr txBox="1"/>
      </xdr:nvSpPr>
      <xdr:spPr>
        <a:xfrm>
          <a:off x="12547111" y="1331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153815</xdr:rowOff>
    </xdr:from>
    <xdr:to>
      <xdr:col>85</xdr:col>
      <xdr:colOff>127000</xdr:colOff>
      <xdr:row>98</xdr:row>
      <xdr:rowOff>113816</xdr:rowOff>
    </xdr:to>
    <xdr:cxnSp macro="">
      <xdr:nvCxnSpPr>
        <xdr:cNvPr id="669" name="直線コネクタ 668"/>
        <xdr:cNvCxnSpPr/>
      </xdr:nvCxnSpPr>
      <xdr:spPr>
        <a:xfrm flipV="1">
          <a:off x="15481300" y="16784465"/>
          <a:ext cx="838200" cy="1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0" name="積立金平均値テキスト"/>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113816</xdr:rowOff>
    </xdr:from>
    <xdr:to>
      <xdr:col>81</xdr:col>
      <xdr:colOff>50800</xdr:colOff>
      <xdr:row>98</xdr:row>
      <xdr:rowOff>126960</xdr:rowOff>
    </xdr:to>
    <xdr:cxnSp macro="">
      <xdr:nvCxnSpPr>
        <xdr:cNvPr id="672" name="直線コネクタ 671"/>
        <xdr:cNvCxnSpPr/>
      </xdr:nvCxnSpPr>
      <xdr:spPr>
        <a:xfrm flipV="1">
          <a:off x="14592300" y="1691591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109736</xdr:rowOff>
    </xdr:from>
    <xdr:to>
      <xdr:col>76</xdr:col>
      <xdr:colOff>114300</xdr:colOff>
      <xdr:row>98</xdr:row>
      <xdr:rowOff>126960</xdr:rowOff>
    </xdr:to>
    <xdr:cxnSp macro="">
      <xdr:nvCxnSpPr>
        <xdr:cNvPr id="675" name="直線コネクタ 674"/>
        <xdr:cNvCxnSpPr/>
      </xdr:nvCxnSpPr>
      <xdr:spPr>
        <a:xfrm>
          <a:off x="13703300" y="16911836"/>
          <a:ext cx="889000" cy="1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109736</xdr:rowOff>
    </xdr:from>
    <xdr:to>
      <xdr:col>71</xdr:col>
      <xdr:colOff>177800</xdr:colOff>
      <xdr:row>98</xdr:row>
      <xdr:rowOff>144573</xdr:rowOff>
    </xdr:to>
    <xdr:cxnSp macro="">
      <xdr:nvCxnSpPr>
        <xdr:cNvPr id="678" name="直線コネクタ 677"/>
        <xdr:cNvCxnSpPr/>
      </xdr:nvCxnSpPr>
      <xdr:spPr>
        <a:xfrm flipV="1">
          <a:off x="12814300" y="16911836"/>
          <a:ext cx="889000" cy="3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103015</xdr:rowOff>
    </xdr:from>
    <xdr:to>
      <xdr:col>85</xdr:col>
      <xdr:colOff>177800</xdr:colOff>
      <xdr:row>98</xdr:row>
      <xdr:rowOff>33165</xdr:rowOff>
    </xdr:to>
    <xdr:sp macro="" textlink="">
      <xdr:nvSpPr>
        <xdr:cNvPr id="688" name="楕円 687"/>
        <xdr:cNvSpPr/>
      </xdr:nvSpPr>
      <xdr:spPr>
        <a:xfrm>
          <a:off x="16268700" y="167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125892</xdr:rowOff>
    </xdr:from>
    <xdr:ext cx="599010" cy="259045"/>
    <xdr:sp macro="" textlink="">
      <xdr:nvSpPr>
        <xdr:cNvPr id="689" name="積立金該当値テキスト"/>
        <xdr:cNvSpPr txBox="1"/>
      </xdr:nvSpPr>
      <xdr:spPr>
        <a:xfrm>
          <a:off x="16370300" y="1658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63016</xdr:rowOff>
    </xdr:from>
    <xdr:to>
      <xdr:col>81</xdr:col>
      <xdr:colOff>101600</xdr:colOff>
      <xdr:row>98</xdr:row>
      <xdr:rowOff>164616</xdr:rowOff>
    </xdr:to>
    <xdr:sp macro="" textlink="">
      <xdr:nvSpPr>
        <xdr:cNvPr id="690" name="楕円 689"/>
        <xdr:cNvSpPr/>
      </xdr:nvSpPr>
      <xdr:spPr>
        <a:xfrm>
          <a:off x="15430500" y="168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9693</xdr:rowOff>
    </xdr:from>
    <xdr:ext cx="534377" cy="259045"/>
    <xdr:sp macro="" textlink="">
      <xdr:nvSpPr>
        <xdr:cNvPr id="691" name="テキスト ボックス 690"/>
        <xdr:cNvSpPr txBox="1"/>
      </xdr:nvSpPr>
      <xdr:spPr>
        <a:xfrm>
          <a:off x="15214111" y="1664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76160</xdr:rowOff>
    </xdr:from>
    <xdr:to>
      <xdr:col>76</xdr:col>
      <xdr:colOff>165100</xdr:colOff>
      <xdr:row>99</xdr:row>
      <xdr:rowOff>6310</xdr:rowOff>
    </xdr:to>
    <xdr:sp macro="" textlink="">
      <xdr:nvSpPr>
        <xdr:cNvPr id="692" name="楕円 691"/>
        <xdr:cNvSpPr/>
      </xdr:nvSpPr>
      <xdr:spPr>
        <a:xfrm>
          <a:off x="14541500" y="168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22837</xdr:rowOff>
    </xdr:from>
    <xdr:ext cx="534377" cy="259045"/>
    <xdr:sp macro="" textlink="">
      <xdr:nvSpPr>
        <xdr:cNvPr id="693" name="テキスト ボックス 692"/>
        <xdr:cNvSpPr txBox="1"/>
      </xdr:nvSpPr>
      <xdr:spPr>
        <a:xfrm>
          <a:off x="14325111" y="166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58936</xdr:rowOff>
    </xdr:from>
    <xdr:to>
      <xdr:col>72</xdr:col>
      <xdr:colOff>38100</xdr:colOff>
      <xdr:row>98</xdr:row>
      <xdr:rowOff>160536</xdr:rowOff>
    </xdr:to>
    <xdr:sp macro="" textlink="">
      <xdr:nvSpPr>
        <xdr:cNvPr id="694" name="楕円 693"/>
        <xdr:cNvSpPr/>
      </xdr:nvSpPr>
      <xdr:spPr>
        <a:xfrm>
          <a:off x="13652500" y="168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151663</xdr:rowOff>
    </xdr:from>
    <xdr:ext cx="534377" cy="259045"/>
    <xdr:sp macro="" textlink="">
      <xdr:nvSpPr>
        <xdr:cNvPr id="695" name="テキスト ボックス 694"/>
        <xdr:cNvSpPr txBox="1"/>
      </xdr:nvSpPr>
      <xdr:spPr>
        <a:xfrm>
          <a:off x="13436111" y="169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93773</xdr:rowOff>
    </xdr:from>
    <xdr:to>
      <xdr:col>67</xdr:col>
      <xdr:colOff>101600</xdr:colOff>
      <xdr:row>99</xdr:row>
      <xdr:rowOff>23923</xdr:rowOff>
    </xdr:to>
    <xdr:sp macro="" textlink="">
      <xdr:nvSpPr>
        <xdr:cNvPr id="696" name="楕円 695"/>
        <xdr:cNvSpPr/>
      </xdr:nvSpPr>
      <xdr:spPr>
        <a:xfrm>
          <a:off x="12763500" y="168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15050</xdr:rowOff>
    </xdr:from>
    <xdr:ext cx="534377" cy="259045"/>
    <xdr:sp macro="" textlink="">
      <xdr:nvSpPr>
        <xdr:cNvPr id="697" name="テキスト ボックス 696"/>
        <xdr:cNvSpPr txBox="1"/>
      </xdr:nvSpPr>
      <xdr:spPr>
        <a:xfrm>
          <a:off x="12547111" y="169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164998</xdr:rowOff>
    </xdr:from>
    <xdr:to>
      <xdr:col>116</xdr:col>
      <xdr:colOff>63500</xdr:colOff>
      <xdr:row>76</xdr:row>
      <xdr:rowOff>59093</xdr:rowOff>
    </xdr:to>
    <xdr:cxnSp macro="">
      <xdr:nvCxnSpPr>
        <xdr:cNvPr id="837" name="直線コネクタ 836"/>
        <xdr:cNvCxnSpPr/>
      </xdr:nvCxnSpPr>
      <xdr:spPr>
        <a:xfrm flipV="1">
          <a:off x="21323300" y="12852298"/>
          <a:ext cx="838200" cy="2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37325</xdr:rowOff>
    </xdr:from>
    <xdr:to>
      <xdr:col>111</xdr:col>
      <xdr:colOff>177800</xdr:colOff>
      <xdr:row>76</xdr:row>
      <xdr:rowOff>59093</xdr:rowOff>
    </xdr:to>
    <xdr:cxnSp macro="">
      <xdr:nvCxnSpPr>
        <xdr:cNvPr id="840" name="直線コネクタ 839"/>
        <xdr:cNvCxnSpPr/>
      </xdr:nvCxnSpPr>
      <xdr:spPr>
        <a:xfrm>
          <a:off x="20434300" y="13067525"/>
          <a:ext cx="889000" cy="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37325</xdr:rowOff>
    </xdr:from>
    <xdr:to>
      <xdr:col>107</xdr:col>
      <xdr:colOff>50800</xdr:colOff>
      <xdr:row>76</xdr:row>
      <xdr:rowOff>105511</xdr:rowOff>
    </xdr:to>
    <xdr:cxnSp macro="">
      <xdr:nvCxnSpPr>
        <xdr:cNvPr id="843" name="直線コネクタ 842"/>
        <xdr:cNvCxnSpPr/>
      </xdr:nvCxnSpPr>
      <xdr:spPr>
        <a:xfrm flipV="1">
          <a:off x="19545300" y="13067525"/>
          <a:ext cx="889000" cy="6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105511</xdr:rowOff>
    </xdr:from>
    <xdr:to>
      <xdr:col>102</xdr:col>
      <xdr:colOff>114300</xdr:colOff>
      <xdr:row>76</xdr:row>
      <xdr:rowOff>167754</xdr:rowOff>
    </xdr:to>
    <xdr:cxnSp macro="">
      <xdr:nvCxnSpPr>
        <xdr:cNvPr id="846" name="直線コネクタ 845"/>
        <xdr:cNvCxnSpPr/>
      </xdr:nvCxnSpPr>
      <xdr:spPr>
        <a:xfrm flipV="1">
          <a:off x="18656300" y="13135711"/>
          <a:ext cx="889000" cy="6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114198</xdr:rowOff>
    </xdr:from>
    <xdr:to>
      <xdr:col>116</xdr:col>
      <xdr:colOff>114300</xdr:colOff>
      <xdr:row>75</xdr:row>
      <xdr:rowOff>44348</xdr:rowOff>
    </xdr:to>
    <xdr:sp macro="" textlink="">
      <xdr:nvSpPr>
        <xdr:cNvPr id="856" name="楕円 855"/>
        <xdr:cNvSpPr/>
      </xdr:nvSpPr>
      <xdr:spPr>
        <a:xfrm>
          <a:off x="22110700" y="128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137075</xdr:rowOff>
    </xdr:from>
    <xdr:ext cx="534377" cy="259045"/>
    <xdr:sp macro="" textlink="">
      <xdr:nvSpPr>
        <xdr:cNvPr id="857" name="繰出金該当値テキスト"/>
        <xdr:cNvSpPr txBox="1"/>
      </xdr:nvSpPr>
      <xdr:spPr>
        <a:xfrm>
          <a:off x="22212300" y="126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8293</xdr:rowOff>
    </xdr:from>
    <xdr:to>
      <xdr:col>112</xdr:col>
      <xdr:colOff>38100</xdr:colOff>
      <xdr:row>76</xdr:row>
      <xdr:rowOff>109893</xdr:rowOff>
    </xdr:to>
    <xdr:sp macro="" textlink="">
      <xdr:nvSpPr>
        <xdr:cNvPr id="858" name="楕円 857"/>
        <xdr:cNvSpPr/>
      </xdr:nvSpPr>
      <xdr:spPr>
        <a:xfrm>
          <a:off x="21272500" y="130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101020</xdr:rowOff>
    </xdr:from>
    <xdr:ext cx="534377" cy="259045"/>
    <xdr:sp macro="" textlink="">
      <xdr:nvSpPr>
        <xdr:cNvPr id="859" name="テキスト ボックス 858"/>
        <xdr:cNvSpPr txBox="1"/>
      </xdr:nvSpPr>
      <xdr:spPr>
        <a:xfrm>
          <a:off x="21056111" y="1313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157975</xdr:rowOff>
    </xdr:from>
    <xdr:to>
      <xdr:col>107</xdr:col>
      <xdr:colOff>101600</xdr:colOff>
      <xdr:row>76</xdr:row>
      <xdr:rowOff>88125</xdr:rowOff>
    </xdr:to>
    <xdr:sp macro="" textlink="">
      <xdr:nvSpPr>
        <xdr:cNvPr id="860" name="楕円 859"/>
        <xdr:cNvSpPr/>
      </xdr:nvSpPr>
      <xdr:spPr>
        <a:xfrm>
          <a:off x="20383500" y="130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79252</xdr:rowOff>
    </xdr:from>
    <xdr:ext cx="534377" cy="259045"/>
    <xdr:sp macro="" textlink="">
      <xdr:nvSpPr>
        <xdr:cNvPr id="861" name="テキスト ボックス 860"/>
        <xdr:cNvSpPr txBox="1"/>
      </xdr:nvSpPr>
      <xdr:spPr>
        <a:xfrm>
          <a:off x="20167111" y="131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54711</xdr:rowOff>
    </xdr:from>
    <xdr:to>
      <xdr:col>102</xdr:col>
      <xdr:colOff>165100</xdr:colOff>
      <xdr:row>76</xdr:row>
      <xdr:rowOff>156311</xdr:rowOff>
    </xdr:to>
    <xdr:sp macro="" textlink="">
      <xdr:nvSpPr>
        <xdr:cNvPr id="862" name="楕円 861"/>
        <xdr:cNvSpPr/>
      </xdr:nvSpPr>
      <xdr:spPr>
        <a:xfrm>
          <a:off x="19494500" y="130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147438</xdr:rowOff>
    </xdr:from>
    <xdr:ext cx="534377" cy="259045"/>
    <xdr:sp macro="" textlink="">
      <xdr:nvSpPr>
        <xdr:cNvPr id="863" name="テキスト ボックス 862"/>
        <xdr:cNvSpPr txBox="1"/>
      </xdr:nvSpPr>
      <xdr:spPr>
        <a:xfrm>
          <a:off x="19278111" y="1317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116954</xdr:rowOff>
    </xdr:from>
    <xdr:to>
      <xdr:col>98</xdr:col>
      <xdr:colOff>38100</xdr:colOff>
      <xdr:row>77</xdr:row>
      <xdr:rowOff>47104</xdr:rowOff>
    </xdr:to>
    <xdr:sp macro="" textlink="">
      <xdr:nvSpPr>
        <xdr:cNvPr id="864" name="楕円 863"/>
        <xdr:cNvSpPr/>
      </xdr:nvSpPr>
      <xdr:spPr>
        <a:xfrm>
          <a:off x="18605500" y="131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38231</xdr:rowOff>
    </xdr:from>
    <xdr:ext cx="534377" cy="259045"/>
    <xdr:sp macro="" textlink="">
      <xdr:nvSpPr>
        <xdr:cNvPr id="865" name="テキスト ボックス 864"/>
        <xdr:cNvSpPr txBox="1"/>
      </xdr:nvSpPr>
      <xdr:spPr>
        <a:xfrm>
          <a:off x="18389111" y="1323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・主な構成項目である人件費は、住民１人当たり</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万</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1,086</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円と平成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年度より低くなっているものの、ラスパイレス指数が類似団体平均値と比べて高いことなどから、やや高い水準にある。</a:t>
          </a: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・繰出金については、</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万</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8,008</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円と類似団体内平均値より高い水準となったが、平成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年度については、金剛山観光特別会計における普通建設事業への繰出を行ったことが要因であると考えられる。</a:t>
          </a: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・公債費は、住民１人当たり</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万</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7,590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円で、投資的な事業を抑制し、地方債の発行を控えてきたことにより、類似団体内平均値と比べて低い水準で推移している。</a:t>
          </a:r>
          <a:endPar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・災害復旧費については、大規模災害により、村道の多くが被災したことにより、平成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年度から大幅に上昇した。</a:t>
          </a:r>
          <a:endPar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類似団体内平均値より低い水準で推移しているが、今後新庁舎の建設や老朽化した公共施設の改修が控えていることから、当該数値が高くなる見込みであるため、建設費等の平準化に努める。</a:t>
          </a:r>
        </a:p>
        <a:p>
          <a:endPar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5,362
5,339
37.30
3,706,844
3,543,853
119,696
1,956,153
3,239,882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139700</xdr:rowOff>
    </xdr:from>
    <xdr:to>
      <xdr:col>24</xdr:col>
      <xdr:colOff>63500</xdr:colOff>
      <xdr:row>34</xdr:row>
      <xdr:rowOff>148590</xdr:rowOff>
    </xdr:to>
    <xdr:cxnSp macro="">
      <xdr:nvCxnSpPr>
        <xdr:cNvPr id="61" name="直線コネクタ 60"/>
        <xdr:cNvCxnSpPr/>
      </xdr:nvCxnSpPr>
      <xdr:spPr>
        <a:xfrm>
          <a:off x="3797300" y="596900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78232</xdr:rowOff>
    </xdr:from>
    <xdr:to>
      <xdr:col>19</xdr:col>
      <xdr:colOff>177800</xdr:colOff>
      <xdr:row>34</xdr:row>
      <xdr:rowOff>139700</xdr:rowOff>
    </xdr:to>
    <xdr:cxnSp macro="">
      <xdr:nvCxnSpPr>
        <xdr:cNvPr id="64" name="直線コネクタ 63"/>
        <xdr:cNvCxnSpPr/>
      </xdr:nvCxnSpPr>
      <xdr:spPr>
        <a:xfrm>
          <a:off x="2908300" y="5907532"/>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78232</xdr:rowOff>
    </xdr:from>
    <xdr:to>
      <xdr:col>15</xdr:col>
      <xdr:colOff>50800</xdr:colOff>
      <xdr:row>34</xdr:row>
      <xdr:rowOff>111252</xdr:rowOff>
    </xdr:to>
    <xdr:cxnSp macro="">
      <xdr:nvCxnSpPr>
        <xdr:cNvPr id="67" name="直線コネクタ 66"/>
        <xdr:cNvCxnSpPr/>
      </xdr:nvCxnSpPr>
      <xdr:spPr>
        <a:xfrm flipV="1">
          <a:off x="2019300" y="5907532"/>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111252</xdr:rowOff>
    </xdr:from>
    <xdr:to>
      <xdr:col>10</xdr:col>
      <xdr:colOff>114300</xdr:colOff>
      <xdr:row>34</xdr:row>
      <xdr:rowOff>134112</xdr:rowOff>
    </xdr:to>
    <xdr:cxnSp macro="">
      <xdr:nvCxnSpPr>
        <xdr:cNvPr id="70" name="直線コネクタ 69"/>
        <xdr:cNvCxnSpPr/>
      </xdr:nvCxnSpPr>
      <xdr:spPr>
        <a:xfrm flipV="1">
          <a:off x="1130300" y="59405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97790</xdr:rowOff>
    </xdr:from>
    <xdr:to>
      <xdr:col>24</xdr:col>
      <xdr:colOff>114300</xdr:colOff>
      <xdr:row>35</xdr:row>
      <xdr:rowOff>27940</xdr:rowOff>
    </xdr:to>
    <xdr:sp macro="" textlink="">
      <xdr:nvSpPr>
        <xdr:cNvPr id="80" name="楕円 79"/>
        <xdr:cNvSpPr/>
      </xdr:nvSpPr>
      <xdr:spPr>
        <a:xfrm>
          <a:off x="4584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120667</xdr:rowOff>
    </xdr:from>
    <xdr:ext cx="534377" cy="259045"/>
    <xdr:sp macro="" textlink="">
      <xdr:nvSpPr>
        <xdr:cNvPr id="81" name="議会費該当値テキスト"/>
        <xdr:cNvSpPr txBox="1"/>
      </xdr:nvSpPr>
      <xdr:spPr>
        <a:xfrm>
          <a:off x="4686300" y="57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82" name="楕円 81"/>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35577</xdr:rowOff>
    </xdr:from>
    <xdr:ext cx="534377" cy="259045"/>
    <xdr:sp macro="" textlink="">
      <xdr:nvSpPr>
        <xdr:cNvPr id="83" name="テキスト ボックス 82"/>
        <xdr:cNvSpPr txBox="1"/>
      </xdr:nvSpPr>
      <xdr:spPr>
        <a:xfrm>
          <a:off x="3530111" y="56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27432</xdr:rowOff>
    </xdr:from>
    <xdr:to>
      <xdr:col>15</xdr:col>
      <xdr:colOff>101600</xdr:colOff>
      <xdr:row>34</xdr:row>
      <xdr:rowOff>129032</xdr:rowOff>
    </xdr:to>
    <xdr:sp macro="" textlink="">
      <xdr:nvSpPr>
        <xdr:cNvPr id="84" name="楕円 83"/>
        <xdr:cNvSpPr/>
      </xdr:nvSpPr>
      <xdr:spPr>
        <a:xfrm>
          <a:off x="2857500" y="5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145559</xdr:rowOff>
    </xdr:from>
    <xdr:ext cx="534377" cy="259045"/>
    <xdr:sp macro="" textlink="">
      <xdr:nvSpPr>
        <xdr:cNvPr id="85" name="テキスト ボックス 84"/>
        <xdr:cNvSpPr txBox="1"/>
      </xdr:nvSpPr>
      <xdr:spPr>
        <a:xfrm>
          <a:off x="2641111" y="56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60452</xdr:rowOff>
    </xdr:from>
    <xdr:to>
      <xdr:col>10</xdr:col>
      <xdr:colOff>165100</xdr:colOff>
      <xdr:row>34</xdr:row>
      <xdr:rowOff>162052</xdr:rowOff>
    </xdr:to>
    <xdr:sp macro="" textlink="">
      <xdr:nvSpPr>
        <xdr:cNvPr id="86" name="楕円 85"/>
        <xdr:cNvSpPr/>
      </xdr:nvSpPr>
      <xdr:spPr>
        <a:xfrm>
          <a:off x="1968500" y="58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7129</xdr:rowOff>
    </xdr:from>
    <xdr:ext cx="534377" cy="259045"/>
    <xdr:sp macro="" textlink="">
      <xdr:nvSpPr>
        <xdr:cNvPr id="87" name="テキスト ボックス 86"/>
        <xdr:cNvSpPr txBox="1"/>
      </xdr:nvSpPr>
      <xdr:spPr>
        <a:xfrm>
          <a:off x="1752111" y="56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83312</xdr:rowOff>
    </xdr:from>
    <xdr:to>
      <xdr:col>6</xdr:col>
      <xdr:colOff>38100</xdr:colOff>
      <xdr:row>35</xdr:row>
      <xdr:rowOff>13462</xdr:rowOff>
    </xdr:to>
    <xdr:sp macro="" textlink="">
      <xdr:nvSpPr>
        <xdr:cNvPr id="88" name="楕円 87"/>
        <xdr:cNvSpPr/>
      </xdr:nvSpPr>
      <xdr:spPr>
        <a:xfrm>
          <a:off x="1079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29989</xdr:rowOff>
    </xdr:from>
    <xdr:ext cx="534377" cy="259045"/>
    <xdr:sp macro="" textlink="">
      <xdr:nvSpPr>
        <xdr:cNvPr id="89" name="テキスト ボックス 88"/>
        <xdr:cNvSpPr txBox="1"/>
      </xdr:nvSpPr>
      <xdr:spPr>
        <a:xfrm>
          <a:off x="863111" y="568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106003</xdr:rowOff>
    </xdr:from>
    <xdr:to>
      <xdr:col>24</xdr:col>
      <xdr:colOff>63500</xdr:colOff>
      <xdr:row>58</xdr:row>
      <xdr:rowOff>6805</xdr:rowOff>
    </xdr:to>
    <xdr:cxnSp macro="">
      <xdr:nvCxnSpPr>
        <xdr:cNvPr id="118" name="直線コネクタ 117"/>
        <xdr:cNvCxnSpPr/>
      </xdr:nvCxnSpPr>
      <xdr:spPr>
        <a:xfrm flipV="1">
          <a:off x="3797300" y="9878653"/>
          <a:ext cx="838200" cy="7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6805</xdr:rowOff>
    </xdr:from>
    <xdr:to>
      <xdr:col>19</xdr:col>
      <xdr:colOff>177800</xdr:colOff>
      <xdr:row>58</xdr:row>
      <xdr:rowOff>58096</xdr:rowOff>
    </xdr:to>
    <xdr:cxnSp macro="">
      <xdr:nvCxnSpPr>
        <xdr:cNvPr id="121" name="直線コネクタ 120"/>
        <xdr:cNvCxnSpPr/>
      </xdr:nvCxnSpPr>
      <xdr:spPr>
        <a:xfrm flipV="1">
          <a:off x="2908300" y="9950905"/>
          <a:ext cx="889000" cy="5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58096</xdr:rowOff>
    </xdr:from>
    <xdr:to>
      <xdr:col>15</xdr:col>
      <xdr:colOff>50800</xdr:colOff>
      <xdr:row>58</xdr:row>
      <xdr:rowOff>68973</xdr:rowOff>
    </xdr:to>
    <xdr:cxnSp macro="">
      <xdr:nvCxnSpPr>
        <xdr:cNvPr id="124" name="直線コネクタ 123"/>
        <xdr:cNvCxnSpPr/>
      </xdr:nvCxnSpPr>
      <xdr:spPr>
        <a:xfrm flipV="1">
          <a:off x="2019300" y="10002196"/>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68973</xdr:rowOff>
    </xdr:from>
    <xdr:to>
      <xdr:col>10</xdr:col>
      <xdr:colOff>114300</xdr:colOff>
      <xdr:row>58</xdr:row>
      <xdr:rowOff>80666</xdr:rowOff>
    </xdr:to>
    <xdr:cxnSp macro="">
      <xdr:nvCxnSpPr>
        <xdr:cNvPr id="127" name="直線コネクタ 126"/>
        <xdr:cNvCxnSpPr/>
      </xdr:nvCxnSpPr>
      <xdr:spPr>
        <a:xfrm flipV="1">
          <a:off x="1130300" y="10013073"/>
          <a:ext cx="8890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55203</xdr:rowOff>
    </xdr:from>
    <xdr:to>
      <xdr:col>24</xdr:col>
      <xdr:colOff>114300</xdr:colOff>
      <xdr:row>57</xdr:row>
      <xdr:rowOff>156803</xdr:rowOff>
    </xdr:to>
    <xdr:sp macro="" textlink="">
      <xdr:nvSpPr>
        <xdr:cNvPr id="137" name="楕円 136"/>
        <xdr:cNvSpPr/>
      </xdr:nvSpPr>
      <xdr:spPr>
        <a:xfrm>
          <a:off x="4584700" y="98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78080</xdr:rowOff>
    </xdr:from>
    <xdr:ext cx="599010" cy="259045"/>
    <xdr:sp macro="" textlink="">
      <xdr:nvSpPr>
        <xdr:cNvPr id="138" name="総務費該当値テキスト"/>
        <xdr:cNvSpPr txBox="1"/>
      </xdr:nvSpPr>
      <xdr:spPr>
        <a:xfrm>
          <a:off x="4686300" y="967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127455</xdr:rowOff>
    </xdr:from>
    <xdr:to>
      <xdr:col>20</xdr:col>
      <xdr:colOff>38100</xdr:colOff>
      <xdr:row>58</xdr:row>
      <xdr:rowOff>57605</xdr:rowOff>
    </xdr:to>
    <xdr:sp macro="" textlink="">
      <xdr:nvSpPr>
        <xdr:cNvPr id="139" name="楕円 138"/>
        <xdr:cNvSpPr/>
      </xdr:nvSpPr>
      <xdr:spPr>
        <a:xfrm>
          <a:off x="3746500" y="99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48732</xdr:rowOff>
    </xdr:from>
    <xdr:ext cx="599010" cy="259045"/>
    <xdr:sp macro="" textlink="">
      <xdr:nvSpPr>
        <xdr:cNvPr id="140" name="テキスト ボックス 139"/>
        <xdr:cNvSpPr txBox="1"/>
      </xdr:nvSpPr>
      <xdr:spPr>
        <a:xfrm>
          <a:off x="3497795" y="999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7296</xdr:rowOff>
    </xdr:from>
    <xdr:to>
      <xdr:col>15</xdr:col>
      <xdr:colOff>101600</xdr:colOff>
      <xdr:row>58</xdr:row>
      <xdr:rowOff>108896</xdr:rowOff>
    </xdr:to>
    <xdr:sp macro="" textlink="">
      <xdr:nvSpPr>
        <xdr:cNvPr id="141" name="楕円 140"/>
        <xdr:cNvSpPr/>
      </xdr:nvSpPr>
      <xdr:spPr>
        <a:xfrm>
          <a:off x="2857500" y="99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100023</xdr:rowOff>
    </xdr:from>
    <xdr:ext cx="599010" cy="259045"/>
    <xdr:sp macro="" textlink="">
      <xdr:nvSpPr>
        <xdr:cNvPr id="142" name="テキスト ボックス 141"/>
        <xdr:cNvSpPr txBox="1"/>
      </xdr:nvSpPr>
      <xdr:spPr>
        <a:xfrm>
          <a:off x="2608795" y="1004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18173</xdr:rowOff>
    </xdr:from>
    <xdr:to>
      <xdr:col>10</xdr:col>
      <xdr:colOff>165100</xdr:colOff>
      <xdr:row>58</xdr:row>
      <xdr:rowOff>119773</xdr:rowOff>
    </xdr:to>
    <xdr:sp macro="" textlink="">
      <xdr:nvSpPr>
        <xdr:cNvPr id="143" name="楕円 142"/>
        <xdr:cNvSpPr/>
      </xdr:nvSpPr>
      <xdr:spPr>
        <a:xfrm>
          <a:off x="1968500" y="99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110900</xdr:rowOff>
    </xdr:from>
    <xdr:ext cx="599010" cy="259045"/>
    <xdr:sp macro="" textlink="">
      <xdr:nvSpPr>
        <xdr:cNvPr id="144" name="テキスト ボックス 143"/>
        <xdr:cNvSpPr txBox="1"/>
      </xdr:nvSpPr>
      <xdr:spPr>
        <a:xfrm>
          <a:off x="1719795" y="1005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29866</xdr:rowOff>
    </xdr:from>
    <xdr:to>
      <xdr:col>6</xdr:col>
      <xdr:colOff>38100</xdr:colOff>
      <xdr:row>58</xdr:row>
      <xdr:rowOff>131466</xdr:rowOff>
    </xdr:to>
    <xdr:sp macro="" textlink="">
      <xdr:nvSpPr>
        <xdr:cNvPr id="145" name="楕円 144"/>
        <xdr:cNvSpPr/>
      </xdr:nvSpPr>
      <xdr:spPr>
        <a:xfrm>
          <a:off x="1079500" y="99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122593</xdr:rowOff>
    </xdr:from>
    <xdr:ext cx="599010" cy="259045"/>
    <xdr:sp macro="" textlink="">
      <xdr:nvSpPr>
        <xdr:cNvPr id="146" name="テキスト ボックス 145"/>
        <xdr:cNvSpPr txBox="1"/>
      </xdr:nvSpPr>
      <xdr:spPr>
        <a:xfrm>
          <a:off x="830795" y="1006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26250</xdr:rowOff>
    </xdr:from>
    <xdr:to>
      <xdr:col>24</xdr:col>
      <xdr:colOff>63500</xdr:colOff>
      <xdr:row>76</xdr:row>
      <xdr:rowOff>100850</xdr:rowOff>
    </xdr:to>
    <xdr:cxnSp macro="">
      <xdr:nvCxnSpPr>
        <xdr:cNvPr id="178" name="直線コネクタ 177"/>
        <xdr:cNvCxnSpPr/>
      </xdr:nvCxnSpPr>
      <xdr:spPr>
        <a:xfrm flipV="1">
          <a:off x="3797300" y="13056450"/>
          <a:ext cx="8382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100850</xdr:rowOff>
    </xdr:from>
    <xdr:to>
      <xdr:col>19</xdr:col>
      <xdr:colOff>177800</xdr:colOff>
      <xdr:row>76</xdr:row>
      <xdr:rowOff>166751</xdr:rowOff>
    </xdr:to>
    <xdr:cxnSp macro="">
      <xdr:nvCxnSpPr>
        <xdr:cNvPr id="181" name="直線コネクタ 180"/>
        <xdr:cNvCxnSpPr/>
      </xdr:nvCxnSpPr>
      <xdr:spPr>
        <a:xfrm flipV="1">
          <a:off x="2908300" y="13131050"/>
          <a:ext cx="8890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166751</xdr:rowOff>
    </xdr:from>
    <xdr:to>
      <xdr:col>15</xdr:col>
      <xdr:colOff>50800</xdr:colOff>
      <xdr:row>77</xdr:row>
      <xdr:rowOff>76433</xdr:rowOff>
    </xdr:to>
    <xdr:cxnSp macro="">
      <xdr:nvCxnSpPr>
        <xdr:cNvPr id="184" name="直線コネクタ 183"/>
        <xdr:cNvCxnSpPr/>
      </xdr:nvCxnSpPr>
      <xdr:spPr>
        <a:xfrm flipV="1">
          <a:off x="2019300" y="13196951"/>
          <a:ext cx="889000" cy="8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76433</xdr:rowOff>
    </xdr:from>
    <xdr:to>
      <xdr:col>10</xdr:col>
      <xdr:colOff>114300</xdr:colOff>
      <xdr:row>78</xdr:row>
      <xdr:rowOff>55553</xdr:rowOff>
    </xdr:to>
    <xdr:cxnSp macro="">
      <xdr:nvCxnSpPr>
        <xdr:cNvPr id="187" name="直線コネクタ 186"/>
        <xdr:cNvCxnSpPr/>
      </xdr:nvCxnSpPr>
      <xdr:spPr>
        <a:xfrm flipV="1">
          <a:off x="1130300" y="13278083"/>
          <a:ext cx="889000" cy="15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146900</xdr:rowOff>
    </xdr:from>
    <xdr:to>
      <xdr:col>24</xdr:col>
      <xdr:colOff>114300</xdr:colOff>
      <xdr:row>76</xdr:row>
      <xdr:rowOff>77050</xdr:rowOff>
    </xdr:to>
    <xdr:sp macro="" textlink="">
      <xdr:nvSpPr>
        <xdr:cNvPr id="197" name="楕円 196"/>
        <xdr:cNvSpPr/>
      </xdr:nvSpPr>
      <xdr:spPr>
        <a:xfrm>
          <a:off x="4584700" y="130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125327</xdr:rowOff>
    </xdr:from>
    <xdr:ext cx="599010" cy="259045"/>
    <xdr:sp macro="" textlink="">
      <xdr:nvSpPr>
        <xdr:cNvPr id="198" name="民生費該当値テキスト"/>
        <xdr:cNvSpPr txBox="1"/>
      </xdr:nvSpPr>
      <xdr:spPr>
        <a:xfrm>
          <a:off x="4686300" y="1298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50050</xdr:rowOff>
    </xdr:from>
    <xdr:to>
      <xdr:col>20</xdr:col>
      <xdr:colOff>38100</xdr:colOff>
      <xdr:row>76</xdr:row>
      <xdr:rowOff>151650</xdr:rowOff>
    </xdr:to>
    <xdr:sp macro="" textlink="">
      <xdr:nvSpPr>
        <xdr:cNvPr id="199" name="楕円 198"/>
        <xdr:cNvSpPr/>
      </xdr:nvSpPr>
      <xdr:spPr>
        <a:xfrm>
          <a:off x="3746500" y="13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142777</xdr:rowOff>
    </xdr:from>
    <xdr:ext cx="599010" cy="259045"/>
    <xdr:sp macro="" textlink="">
      <xdr:nvSpPr>
        <xdr:cNvPr id="200" name="テキスト ボックス 199"/>
        <xdr:cNvSpPr txBox="1"/>
      </xdr:nvSpPr>
      <xdr:spPr>
        <a:xfrm>
          <a:off x="3497795" y="131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115951</xdr:rowOff>
    </xdr:from>
    <xdr:to>
      <xdr:col>15</xdr:col>
      <xdr:colOff>101600</xdr:colOff>
      <xdr:row>77</xdr:row>
      <xdr:rowOff>46101</xdr:rowOff>
    </xdr:to>
    <xdr:sp macro="" textlink="">
      <xdr:nvSpPr>
        <xdr:cNvPr id="201" name="楕円 200"/>
        <xdr:cNvSpPr/>
      </xdr:nvSpPr>
      <xdr:spPr>
        <a:xfrm>
          <a:off x="2857500" y="13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37228</xdr:rowOff>
    </xdr:from>
    <xdr:ext cx="599010" cy="259045"/>
    <xdr:sp macro="" textlink="">
      <xdr:nvSpPr>
        <xdr:cNvPr id="202" name="テキスト ボックス 201"/>
        <xdr:cNvSpPr txBox="1"/>
      </xdr:nvSpPr>
      <xdr:spPr>
        <a:xfrm>
          <a:off x="2608795" y="132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25633</xdr:rowOff>
    </xdr:from>
    <xdr:to>
      <xdr:col>10</xdr:col>
      <xdr:colOff>165100</xdr:colOff>
      <xdr:row>77</xdr:row>
      <xdr:rowOff>127233</xdr:rowOff>
    </xdr:to>
    <xdr:sp macro="" textlink="">
      <xdr:nvSpPr>
        <xdr:cNvPr id="203" name="楕円 202"/>
        <xdr:cNvSpPr/>
      </xdr:nvSpPr>
      <xdr:spPr>
        <a:xfrm>
          <a:off x="1968500" y="132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118360</xdr:rowOff>
    </xdr:from>
    <xdr:ext cx="599010" cy="259045"/>
    <xdr:sp macro="" textlink="">
      <xdr:nvSpPr>
        <xdr:cNvPr id="204" name="テキスト ボックス 203"/>
        <xdr:cNvSpPr txBox="1"/>
      </xdr:nvSpPr>
      <xdr:spPr>
        <a:xfrm>
          <a:off x="1719795" y="1332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4753</xdr:rowOff>
    </xdr:from>
    <xdr:to>
      <xdr:col>6</xdr:col>
      <xdr:colOff>38100</xdr:colOff>
      <xdr:row>78</xdr:row>
      <xdr:rowOff>106353</xdr:rowOff>
    </xdr:to>
    <xdr:sp macro="" textlink="">
      <xdr:nvSpPr>
        <xdr:cNvPr id="205" name="楕円 204"/>
        <xdr:cNvSpPr/>
      </xdr:nvSpPr>
      <xdr:spPr>
        <a:xfrm>
          <a:off x="1079500" y="133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97480</xdr:rowOff>
    </xdr:from>
    <xdr:ext cx="599010" cy="259045"/>
    <xdr:sp macro="" textlink="">
      <xdr:nvSpPr>
        <xdr:cNvPr id="206" name="テキスト ボックス 205"/>
        <xdr:cNvSpPr txBox="1"/>
      </xdr:nvSpPr>
      <xdr:spPr>
        <a:xfrm>
          <a:off x="830795" y="1347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150718</xdr:rowOff>
    </xdr:from>
    <xdr:to>
      <xdr:col>24</xdr:col>
      <xdr:colOff>63500</xdr:colOff>
      <xdr:row>98</xdr:row>
      <xdr:rowOff>51338</xdr:rowOff>
    </xdr:to>
    <xdr:cxnSp macro="">
      <xdr:nvCxnSpPr>
        <xdr:cNvPr id="235" name="直線コネクタ 234"/>
        <xdr:cNvCxnSpPr/>
      </xdr:nvCxnSpPr>
      <xdr:spPr>
        <a:xfrm flipV="1">
          <a:off x="3797300" y="16781368"/>
          <a:ext cx="838200" cy="7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51338</xdr:rowOff>
    </xdr:from>
    <xdr:to>
      <xdr:col>19</xdr:col>
      <xdr:colOff>177800</xdr:colOff>
      <xdr:row>98</xdr:row>
      <xdr:rowOff>60719</xdr:rowOff>
    </xdr:to>
    <xdr:cxnSp macro="">
      <xdr:nvCxnSpPr>
        <xdr:cNvPr id="238" name="直線コネクタ 237"/>
        <xdr:cNvCxnSpPr/>
      </xdr:nvCxnSpPr>
      <xdr:spPr>
        <a:xfrm flipV="1">
          <a:off x="2908300" y="16853438"/>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55567</xdr:rowOff>
    </xdr:from>
    <xdr:to>
      <xdr:col>15</xdr:col>
      <xdr:colOff>50800</xdr:colOff>
      <xdr:row>98</xdr:row>
      <xdr:rowOff>60719</xdr:rowOff>
    </xdr:to>
    <xdr:cxnSp macro="">
      <xdr:nvCxnSpPr>
        <xdr:cNvPr id="241" name="直線コネクタ 240"/>
        <xdr:cNvCxnSpPr/>
      </xdr:nvCxnSpPr>
      <xdr:spPr>
        <a:xfrm>
          <a:off x="2019300" y="16857667"/>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55567</xdr:rowOff>
    </xdr:from>
    <xdr:to>
      <xdr:col>10</xdr:col>
      <xdr:colOff>114300</xdr:colOff>
      <xdr:row>98</xdr:row>
      <xdr:rowOff>58685</xdr:rowOff>
    </xdr:to>
    <xdr:cxnSp macro="">
      <xdr:nvCxnSpPr>
        <xdr:cNvPr id="244" name="直線コネクタ 243"/>
        <xdr:cNvCxnSpPr/>
      </xdr:nvCxnSpPr>
      <xdr:spPr>
        <a:xfrm flipV="1">
          <a:off x="1130300" y="16857667"/>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99918</xdr:rowOff>
    </xdr:from>
    <xdr:to>
      <xdr:col>24</xdr:col>
      <xdr:colOff>114300</xdr:colOff>
      <xdr:row>98</xdr:row>
      <xdr:rowOff>30068</xdr:rowOff>
    </xdr:to>
    <xdr:sp macro="" textlink="">
      <xdr:nvSpPr>
        <xdr:cNvPr id="254" name="楕円 253"/>
        <xdr:cNvSpPr/>
      </xdr:nvSpPr>
      <xdr:spPr>
        <a:xfrm>
          <a:off x="4584700" y="167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78345</xdr:rowOff>
    </xdr:from>
    <xdr:ext cx="534377" cy="259045"/>
    <xdr:sp macro="" textlink="">
      <xdr:nvSpPr>
        <xdr:cNvPr id="255" name="衛生費該当値テキスト"/>
        <xdr:cNvSpPr txBox="1"/>
      </xdr:nvSpPr>
      <xdr:spPr>
        <a:xfrm>
          <a:off x="4686300" y="167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538</xdr:rowOff>
    </xdr:from>
    <xdr:to>
      <xdr:col>20</xdr:col>
      <xdr:colOff>38100</xdr:colOff>
      <xdr:row>98</xdr:row>
      <xdr:rowOff>102138</xdr:rowOff>
    </xdr:to>
    <xdr:sp macro="" textlink="">
      <xdr:nvSpPr>
        <xdr:cNvPr id="256" name="楕円 255"/>
        <xdr:cNvSpPr/>
      </xdr:nvSpPr>
      <xdr:spPr>
        <a:xfrm>
          <a:off x="3746500" y="168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93265</xdr:rowOff>
    </xdr:from>
    <xdr:ext cx="534377" cy="259045"/>
    <xdr:sp macro="" textlink="">
      <xdr:nvSpPr>
        <xdr:cNvPr id="257" name="テキスト ボックス 256"/>
        <xdr:cNvSpPr txBox="1"/>
      </xdr:nvSpPr>
      <xdr:spPr>
        <a:xfrm>
          <a:off x="3530111" y="168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9919</xdr:rowOff>
    </xdr:from>
    <xdr:to>
      <xdr:col>15</xdr:col>
      <xdr:colOff>101600</xdr:colOff>
      <xdr:row>98</xdr:row>
      <xdr:rowOff>111519</xdr:rowOff>
    </xdr:to>
    <xdr:sp macro="" textlink="">
      <xdr:nvSpPr>
        <xdr:cNvPr id="258" name="楕円 257"/>
        <xdr:cNvSpPr/>
      </xdr:nvSpPr>
      <xdr:spPr>
        <a:xfrm>
          <a:off x="2857500" y="168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102646</xdr:rowOff>
    </xdr:from>
    <xdr:ext cx="534377" cy="259045"/>
    <xdr:sp macro="" textlink="">
      <xdr:nvSpPr>
        <xdr:cNvPr id="259" name="テキスト ボックス 258"/>
        <xdr:cNvSpPr txBox="1"/>
      </xdr:nvSpPr>
      <xdr:spPr>
        <a:xfrm>
          <a:off x="2641111" y="169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4767</xdr:rowOff>
    </xdr:from>
    <xdr:to>
      <xdr:col>10</xdr:col>
      <xdr:colOff>165100</xdr:colOff>
      <xdr:row>98</xdr:row>
      <xdr:rowOff>106367</xdr:rowOff>
    </xdr:to>
    <xdr:sp macro="" textlink="">
      <xdr:nvSpPr>
        <xdr:cNvPr id="260" name="楕円 259"/>
        <xdr:cNvSpPr/>
      </xdr:nvSpPr>
      <xdr:spPr>
        <a:xfrm>
          <a:off x="1968500" y="168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97494</xdr:rowOff>
    </xdr:from>
    <xdr:ext cx="534377" cy="259045"/>
    <xdr:sp macro="" textlink="">
      <xdr:nvSpPr>
        <xdr:cNvPr id="261" name="テキスト ボックス 260"/>
        <xdr:cNvSpPr txBox="1"/>
      </xdr:nvSpPr>
      <xdr:spPr>
        <a:xfrm>
          <a:off x="1752111" y="1689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7885</xdr:rowOff>
    </xdr:from>
    <xdr:to>
      <xdr:col>6</xdr:col>
      <xdr:colOff>38100</xdr:colOff>
      <xdr:row>98</xdr:row>
      <xdr:rowOff>109485</xdr:rowOff>
    </xdr:to>
    <xdr:sp macro="" textlink="">
      <xdr:nvSpPr>
        <xdr:cNvPr id="262" name="楕円 261"/>
        <xdr:cNvSpPr/>
      </xdr:nvSpPr>
      <xdr:spPr>
        <a:xfrm>
          <a:off x="1079500" y="168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100612</xdr:rowOff>
    </xdr:from>
    <xdr:ext cx="534377" cy="259045"/>
    <xdr:sp macro="" textlink="">
      <xdr:nvSpPr>
        <xdr:cNvPr id="263" name="テキスト ボックス 262"/>
        <xdr:cNvSpPr txBox="1"/>
      </xdr:nvSpPr>
      <xdr:spPr>
        <a:xfrm>
          <a:off x="863111" y="169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138877</xdr:rowOff>
    </xdr:from>
    <xdr:to>
      <xdr:col>50</xdr:col>
      <xdr:colOff>114300</xdr:colOff>
      <xdr:row>38</xdr:row>
      <xdr:rowOff>139700</xdr:rowOff>
    </xdr:to>
    <xdr:cxnSp macro="">
      <xdr:nvCxnSpPr>
        <xdr:cNvPr id="293" name="直線コネクタ 292"/>
        <xdr:cNvCxnSpPr/>
      </xdr:nvCxnSpPr>
      <xdr:spPr>
        <a:xfrm>
          <a:off x="8750300" y="6482527"/>
          <a:ext cx="889000" cy="17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138877</xdr:rowOff>
    </xdr:from>
    <xdr:to>
      <xdr:col>45</xdr:col>
      <xdr:colOff>177800</xdr:colOff>
      <xdr:row>38</xdr:row>
      <xdr:rowOff>139700</xdr:rowOff>
    </xdr:to>
    <xdr:cxnSp macro="">
      <xdr:nvCxnSpPr>
        <xdr:cNvPr id="296" name="直線コネクタ 295"/>
        <xdr:cNvCxnSpPr/>
      </xdr:nvCxnSpPr>
      <xdr:spPr>
        <a:xfrm flipV="1">
          <a:off x="7861300" y="6482527"/>
          <a:ext cx="889000" cy="17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88077</xdr:rowOff>
    </xdr:from>
    <xdr:to>
      <xdr:col>46</xdr:col>
      <xdr:colOff>38100</xdr:colOff>
      <xdr:row>38</xdr:row>
      <xdr:rowOff>18227</xdr:rowOff>
    </xdr:to>
    <xdr:sp macro="" textlink="">
      <xdr:nvSpPr>
        <xdr:cNvPr id="313" name="楕円 312"/>
        <xdr:cNvSpPr/>
      </xdr:nvSpPr>
      <xdr:spPr>
        <a:xfrm>
          <a:off x="8699500" y="64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34754</xdr:rowOff>
    </xdr:from>
    <xdr:ext cx="469744" cy="259045"/>
    <xdr:sp macro="" textlink="">
      <xdr:nvSpPr>
        <xdr:cNvPr id="314" name="テキスト ボックス 313"/>
        <xdr:cNvSpPr txBox="1"/>
      </xdr:nvSpPr>
      <xdr:spPr>
        <a:xfrm>
          <a:off x="8515428" y="620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135586</xdr:rowOff>
    </xdr:from>
    <xdr:to>
      <xdr:col>55</xdr:col>
      <xdr:colOff>0</xdr:colOff>
      <xdr:row>58</xdr:row>
      <xdr:rowOff>137147</xdr:rowOff>
    </xdr:to>
    <xdr:cxnSp macro="">
      <xdr:nvCxnSpPr>
        <xdr:cNvPr id="347" name="直線コネクタ 346"/>
        <xdr:cNvCxnSpPr/>
      </xdr:nvCxnSpPr>
      <xdr:spPr>
        <a:xfrm>
          <a:off x="9639300" y="10079686"/>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135586</xdr:rowOff>
    </xdr:from>
    <xdr:to>
      <xdr:col>50</xdr:col>
      <xdr:colOff>114300</xdr:colOff>
      <xdr:row>58</xdr:row>
      <xdr:rowOff>146832</xdr:rowOff>
    </xdr:to>
    <xdr:cxnSp macro="">
      <xdr:nvCxnSpPr>
        <xdr:cNvPr id="350" name="直線コネクタ 349"/>
        <xdr:cNvCxnSpPr/>
      </xdr:nvCxnSpPr>
      <xdr:spPr>
        <a:xfrm flipV="1">
          <a:off x="8750300" y="10079686"/>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146832</xdr:rowOff>
    </xdr:from>
    <xdr:to>
      <xdr:col>45</xdr:col>
      <xdr:colOff>177800</xdr:colOff>
      <xdr:row>58</xdr:row>
      <xdr:rowOff>147084</xdr:rowOff>
    </xdr:to>
    <xdr:cxnSp macro="">
      <xdr:nvCxnSpPr>
        <xdr:cNvPr id="353" name="直線コネクタ 352"/>
        <xdr:cNvCxnSpPr/>
      </xdr:nvCxnSpPr>
      <xdr:spPr>
        <a:xfrm flipV="1">
          <a:off x="7861300" y="10090932"/>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147084</xdr:rowOff>
    </xdr:from>
    <xdr:to>
      <xdr:col>41</xdr:col>
      <xdr:colOff>50800</xdr:colOff>
      <xdr:row>58</xdr:row>
      <xdr:rowOff>164557</xdr:rowOff>
    </xdr:to>
    <xdr:cxnSp macro="">
      <xdr:nvCxnSpPr>
        <xdr:cNvPr id="356" name="直線コネクタ 355"/>
        <xdr:cNvCxnSpPr/>
      </xdr:nvCxnSpPr>
      <xdr:spPr>
        <a:xfrm flipV="1">
          <a:off x="6972300" y="10091184"/>
          <a:ext cx="889000" cy="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86347</xdr:rowOff>
    </xdr:from>
    <xdr:to>
      <xdr:col>55</xdr:col>
      <xdr:colOff>50800</xdr:colOff>
      <xdr:row>59</xdr:row>
      <xdr:rowOff>16497</xdr:rowOff>
    </xdr:to>
    <xdr:sp macro="" textlink="">
      <xdr:nvSpPr>
        <xdr:cNvPr id="366" name="楕円 365"/>
        <xdr:cNvSpPr/>
      </xdr:nvSpPr>
      <xdr:spPr>
        <a:xfrm>
          <a:off x="10426700" y="100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1274</xdr:rowOff>
    </xdr:from>
    <xdr:ext cx="534377" cy="259045"/>
    <xdr:sp macro="" textlink="">
      <xdr:nvSpPr>
        <xdr:cNvPr id="367" name="農林水産業費該当値テキスト"/>
        <xdr:cNvSpPr txBox="1"/>
      </xdr:nvSpPr>
      <xdr:spPr>
        <a:xfrm>
          <a:off x="10528300" y="99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84786</xdr:rowOff>
    </xdr:from>
    <xdr:to>
      <xdr:col>50</xdr:col>
      <xdr:colOff>165100</xdr:colOff>
      <xdr:row>59</xdr:row>
      <xdr:rowOff>14936</xdr:rowOff>
    </xdr:to>
    <xdr:sp macro="" textlink="">
      <xdr:nvSpPr>
        <xdr:cNvPr id="368" name="楕円 367"/>
        <xdr:cNvSpPr/>
      </xdr:nvSpPr>
      <xdr:spPr>
        <a:xfrm>
          <a:off x="9588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6063</xdr:rowOff>
    </xdr:from>
    <xdr:ext cx="534377" cy="259045"/>
    <xdr:sp macro="" textlink="">
      <xdr:nvSpPr>
        <xdr:cNvPr id="369" name="テキスト ボックス 368"/>
        <xdr:cNvSpPr txBox="1"/>
      </xdr:nvSpPr>
      <xdr:spPr>
        <a:xfrm>
          <a:off x="9372111" y="101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96032</xdr:rowOff>
    </xdr:from>
    <xdr:to>
      <xdr:col>46</xdr:col>
      <xdr:colOff>38100</xdr:colOff>
      <xdr:row>59</xdr:row>
      <xdr:rowOff>26182</xdr:rowOff>
    </xdr:to>
    <xdr:sp macro="" textlink="">
      <xdr:nvSpPr>
        <xdr:cNvPr id="370" name="楕円 369"/>
        <xdr:cNvSpPr/>
      </xdr:nvSpPr>
      <xdr:spPr>
        <a:xfrm>
          <a:off x="8699500" y="100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17309</xdr:rowOff>
    </xdr:from>
    <xdr:ext cx="469744" cy="259045"/>
    <xdr:sp macro="" textlink="">
      <xdr:nvSpPr>
        <xdr:cNvPr id="371" name="テキスト ボックス 370"/>
        <xdr:cNvSpPr txBox="1"/>
      </xdr:nvSpPr>
      <xdr:spPr>
        <a:xfrm>
          <a:off x="8515428" y="101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96284</xdr:rowOff>
    </xdr:from>
    <xdr:to>
      <xdr:col>41</xdr:col>
      <xdr:colOff>101600</xdr:colOff>
      <xdr:row>59</xdr:row>
      <xdr:rowOff>26434</xdr:rowOff>
    </xdr:to>
    <xdr:sp macro="" textlink="">
      <xdr:nvSpPr>
        <xdr:cNvPr id="372" name="楕円 371"/>
        <xdr:cNvSpPr/>
      </xdr:nvSpPr>
      <xdr:spPr>
        <a:xfrm>
          <a:off x="7810500" y="100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17561</xdr:rowOff>
    </xdr:from>
    <xdr:ext cx="469744" cy="259045"/>
    <xdr:sp macro="" textlink="">
      <xdr:nvSpPr>
        <xdr:cNvPr id="373" name="テキスト ボックス 372"/>
        <xdr:cNvSpPr txBox="1"/>
      </xdr:nvSpPr>
      <xdr:spPr>
        <a:xfrm>
          <a:off x="7626428" y="1013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113757</xdr:rowOff>
    </xdr:from>
    <xdr:to>
      <xdr:col>36</xdr:col>
      <xdr:colOff>165100</xdr:colOff>
      <xdr:row>59</xdr:row>
      <xdr:rowOff>43907</xdr:rowOff>
    </xdr:to>
    <xdr:sp macro="" textlink="">
      <xdr:nvSpPr>
        <xdr:cNvPr id="374" name="楕円 373"/>
        <xdr:cNvSpPr/>
      </xdr:nvSpPr>
      <xdr:spPr>
        <a:xfrm>
          <a:off x="6921500" y="100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35034</xdr:rowOff>
    </xdr:from>
    <xdr:ext cx="469744" cy="259045"/>
    <xdr:sp macro="" textlink="">
      <xdr:nvSpPr>
        <xdr:cNvPr id="375" name="テキスト ボックス 374"/>
        <xdr:cNvSpPr txBox="1"/>
      </xdr:nvSpPr>
      <xdr:spPr>
        <a:xfrm>
          <a:off x="6737428" y="1015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165195</xdr:rowOff>
    </xdr:from>
    <xdr:to>
      <xdr:col>55</xdr:col>
      <xdr:colOff>0</xdr:colOff>
      <xdr:row>78</xdr:row>
      <xdr:rowOff>81952</xdr:rowOff>
    </xdr:to>
    <xdr:cxnSp macro="">
      <xdr:nvCxnSpPr>
        <xdr:cNvPr id="406" name="直線コネクタ 405"/>
        <xdr:cNvCxnSpPr/>
      </xdr:nvCxnSpPr>
      <xdr:spPr>
        <a:xfrm flipV="1">
          <a:off x="9639300" y="13366845"/>
          <a:ext cx="838200" cy="8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81952</xdr:rowOff>
    </xdr:from>
    <xdr:to>
      <xdr:col>50</xdr:col>
      <xdr:colOff>114300</xdr:colOff>
      <xdr:row>78</xdr:row>
      <xdr:rowOff>140985</xdr:rowOff>
    </xdr:to>
    <xdr:cxnSp macro="">
      <xdr:nvCxnSpPr>
        <xdr:cNvPr id="409" name="直線コネクタ 408"/>
        <xdr:cNvCxnSpPr/>
      </xdr:nvCxnSpPr>
      <xdr:spPr>
        <a:xfrm flipV="1">
          <a:off x="8750300" y="13455052"/>
          <a:ext cx="889000" cy="5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140985</xdr:rowOff>
    </xdr:from>
    <xdr:to>
      <xdr:col>45</xdr:col>
      <xdr:colOff>177800</xdr:colOff>
      <xdr:row>79</xdr:row>
      <xdr:rowOff>41641</xdr:rowOff>
    </xdr:to>
    <xdr:cxnSp macro="">
      <xdr:nvCxnSpPr>
        <xdr:cNvPr id="412" name="直線コネクタ 411"/>
        <xdr:cNvCxnSpPr/>
      </xdr:nvCxnSpPr>
      <xdr:spPr>
        <a:xfrm flipV="1">
          <a:off x="7861300" y="13514085"/>
          <a:ext cx="889000" cy="7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38822</xdr:rowOff>
    </xdr:from>
    <xdr:to>
      <xdr:col>41</xdr:col>
      <xdr:colOff>50800</xdr:colOff>
      <xdr:row>79</xdr:row>
      <xdr:rowOff>41641</xdr:rowOff>
    </xdr:to>
    <xdr:cxnSp macro="">
      <xdr:nvCxnSpPr>
        <xdr:cNvPr id="415" name="直線コネクタ 414"/>
        <xdr:cNvCxnSpPr/>
      </xdr:nvCxnSpPr>
      <xdr:spPr>
        <a:xfrm>
          <a:off x="6972300" y="1358337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114395</xdr:rowOff>
    </xdr:from>
    <xdr:to>
      <xdr:col>55</xdr:col>
      <xdr:colOff>50800</xdr:colOff>
      <xdr:row>78</xdr:row>
      <xdr:rowOff>44545</xdr:rowOff>
    </xdr:to>
    <xdr:sp macro="" textlink="">
      <xdr:nvSpPr>
        <xdr:cNvPr id="425" name="楕円 424"/>
        <xdr:cNvSpPr/>
      </xdr:nvSpPr>
      <xdr:spPr>
        <a:xfrm>
          <a:off x="10426700" y="133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92822</xdr:rowOff>
    </xdr:from>
    <xdr:ext cx="534377" cy="259045"/>
    <xdr:sp macro="" textlink="">
      <xdr:nvSpPr>
        <xdr:cNvPr id="426" name="商工費該当値テキスト"/>
        <xdr:cNvSpPr txBox="1"/>
      </xdr:nvSpPr>
      <xdr:spPr>
        <a:xfrm>
          <a:off x="10528300" y="132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31152</xdr:rowOff>
    </xdr:from>
    <xdr:to>
      <xdr:col>50</xdr:col>
      <xdr:colOff>165100</xdr:colOff>
      <xdr:row>78</xdr:row>
      <xdr:rowOff>132752</xdr:rowOff>
    </xdr:to>
    <xdr:sp macro="" textlink="">
      <xdr:nvSpPr>
        <xdr:cNvPr id="427" name="楕円 426"/>
        <xdr:cNvSpPr/>
      </xdr:nvSpPr>
      <xdr:spPr>
        <a:xfrm>
          <a:off x="9588500" y="1340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123879</xdr:rowOff>
    </xdr:from>
    <xdr:ext cx="534377" cy="259045"/>
    <xdr:sp macro="" textlink="">
      <xdr:nvSpPr>
        <xdr:cNvPr id="428" name="テキスト ボックス 427"/>
        <xdr:cNvSpPr txBox="1"/>
      </xdr:nvSpPr>
      <xdr:spPr>
        <a:xfrm>
          <a:off x="9372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90185</xdr:rowOff>
    </xdr:from>
    <xdr:to>
      <xdr:col>46</xdr:col>
      <xdr:colOff>38100</xdr:colOff>
      <xdr:row>79</xdr:row>
      <xdr:rowOff>20335</xdr:rowOff>
    </xdr:to>
    <xdr:sp macro="" textlink="">
      <xdr:nvSpPr>
        <xdr:cNvPr id="429" name="楕円 428"/>
        <xdr:cNvSpPr/>
      </xdr:nvSpPr>
      <xdr:spPr>
        <a:xfrm>
          <a:off x="8699500" y="134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11462</xdr:rowOff>
    </xdr:from>
    <xdr:ext cx="534377" cy="259045"/>
    <xdr:sp macro="" textlink="">
      <xdr:nvSpPr>
        <xdr:cNvPr id="430" name="テキスト ボックス 429"/>
        <xdr:cNvSpPr txBox="1"/>
      </xdr:nvSpPr>
      <xdr:spPr>
        <a:xfrm>
          <a:off x="8483111" y="1355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162291</xdr:rowOff>
    </xdr:from>
    <xdr:to>
      <xdr:col>41</xdr:col>
      <xdr:colOff>101600</xdr:colOff>
      <xdr:row>79</xdr:row>
      <xdr:rowOff>92441</xdr:rowOff>
    </xdr:to>
    <xdr:sp macro="" textlink="">
      <xdr:nvSpPr>
        <xdr:cNvPr id="431" name="楕円 430"/>
        <xdr:cNvSpPr/>
      </xdr:nvSpPr>
      <xdr:spPr>
        <a:xfrm>
          <a:off x="7810500" y="135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83568</xdr:rowOff>
    </xdr:from>
    <xdr:ext cx="469744" cy="259045"/>
    <xdr:sp macro="" textlink="">
      <xdr:nvSpPr>
        <xdr:cNvPr id="432" name="テキスト ボックス 431"/>
        <xdr:cNvSpPr txBox="1"/>
      </xdr:nvSpPr>
      <xdr:spPr>
        <a:xfrm>
          <a:off x="7626428" y="1362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159472</xdr:rowOff>
    </xdr:from>
    <xdr:to>
      <xdr:col>36</xdr:col>
      <xdr:colOff>165100</xdr:colOff>
      <xdr:row>79</xdr:row>
      <xdr:rowOff>89622</xdr:rowOff>
    </xdr:to>
    <xdr:sp macro="" textlink="">
      <xdr:nvSpPr>
        <xdr:cNvPr id="433" name="楕円 432"/>
        <xdr:cNvSpPr/>
      </xdr:nvSpPr>
      <xdr:spPr>
        <a:xfrm>
          <a:off x="6921500" y="135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80749</xdr:rowOff>
    </xdr:from>
    <xdr:ext cx="469744" cy="259045"/>
    <xdr:sp macro="" textlink="">
      <xdr:nvSpPr>
        <xdr:cNvPr id="434" name="テキスト ボックス 433"/>
        <xdr:cNvSpPr txBox="1"/>
      </xdr:nvSpPr>
      <xdr:spPr>
        <a:xfrm>
          <a:off x="6737428" y="1362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83317</xdr:rowOff>
    </xdr:from>
    <xdr:to>
      <xdr:col>55</xdr:col>
      <xdr:colOff>0</xdr:colOff>
      <xdr:row>97</xdr:row>
      <xdr:rowOff>122180</xdr:rowOff>
    </xdr:to>
    <xdr:cxnSp macro="">
      <xdr:nvCxnSpPr>
        <xdr:cNvPr id="461" name="直線コネクタ 460"/>
        <xdr:cNvCxnSpPr/>
      </xdr:nvCxnSpPr>
      <xdr:spPr>
        <a:xfrm>
          <a:off x="9639300" y="16713967"/>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83317</xdr:rowOff>
    </xdr:from>
    <xdr:to>
      <xdr:col>50</xdr:col>
      <xdr:colOff>114300</xdr:colOff>
      <xdr:row>97</xdr:row>
      <xdr:rowOff>123930</xdr:rowOff>
    </xdr:to>
    <xdr:cxnSp macro="">
      <xdr:nvCxnSpPr>
        <xdr:cNvPr id="464" name="直線コネクタ 463"/>
        <xdr:cNvCxnSpPr/>
      </xdr:nvCxnSpPr>
      <xdr:spPr>
        <a:xfrm flipV="1">
          <a:off x="8750300" y="16713967"/>
          <a:ext cx="889000" cy="4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123930</xdr:rowOff>
    </xdr:from>
    <xdr:to>
      <xdr:col>45</xdr:col>
      <xdr:colOff>177800</xdr:colOff>
      <xdr:row>97</xdr:row>
      <xdr:rowOff>149932</xdr:rowOff>
    </xdr:to>
    <xdr:cxnSp macro="">
      <xdr:nvCxnSpPr>
        <xdr:cNvPr id="467" name="直線コネクタ 466"/>
        <xdr:cNvCxnSpPr/>
      </xdr:nvCxnSpPr>
      <xdr:spPr>
        <a:xfrm flipV="1">
          <a:off x="7861300" y="16754580"/>
          <a:ext cx="889000" cy="2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149932</xdr:rowOff>
    </xdr:from>
    <xdr:to>
      <xdr:col>41</xdr:col>
      <xdr:colOff>50800</xdr:colOff>
      <xdr:row>97</xdr:row>
      <xdr:rowOff>163565</xdr:rowOff>
    </xdr:to>
    <xdr:cxnSp macro="">
      <xdr:nvCxnSpPr>
        <xdr:cNvPr id="470" name="直線コネクタ 469"/>
        <xdr:cNvCxnSpPr/>
      </xdr:nvCxnSpPr>
      <xdr:spPr>
        <a:xfrm flipV="1">
          <a:off x="6972300" y="16780582"/>
          <a:ext cx="8890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71380</xdr:rowOff>
    </xdr:from>
    <xdr:to>
      <xdr:col>55</xdr:col>
      <xdr:colOff>50800</xdr:colOff>
      <xdr:row>98</xdr:row>
      <xdr:rowOff>1530</xdr:rowOff>
    </xdr:to>
    <xdr:sp macro="" textlink="">
      <xdr:nvSpPr>
        <xdr:cNvPr id="480" name="楕円 479"/>
        <xdr:cNvSpPr/>
      </xdr:nvSpPr>
      <xdr:spPr>
        <a:xfrm>
          <a:off x="10426700" y="167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157757</xdr:rowOff>
    </xdr:from>
    <xdr:ext cx="534377" cy="259045"/>
    <xdr:sp macro="" textlink="">
      <xdr:nvSpPr>
        <xdr:cNvPr id="481" name="土木費該当値テキスト"/>
        <xdr:cNvSpPr txBox="1"/>
      </xdr:nvSpPr>
      <xdr:spPr>
        <a:xfrm>
          <a:off x="10528300" y="1661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32517</xdr:rowOff>
    </xdr:from>
    <xdr:to>
      <xdr:col>50</xdr:col>
      <xdr:colOff>165100</xdr:colOff>
      <xdr:row>97</xdr:row>
      <xdr:rowOff>134117</xdr:rowOff>
    </xdr:to>
    <xdr:sp macro="" textlink="">
      <xdr:nvSpPr>
        <xdr:cNvPr id="482" name="楕円 481"/>
        <xdr:cNvSpPr/>
      </xdr:nvSpPr>
      <xdr:spPr>
        <a:xfrm>
          <a:off x="9588500" y="166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125244</xdr:rowOff>
    </xdr:from>
    <xdr:ext cx="534377" cy="259045"/>
    <xdr:sp macro="" textlink="">
      <xdr:nvSpPr>
        <xdr:cNvPr id="483" name="テキスト ボックス 482"/>
        <xdr:cNvSpPr txBox="1"/>
      </xdr:nvSpPr>
      <xdr:spPr>
        <a:xfrm>
          <a:off x="9372111" y="167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73130</xdr:rowOff>
    </xdr:from>
    <xdr:to>
      <xdr:col>46</xdr:col>
      <xdr:colOff>38100</xdr:colOff>
      <xdr:row>98</xdr:row>
      <xdr:rowOff>3280</xdr:rowOff>
    </xdr:to>
    <xdr:sp macro="" textlink="">
      <xdr:nvSpPr>
        <xdr:cNvPr id="484" name="楕円 483"/>
        <xdr:cNvSpPr/>
      </xdr:nvSpPr>
      <xdr:spPr>
        <a:xfrm>
          <a:off x="8699500" y="167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165857</xdr:rowOff>
    </xdr:from>
    <xdr:ext cx="534377" cy="259045"/>
    <xdr:sp macro="" textlink="">
      <xdr:nvSpPr>
        <xdr:cNvPr id="485" name="テキスト ボックス 484"/>
        <xdr:cNvSpPr txBox="1"/>
      </xdr:nvSpPr>
      <xdr:spPr>
        <a:xfrm>
          <a:off x="8483111" y="16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99132</xdr:rowOff>
    </xdr:from>
    <xdr:to>
      <xdr:col>41</xdr:col>
      <xdr:colOff>101600</xdr:colOff>
      <xdr:row>98</xdr:row>
      <xdr:rowOff>29282</xdr:rowOff>
    </xdr:to>
    <xdr:sp macro="" textlink="">
      <xdr:nvSpPr>
        <xdr:cNvPr id="486" name="楕円 485"/>
        <xdr:cNvSpPr/>
      </xdr:nvSpPr>
      <xdr:spPr>
        <a:xfrm>
          <a:off x="7810500" y="167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20409</xdr:rowOff>
    </xdr:from>
    <xdr:ext cx="534377" cy="259045"/>
    <xdr:sp macro="" textlink="">
      <xdr:nvSpPr>
        <xdr:cNvPr id="487" name="テキスト ボックス 486"/>
        <xdr:cNvSpPr txBox="1"/>
      </xdr:nvSpPr>
      <xdr:spPr>
        <a:xfrm>
          <a:off x="7594111" y="168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112765</xdr:rowOff>
    </xdr:from>
    <xdr:to>
      <xdr:col>36</xdr:col>
      <xdr:colOff>165100</xdr:colOff>
      <xdr:row>98</xdr:row>
      <xdr:rowOff>42915</xdr:rowOff>
    </xdr:to>
    <xdr:sp macro="" textlink="">
      <xdr:nvSpPr>
        <xdr:cNvPr id="488" name="楕円 487"/>
        <xdr:cNvSpPr/>
      </xdr:nvSpPr>
      <xdr:spPr>
        <a:xfrm>
          <a:off x="6921500" y="167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34042</xdr:rowOff>
    </xdr:from>
    <xdr:ext cx="534377" cy="259045"/>
    <xdr:sp macro="" textlink="">
      <xdr:nvSpPr>
        <xdr:cNvPr id="489" name="テキスト ボックス 488"/>
        <xdr:cNvSpPr txBox="1"/>
      </xdr:nvSpPr>
      <xdr:spPr>
        <a:xfrm>
          <a:off x="6705111" y="1683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137048</xdr:rowOff>
    </xdr:from>
    <xdr:to>
      <xdr:col>85</xdr:col>
      <xdr:colOff>127000</xdr:colOff>
      <xdr:row>37</xdr:row>
      <xdr:rowOff>168618</xdr:rowOff>
    </xdr:to>
    <xdr:cxnSp macro="">
      <xdr:nvCxnSpPr>
        <xdr:cNvPr id="517" name="直線コネクタ 516"/>
        <xdr:cNvCxnSpPr/>
      </xdr:nvCxnSpPr>
      <xdr:spPr>
        <a:xfrm>
          <a:off x="15481300" y="6480698"/>
          <a:ext cx="8382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24783</xdr:rowOff>
    </xdr:from>
    <xdr:to>
      <xdr:col>81</xdr:col>
      <xdr:colOff>50800</xdr:colOff>
      <xdr:row>37</xdr:row>
      <xdr:rowOff>137048</xdr:rowOff>
    </xdr:to>
    <xdr:cxnSp macro="">
      <xdr:nvCxnSpPr>
        <xdr:cNvPr id="520" name="直線コネクタ 519"/>
        <xdr:cNvCxnSpPr/>
      </xdr:nvCxnSpPr>
      <xdr:spPr>
        <a:xfrm>
          <a:off x="14592300" y="6368433"/>
          <a:ext cx="889000" cy="1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24783</xdr:rowOff>
    </xdr:from>
    <xdr:to>
      <xdr:col>76</xdr:col>
      <xdr:colOff>114300</xdr:colOff>
      <xdr:row>37</xdr:row>
      <xdr:rowOff>33972</xdr:rowOff>
    </xdr:to>
    <xdr:cxnSp macro="">
      <xdr:nvCxnSpPr>
        <xdr:cNvPr id="523" name="直線コネクタ 522"/>
        <xdr:cNvCxnSpPr/>
      </xdr:nvCxnSpPr>
      <xdr:spPr>
        <a:xfrm flipV="1">
          <a:off x="13703300" y="6368433"/>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33972</xdr:rowOff>
    </xdr:from>
    <xdr:to>
      <xdr:col>71</xdr:col>
      <xdr:colOff>177800</xdr:colOff>
      <xdr:row>38</xdr:row>
      <xdr:rowOff>38407</xdr:rowOff>
    </xdr:to>
    <xdr:cxnSp macro="">
      <xdr:nvCxnSpPr>
        <xdr:cNvPr id="526" name="直線コネクタ 525"/>
        <xdr:cNvCxnSpPr/>
      </xdr:nvCxnSpPr>
      <xdr:spPr>
        <a:xfrm flipV="1">
          <a:off x="12814300" y="6377622"/>
          <a:ext cx="889000" cy="17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117818</xdr:rowOff>
    </xdr:from>
    <xdr:to>
      <xdr:col>85</xdr:col>
      <xdr:colOff>177800</xdr:colOff>
      <xdr:row>38</xdr:row>
      <xdr:rowOff>47968</xdr:rowOff>
    </xdr:to>
    <xdr:sp macro="" textlink="">
      <xdr:nvSpPr>
        <xdr:cNvPr id="536" name="楕円 535"/>
        <xdr:cNvSpPr/>
      </xdr:nvSpPr>
      <xdr:spPr>
        <a:xfrm>
          <a:off x="16268700" y="64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96245</xdr:rowOff>
    </xdr:from>
    <xdr:ext cx="534377" cy="259045"/>
    <xdr:sp macro="" textlink="">
      <xdr:nvSpPr>
        <xdr:cNvPr id="537" name="消防費該当値テキスト"/>
        <xdr:cNvSpPr txBox="1"/>
      </xdr:nvSpPr>
      <xdr:spPr>
        <a:xfrm>
          <a:off x="16370300" y="64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86248</xdr:rowOff>
    </xdr:from>
    <xdr:to>
      <xdr:col>81</xdr:col>
      <xdr:colOff>101600</xdr:colOff>
      <xdr:row>38</xdr:row>
      <xdr:rowOff>16398</xdr:rowOff>
    </xdr:to>
    <xdr:sp macro="" textlink="">
      <xdr:nvSpPr>
        <xdr:cNvPr id="538" name="楕円 537"/>
        <xdr:cNvSpPr/>
      </xdr:nvSpPr>
      <xdr:spPr>
        <a:xfrm>
          <a:off x="15430500" y="6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7525</xdr:rowOff>
    </xdr:from>
    <xdr:ext cx="534377" cy="259045"/>
    <xdr:sp macro="" textlink="">
      <xdr:nvSpPr>
        <xdr:cNvPr id="539" name="テキスト ボックス 538"/>
        <xdr:cNvSpPr txBox="1"/>
      </xdr:nvSpPr>
      <xdr:spPr>
        <a:xfrm>
          <a:off x="15214111" y="65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145433</xdr:rowOff>
    </xdr:from>
    <xdr:to>
      <xdr:col>76</xdr:col>
      <xdr:colOff>165100</xdr:colOff>
      <xdr:row>37</xdr:row>
      <xdr:rowOff>75583</xdr:rowOff>
    </xdr:to>
    <xdr:sp macro="" textlink="">
      <xdr:nvSpPr>
        <xdr:cNvPr id="540" name="楕円 539"/>
        <xdr:cNvSpPr/>
      </xdr:nvSpPr>
      <xdr:spPr>
        <a:xfrm>
          <a:off x="14541500" y="63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66710</xdr:rowOff>
    </xdr:from>
    <xdr:ext cx="534377" cy="259045"/>
    <xdr:sp macro="" textlink="">
      <xdr:nvSpPr>
        <xdr:cNvPr id="541" name="テキスト ボックス 540"/>
        <xdr:cNvSpPr txBox="1"/>
      </xdr:nvSpPr>
      <xdr:spPr>
        <a:xfrm>
          <a:off x="14325111" y="64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154622</xdr:rowOff>
    </xdr:from>
    <xdr:to>
      <xdr:col>72</xdr:col>
      <xdr:colOff>38100</xdr:colOff>
      <xdr:row>37</xdr:row>
      <xdr:rowOff>84772</xdr:rowOff>
    </xdr:to>
    <xdr:sp macro="" textlink="">
      <xdr:nvSpPr>
        <xdr:cNvPr id="542" name="楕円 541"/>
        <xdr:cNvSpPr/>
      </xdr:nvSpPr>
      <xdr:spPr>
        <a:xfrm>
          <a:off x="13652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75899</xdr:rowOff>
    </xdr:from>
    <xdr:ext cx="534377" cy="259045"/>
    <xdr:sp macro="" textlink="">
      <xdr:nvSpPr>
        <xdr:cNvPr id="543" name="テキスト ボックス 542"/>
        <xdr:cNvSpPr txBox="1"/>
      </xdr:nvSpPr>
      <xdr:spPr>
        <a:xfrm>
          <a:off x="13436111" y="64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159057</xdr:rowOff>
    </xdr:from>
    <xdr:to>
      <xdr:col>67</xdr:col>
      <xdr:colOff>101600</xdr:colOff>
      <xdr:row>38</xdr:row>
      <xdr:rowOff>89207</xdr:rowOff>
    </xdr:to>
    <xdr:sp macro="" textlink="">
      <xdr:nvSpPr>
        <xdr:cNvPr id="544" name="楕円 543"/>
        <xdr:cNvSpPr/>
      </xdr:nvSpPr>
      <xdr:spPr>
        <a:xfrm>
          <a:off x="12763500" y="65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80334</xdr:rowOff>
    </xdr:from>
    <xdr:ext cx="534377" cy="259045"/>
    <xdr:sp macro="" textlink="">
      <xdr:nvSpPr>
        <xdr:cNvPr id="545" name="テキスト ボックス 544"/>
        <xdr:cNvSpPr txBox="1"/>
      </xdr:nvSpPr>
      <xdr:spPr>
        <a:xfrm>
          <a:off x="12547111" y="659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156693</xdr:rowOff>
    </xdr:from>
    <xdr:to>
      <xdr:col>85</xdr:col>
      <xdr:colOff>127000</xdr:colOff>
      <xdr:row>56</xdr:row>
      <xdr:rowOff>168305</xdr:rowOff>
    </xdr:to>
    <xdr:cxnSp macro="">
      <xdr:nvCxnSpPr>
        <xdr:cNvPr id="574" name="直線コネクタ 573"/>
        <xdr:cNvCxnSpPr/>
      </xdr:nvCxnSpPr>
      <xdr:spPr>
        <a:xfrm>
          <a:off x="15481300" y="9757893"/>
          <a:ext cx="8382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137391</xdr:rowOff>
    </xdr:from>
    <xdr:to>
      <xdr:col>81</xdr:col>
      <xdr:colOff>50800</xdr:colOff>
      <xdr:row>56</xdr:row>
      <xdr:rowOff>156693</xdr:rowOff>
    </xdr:to>
    <xdr:cxnSp macro="">
      <xdr:nvCxnSpPr>
        <xdr:cNvPr id="577" name="直線コネクタ 576"/>
        <xdr:cNvCxnSpPr/>
      </xdr:nvCxnSpPr>
      <xdr:spPr>
        <a:xfrm>
          <a:off x="14592300" y="9567141"/>
          <a:ext cx="889000" cy="19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137391</xdr:rowOff>
    </xdr:from>
    <xdr:to>
      <xdr:col>76</xdr:col>
      <xdr:colOff>114300</xdr:colOff>
      <xdr:row>56</xdr:row>
      <xdr:rowOff>50637</xdr:rowOff>
    </xdr:to>
    <xdr:cxnSp macro="">
      <xdr:nvCxnSpPr>
        <xdr:cNvPr id="580" name="直線コネクタ 579"/>
        <xdr:cNvCxnSpPr/>
      </xdr:nvCxnSpPr>
      <xdr:spPr>
        <a:xfrm flipV="1">
          <a:off x="13703300" y="9567141"/>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47856</xdr:rowOff>
    </xdr:from>
    <xdr:to>
      <xdr:col>71</xdr:col>
      <xdr:colOff>177800</xdr:colOff>
      <xdr:row>56</xdr:row>
      <xdr:rowOff>50637</xdr:rowOff>
    </xdr:to>
    <xdr:cxnSp macro="">
      <xdr:nvCxnSpPr>
        <xdr:cNvPr id="583" name="直線コネクタ 582"/>
        <xdr:cNvCxnSpPr/>
      </xdr:nvCxnSpPr>
      <xdr:spPr>
        <a:xfrm>
          <a:off x="12814300" y="9649056"/>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117505</xdr:rowOff>
    </xdr:from>
    <xdr:to>
      <xdr:col>85</xdr:col>
      <xdr:colOff>177800</xdr:colOff>
      <xdr:row>57</xdr:row>
      <xdr:rowOff>47655</xdr:rowOff>
    </xdr:to>
    <xdr:sp macro="" textlink="">
      <xdr:nvSpPr>
        <xdr:cNvPr id="593" name="楕円 592"/>
        <xdr:cNvSpPr/>
      </xdr:nvSpPr>
      <xdr:spPr>
        <a:xfrm>
          <a:off x="16268700" y="97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95932</xdr:rowOff>
    </xdr:from>
    <xdr:ext cx="534377" cy="259045"/>
    <xdr:sp macro="" textlink="">
      <xdr:nvSpPr>
        <xdr:cNvPr id="594" name="教育費該当値テキスト"/>
        <xdr:cNvSpPr txBox="1"/>
      </xdr:nvSpPr>
      <xdr:spPr>
        <a:xfrm>
          <a:off x="16370300" y="96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105893</xdr:rowOff>
    </xdr:from>
    <xdr:to>
      <xdr:col>81</xdr:col>
      <xdr:colOff>101600</xdr:colOff>
      <xdr:row>57</xdr:row>
      <xdr:rowOff>36043</xdr:rowOff>
    </xdr:to>
    <xdr:sp macro="" textlink="">
      <xdr:nvSpPr>
        <xdr:cNvPr id="595" name="楕円 594"/>
        <xdr:cNvSpPr/>
      </xdr:nvSpPr>
      <xdr:spPr>
        <a:xfrm>
          <a:off x="15430500" y="970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27170</xdr:rowOff>
    </xdr:from>
    <xdr:ext cx="534377" cy="259045"/>
    <xdr:sp macro="" textlink="">
      <xdr:nvSpPr>
        <xdr:cNvPr id="596" name="テキスト ボックス 595"/>
        <xdr:cNvSpPr txBox="1"/>
      </xdr:nvSpPr>
      <xdr:spPr>
        <a:xfrm>
          <a:off x="15214111" y="97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86591</xdr:rowOff>
    </xdr:from>
    <xdr:to>
      <xdr:col>76</xdr:col>
      <xdr:colOff>165100</xdr:colOff>
      <xdr:row>56</xdr:row>
      <xdr:rowOff>16741</xdr:rowOff>
    </xdr:to>
    <xdr:sp macro="" textlink="">
      <xdr:nvSpPr>
        <xdr:cNvPr id="597" name="楕円 596"/>
        <xdr:cNvSpPr/>
      </xdr:nvSpPr>
      <xdr:spPr>
        <a:xfrm>
          <a:off x="14541500" y="951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33268</xdr:rowOff>
    </xdr:from>
    <xdr:ext cx="534377" cy="259045"/>
    <xdr:sp macro="" textlink="">
      <xdr:nvSpPr>
        <xdr:cNvPr id="598" name="テキスト ボックス 597"/>
        <xdr:cNvSpPr txBox="1"/>
      </xdr:nvSpPr>
      <xdr:spPr>
        <a:xfrm>
          <a:off x="14325111" y="929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171287</xdr:rowOff>
    </xdr:from>
    <xdr:to>
      <xdr:col>72</xdr:col>
      <xdr:colOff>38100</xdr:colOff>
      <xdr:row>56</xdr:row>
      <xdr:rowOff>101437</xdr:rowOff>
    </xdr:to>
    <xdr:sp macro="" textlink="">
      <xdr:nvSpPr>
        <xdr:cNvPr id="599" name="楕円 598"/>
        <xdr:cNvSpPr/>
      </xdr:nvSpPr>
      <xdr:spPr>
        <a:xfrm>
          <a:off x="13652500" y="96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92564</xdr:rowOff>
    </xdr:from>
    <xdr:ext cx="534377" cy="259045"/>
    <xdr:sp macro="" textlink="">
      <xdr:nvSpPr>
        <xdr:cNvPr id="600" name="テキスト ボックス 599"/>
        <xdr:cNvSpPr txBox="1"/>
      </xdr:nvSpPr>
      <xdr:spPr>
        <a:xfrm>
          <a:off x="13436111" y="96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168506</xdr:rowOff>
    </xdr:from>
    <xdr:to>
      <xdr:col>67</xdr:col>
      <xdr:colOff>101600</xdr:colOff>
      <xdr:row>56</xdr:row>
      <xdr:rowOff>98656</xdr:rowOff>
    </xdr:to>
    <xdr:sp macro="" textlink="">
      <xdr:nvSpPr>
        <xdr:cNvPr id="601" name="楕円 600"/>
        <xdr:cNvSpPr/>
      </xdr:nvSpPr>
      <xdr:spPr>
        <a:xfrm>
          <a:off x="12763500" y="95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89783</xdr:rowOff>
    </xdr:from>
    <xdr:ext cx="534377" cy="259045"/>
    <xdr:sp macro="" textlink="">
      <xdr:nvSpPr>
        <xdr:cNvPr id="602" name="テキスト ボックス 601"/>
        <xdr:cNvSpPr txBox="1"/>
      </xdr:nvSpPr>
      <xdr:spPr>
        <a:xfrm>
          <a:off x="12547111" y="96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98019</xdr:rowOff>
    </xdr:from>
    <xdr:to>
      <xdr:col>85</xdr:col>
      <xdr:colOff>127000</xdr:colOff>
      <xdr:row>79</xdr:row>
      <xdr:rowOff>32449</xdr:rowOff>
    </xdr:to>
    <xdr:cxnSp macro="">
      <xdr:nvCxnSpPr>
        <xdr:cNvPr id="631" name="直線コネクタ 630"/>
        <xdr:cNvCxnSpPr/>
      </xdr:nvCxnSpPr>
      <xdr:spPr>
        <a:xfrm flipV="1">
          <a:off x="15481300" y="13471119"/>
          <a:ext cx="838200" cy="10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32449</xdr:rowOff>
    </xdr:from>
    <xdr:to>
      <xdr:col>81</xdr:col>
      <xdr:colOff>50800</xdr:colOff>
      <xdr:row>79</xdr:row>
      <xdr:rowOff>44450</xdr:rowOff>
    </xdr:to>
    <xdr:cxnSp macro="">
      <xdr:nvCxnSpPr>
        <xdr:cNvPr id="634" name="直線コネクタ 633"/>
        <xdr:cNvCxnSpPr/>
      </xdr:nvCxnSpPr>
      <xdr:spPr>
        <a:xfrm flipV="1">
          <a:off x="14592300" y="13576999"/>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17666</xdr:rowOff>
    </xdr:from>
    <xdr:to>
      <xdr:col>76</xdr:col>
      <xdr:colOff>114300</xdr:colOff>
      <xdr:row>79</xdr:row>
      <xdr:rowOff>44450</xdr:rowOff>
    </xdr:to>
    <xdr:cxnSp macro="">
      <xdr:nvCxnSpPr>
        <xdr:cNvPr id="637" name="直線コネクタ 636"/>
        <xdr:cNvCxnSpPr/>
      </xdr:nvCxnSpPr>
      <xdr:spPr>
        <a:xfrm>
          <a:off x="13703300" y="13562216"/>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17666</xdr:rowOff>
    </xdr:from>
    <xdr:to>
      <xdr:col>71</xdr:col>
      <xdr:colOff>177800</xdr:colOff>
      <xdr:row>79</xdr:row>
      <xdr:rowOff>36664</xdr:rowOff>
    </xdr:to>
    <xdr:cxnSp macro="">
      <xdr:nvCxnSpPr>
        <xdr:cNvPr id="640" name="直線コネクタ 639"/>
        <xdr:cNvCxnSpPr/>
      </xdr:nvCxnSpPr>
      <xdr:spPr>
        <a:xfrm flipV="1">
          <a:off x="12814300" y="13562216"/>
          <a:ext cx="8890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47219</xdr:rowOff>
    </xdr:from>
    <xdr:to>
      <xdr:col>85</xdr:col>
      <xdr:colOff>177800</xdr:colOff>
      <xdr:row>78</xdr:row>
      <xdr:rowOff>148819</xdr:rowOff>
    </xdr:to>
    <xdr:sp macro="" textlink="">
      <xdr:nvSpPr>
        <xdr:cNvPr id="650" name="楕円 649"/>
        <xdr:cNvSpPr/>
      </xdr:nvSpPr>
      <xdr:spPr>
        <a:xfrm>
          <a:off x="16268700" y="134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5466</xdr:rowOff>
    </xdr:from>
    <xdr:ext cx="469744" cy="259045"/>
    <xdr:sp macro="" textlink="">
      <xdr:nvSpPr>
        <xdr:cNvPr id="651" name="災害復旧費該当値テキスト"/>
        <xdr:cNvSpPr txBox="1"/>
      </xdr:nvSpPr>
      <xdr:spPr>
        <a:xfrm>
          <a:off x="16370300" y="1337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153099</xdr:rowOff>
    </xdr:from>
    <xdr:to>
      <xdr:col>81</xdr:col>
      <xdr:colOff>101600</xdr:colOff>
      <xdr:row>79</xdr:row>
      <xdr:rowOff>83249</xdr:rowOff>
    </xdr:to>
    <xdr:sp macro="" textlink="">
      <xdr:nvSpPr>
        <xdr:cNvPr id="652" name="楕円 651"/>
        <xdr:cNvSpPr/>
      </xdr:nvSpPr>
      <xdr:spPr>
        <a:xfrm>
          <a:off x="15430500" y="135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74376</xdr:rowOff>
    </xdr:from>
    <xdr:ext cx="378565" cy="259045"/>
    <xdr:sp macro="" textlink="">
      <xdr:nvSpPr>
        <xdr:cNvPr id="653" name="テキスト ボックス 652"/>
        <xdr:cNvSpPr txBox="1"/>
      </xdr:nvSpPr>
      <xdr:spPr>
        <a:xfrm>
          <a:off x="15292017" y="1361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138316</xdr:rowOff>
    </xdr:from>
    <xdr:to>
      <xdr:col>72</xdr:col>
      <xdr:colOff>38100</xdr:colOff>
      <xdr:row>79</xdr:row>
      <xdr:rowOff>68466</xdr:rowOff>
    </xdr:to>
    <xdr:sp macro="" textlink="">
      <xdr:nvSpPr>
        <xdr:cNvPr id="656" name="楕円 655"/>
        <xdr:cNvSpPr/>
      </xdr:nvSpPr>
      <xdr:spPr>
        <a:xfrm>
          <a:off x="13652500" y="135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59593</xdr:rowOff>
    </xdr:from>
    <xdr:ext cx="469744" cy="259045"/>
    <xdr:sp macro="" textlink="">
      <xdr:nvSpPr>
        <xdr:cNvPr id="657" name="テキスト ボックス 656"/>
        <xdr:cNvSpPr txBox="1"/>
      </xdr:nvSpPr>
      <xdr:spPr>
        <a:xfrm>
          <a:off x="13468428" y="136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157314</xdr:rowOff>
    </xdr:from>
    <xdr:to>
      <xdr:col>67</xdr:col>
      <xdr:colOff>101600</xdr:colOff>
      <xdr:row>79</xdr:row>
      <xdr:rowOff>87464</xdr:rowOff>
    </xdr:to>
    <xdr:sp macro="" textlink="">
      <xdr:nvSpPr>
        <xdr:cNvPr id="658" name="楕円 657"/>
        <xdr:cNvSpPr/>
      </xdr:nvSpPr>
      <xdr:spPr>
        <a:xfrm>
          <a:off x="12763500" y="135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78591</xdr:rowOff>
    </xdr:from>
    <xdr:ext cx="378565" cy="259045"/>
    <xdr:sp macro="" textlink="">
      <xdr:nvSpPr>
        <xdr:cNvPr id="659" name="テキスト ボックス 658"/>
        <xdr:cNvSpPr txBox="1"/>
      </xdr:nvSpPr>
      <xdr:spPr>
        <a:xfrm>
          <a:off x="12625017" y="13623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47848</xdr:rowOff>
    </xdr:from>
    <xdr:to>
      <xdr:col>85</xdr:col>
      <xdr:colOff>127000</xdr:colOff>
      <xdr:row>97</xdr:row>
      <xdr:rowOff>52755</xdr:rowOff>
    </xdr:to>
    <xdr:cxnSp macro="">
      <xdr:nvCxnSpPr>
        <xdr:cNvPr id="686" name="直線コネクタ 685"/>
        <xdr:cNvCxnSpPr/>
      </xdr:nvCxnSpPr>
      <xdr:spPr>
        <a:xfrm flipV="1">
          <a:off x="15481300" y="16678498"/>
          <a:ext cx="8382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52220</xdr:rowOff>
    </xdr:from>
    <xdr:to>
      <xdr:col>81</xdr:col>
      <xdr:colOff>50800</xdr:colOff>
      <xdr:row>97</xdr:row>
      <xdr:rowOff>52755</xdr:rowOff>
    </xdr:to>
    <xdr:cxnSp macro="">
      <xdr:nvCxnSpPr>
        <xdr:cNvPr id="689" name="直線コネクタ 688"/>
        <xdr:cNvCxnSpPr/>
      </xdr:nvCxnSpPr>
      <xdr:spPr>
        <a:xfrm>
          <a:off x="14592300" y="1668287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52220</xdr:rowOff>
    </xdr:from>
    <xdr:to>
      <xdr:col>76</xdr:col>
      <xdr:colOff>114300</xdr:colOff>
      <xdr:row>97</xdr:row>
      <xdr:rowOff>65222</xdr:rowOff>
    </xdr:to>
    <xdr:cxnSp macro="">
      <xdr:nvCxnSpPr>
        <xdr:cNvPr id="692" name="直線コネクタ 691"/>
        <xdr:cNvCxnSpPr/>
      </xdr:nvCxnSpPr>
      <xdr:spPr>
        <a:xfrm flipV="1">
          <a:off x="13703300" y="16682870"/>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65222</xdr:rowOff>
    </xdr:from>
    <xdr:to>
      <xdr:col>71</xdr:col>
      <xdr:colOff>177800</xdr:colOff>
      <xdr:row>97</xdr:row>
      <xdr:rowOff>74033</xdr:rowOff>
    </xdr:to>
    <xdr:cxnSp macro="">
      <xdr:nvCxnSpPr>
        <xdr:cNvPr id="695" name="直線コネクタ 694"/>
        <xdr:cNvCxnSpPr/>
      </xdr:nvCxnSpPr>
      <xdr:spPr>
        <a:xfrm flipV="1">
          <a:off x="12814300" y="16695872"/>
          <a:ext cx="8890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168498</xdr:rowOff>
    </xdr:from>
    <xdr:to>
      <xdr:col>85</xdr:col>
      <xdr:colOff>177800</xdr:colOff>
      <xdr:row>97</xdr:row>
      <xdr:rowOff>98648</xdr:rowOff>
    </xdr:to>
    <xdr:sp macro="" textlink="">
      <xdr:nvSpPr>
        <xdr:cNvPr id="705" name="楕円 704"/>
        <xdr:cNvSpPr/>
      </xdr:nvSpPr>
      <xdr:spPr>
        <a:xfrm>
          <a:off x="16268700" y="166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146925</xdr:rowOff>
    </xdr:from>
    <xdr:ext cx="534377" cy="259045"/>
    <xdr:sp macro="" textlink="">
      <xdr:nvSpPr>
        <xdr:cNvPr id="706" name="公債費該当値テキスト"/>
        <xdr:cNvSpPr txBox="1"/>
      </xdr:nvSpPr>
      <xdr:spPr>
        <a:xfrm>
          <a:off x="16370300" y="166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1955</xdr:rowOff>
    </xdr:from>
    <xdr:to>
      <xdr:col>81</xdr:col>
      <xdr:colOff>101600</xdr:colOff>
      <xdr:row>97</xdr:row>
      <xdr:rowOff>103555</xdr:rowOff>
    </xdr:to>
    <xdr:sp macro="" textlink="">
      <xdr:nvSpPr>
        <xdr:cNvPr id="707" name="楕円 706"/>
        <xdr:cNvSpPr/>
      </xdr:nvSpPr>
      <xdr:spPr>
        <a:xfrm>
          <a:off x="15430500" y="166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94682</xdr:rowOff>
    </xdr:from>
    <xdr:ext cx="534377" cy="259045"/>
    <xdr:sp macro="" textlink="">
      <xdr:nvSpPr>
        <xdr:cNvPr id="708" name="テキスト ボックス 707"/>
        <xdr:cNvSpPr txBox="1"/>
      </xdr:nvSpPr>
      <xdr:spPr>
        <a:xfrm>
          <a:off x="15214111" y="167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1420</xdr:rowOff>
    </xdr:from>
    <xdr:to>
      <xdr:col>76</xdr:col>
      <xdr:colOff>165100</xdr:colOff>
      <xdr:row>97</xdr:row>
      <xdr:rowOff>103020</xdr:rowOff>
    </xdr:to>
    <xdr:sp macro="" textlink="">
      <xdr:nvSpPr>
        <xdr:cNvPr id="709" name="楕円 708"/>
        <xdr:cNvSpPr/>
      </xdr:nvSpPr>
      <xdr:spPr>
        <a:xfrm>
          <a:off x="14541500" y="166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94147</xdr:rowOff>
    </xdr:from>
    <xdr:ext cx="534377" cy="259045"/>
    <xdr:sp macro="" textlink="">
      <xdr:nvSpPr>
        <xdr:cNvPr id="710" name="テキスト ボックス 709"/>
        <xdr:cNvSpPr txBox="1"/>
      </xdr:nvSpPr>
      <xdr:spPr>
        <a:xfrm>
          <a:off x="14325111" y="167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14422</xdr:rowOff>
    </xdr:from>
    <xdr:to>
      <xdr:col>72</xdr:col>
      <xdr:colOff>38100</xdr:colOff>
      <xdr:row>97</xdr:row>
      <xdr:rowOff>116022</xdr:rowOff>
    </xdr:to>
    <xdr:sp macro="" textlink="">
      <xdr:nvSpPr>
        <xdr:cNvPr id="711" name="楕円 710"/>
        <xdr:cNvSpPr/>
      </xdr:nvSpPr>
      <xdr:spPr>
        <a:xfrm>
          <a:off x="13652500" y="16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107149</xdr:rowOff>
    </xdr:from>
    <xdr:ext cx="534377" cy="259045"/>
    <xdr:sp macro="" textlink="">
      <xdr:nvSpPr>
        <xdr:cNvPr id="712" name="テキスト ボックス 711"/>
        <xdr:cNvSpPr txBox="1"/>
      </xdr:nvSpPr>
      <xdr:spPr>
        <a:xfrm>
          <a:off x="13436111" y="167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23233</xdr:rowOff>
    </xdr:from>
    <xdr:to>
      <xdr:col>67</xdr:col>
      <xdr:colOff>101600</xdr:colOff>
      <xdr:row>97</xdr:row>
      <xdr:rowOff>124833</xdr:rowOff>
    </xdr:to>
    <xdr:sp macro="" textlink="">
      <xdr:nvSpPr>
        <xdr:cNvPr id="713" name="楕円 712"/>
        <xdr:cNvSpPr/>
      </xdr:nvSpPr>
      <xdr:spPr>
        <a:xfrm>
          <a:off x="12763500" y="166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115960</xdr:rowOff>
    </xdr:from>
    <xdr:ext cx="534377" cy="259045"/>
    <xdr:sp macro="" textlink="">
      <xdr:nvSpPr>
        <xdr:cNvPr id="714" name="テキスト ボックス 713"/>
        <xdr:cNvSpPr txBox="1"/>
      </xdr:nvSpPr>
      <xdr:spPr>
        <a:xfrm>
          <a:off x="12547111" y="1674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・議会費と総務費を除く目的別歳出において類似団体内平均値と比べて低い水準で推移している。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・災害復旧費については、大規模災害により、村道の多くが被災したことにより、</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年度から大幅に上昇した</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・今後新庁舎の建設や老朽化した施設の更新等があることから、総務費・衛生費・教育費については数値が高い水準となる可能性があり、全体的な事業費の平準化に努める。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ysClr val="windowText" lastClr="000000"/>
              </a:solidFill>
              <a:latin typeface="ＭＳ ゴシック" pitchFamily="49" charset="-128"/>
              <a:ea typeface="ＭＳ ゴシック" pitchFamily="49" charset="-128"/>
            </a:rPr>
            <a:t>実質収支額がほぼ前年度どおり推移したのに対し、標準財政規模比で、実質単年度収支が▲</a:t>
          </a:r>
          <a:r>
            <a:rPr kumimoji="1" lang="en-US" altLang="ja-JP" sz="1400" b="0">
              <a:solidFill>
                <a:sysClr val="windowText" lastClr="000000"/>
              </a:solidFill>
              <a:latin typeface="ＭＳ ゴシック" pitchFamily="49" charset="-128"/>
              <a:ea typeface="ＭＳ ゴシック" pitchFamily="49" charset="-128"/>
            </a:rPr>
            <a:t>25.74</a:t>
          </a:r>
          <a:r>
            <a:rPr kumimoji="1" lang="ja-JP" altLang="en-US" sz="1400" b="0">
              <a:solidFill>
                <a:sysClr val="windowText" lastClr="000000"/>
              </a:solidFill>
              <a:latin typeface="ＭＳ ゴシック" pitchFamily="49" charset="-128"/>
              <a:ea typeface="ＭＳ ゴシック" pitchFamily="49" charset="-128"/>
            </a:rPr>
            <a:t>、財政調整基金残高が</a:t>
          </a:r>
          <a:r>
            <a:rPr kumimoji="1" lang="en-US" altLang="ja-JP" sz="1400" b="0">
              <a:solidFill>
                <a:sysClr val="windowText" lastClr="000000"/>
              </a:solidFill>
              <a:latin typeface="ＭＳ ゴシック" pitchFamily="49" charset="-128"/>
              <a:ea typeface="ＭＳ ゴシック" pitchFamily="49" charset="-128"/>
            </a:rPr>
            <a:t>66.21</a:t>
          </a:r>
          <a:r>
            <a:rPr kumimoji="1" lang="ja-JP" altLang="en-US" sz="1400" b="0">
              <a:solidFill>
                <a:sysClr val="windowText" lastClr="000000"/>
              </a:solidFill>
              <a:latin typeface="ＭＳ ゴシック" pitchFamily="49" charset="-128"/>
              <a:ea typeface="ＭＳ ゴシック" pitchFamily="49" charset="-128"/>
            </a:rPr>
            <a:t>ポイントに下がった。</a:t>
          </a:r>
          <a:r>
            <a:rPr kumimoji="1" lang="ja-JP" altLang="en-US" sz="1400" b="0" strike="noStrike" baseline="0">
              <a:solidFill>
                <a:sysClr val="windowText" lastClr="000000"/>
              </a:solidFill>
              <a:latin typeface="ＭＳ ゴシック" pitchFamily="49" charset="-128"/>
              <a:ea typeface="ＭＳ ゴシック" pitchFamily="49" charset="-128"/>
            </a:rPr>
            <a:t>その主な要因としては、</a:t>
          </a:r>
          <a:r>
            <a:rPr kumimoji="1" lang="ja-JP" altLang="en-US" sz="1400" b="0">
              <a:solidFill>
                <a:sysClr val="windowText" lastClr="000000"/>
              </a:solidFill>
              <a:latin typeface="ＭＳ ゴシック" pitchFamily="49" charset="-128"/>
              <a:ea typeface="ＭＳ ゴシック" pitchFamily="49" charset="-128"/>
            </a:rPr>
            <a:t>新庁舎の建設や老朽化した公共施設の更新時に活用するための目的基金を創設し、財政調整基金から５億円を目的基金へ積み替えたことである。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年度においても各会計とも赤字額は発生しておらず、安定した水準で推移している。</a:t>
          </a:r>
        </a:p>
        <a:p>
          <a:r>
            <a:rPr kumimoji="1" lang="ja-JP" altLang="en-US" sz="1400">
              <a:latin typeface="ＭＳ ゴシック" pitchFamily="49" charset="-128"/>
              <a:ea typeface="ＭＳ ゴシック" pitchFamily="49" charset="-128"/>
            </a:rPr>
            <a:t>　一般会計では、平成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年度より実質収支が減少したものの、安定した水準で推移している。</a:t>
          </a:r>
        </a:p>
        <a:p>
          <a:r>
            <a:rPr kumimoji="1" lang="ja-JP" altLang="en-US" sz="1400">
              <a:latin typeface="ＭＳ ゴシック" pitchFamily="49" charset="-128"/>
              <a:ea typeface="ＭＳ ゴシック" pitchFamily="49" charset="-128"/>
            </a:rPr>
            <a:t>　国民健康保険特別会計（事業勘定）及び介護保険特別会計については、保険給付費の減などにより、平成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年度と比べて黒字が増加している。</a:t>
          </a:r>
        </a:p>
        <a:p>
          <a:r>
            <a:rPr kumimoji="1" lang="ja-JP" altLang="en-US" sz="1400">
              <a:latin typeface="ＭＳ ゴシック" pitchFamily="49" charset="-128"/>
              <a:ea typeface="ＭＳ ゴシック" pitchFamily="49" charset="-128"/>
            </a:rPr>
            <a:t>　水道事業については、平成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年度より経営基盤の強化等を目的とし、大阪広域水道企業団と事業統合。</a:t>
          </a:r>
        </a:p>
        <a:p>
          <a:r>
            <a:rPr kumimoji="1" lang="ja-JP" altLang="en-US" sz="1400">
              <a:latin typeface="ＭＳ ゴシック" pitchFamily="49" charset="-128"/>
              <a:ea typeface="ＭＳ ゴシック" pitchFamily="49" charset="-128"/>
            </a:rPr>
            <a:t>　金剛山観光事業特別会計は、平成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年度より新しい指定管理者となったが</a:t>
          </a:r>
          <a:r>
            <a:rPr kumimoji="1" lang="ja-JP" altLang="en-US" sz="1400" b="0">
              <a:solidFill>
                <a:sysClr val="windowText" lastClr="000000"/>
              </a:solidFill>
              <a:latin typeface="ＭＳ ゴシック" pitchFamily="49" charset="-128"/>
              <a:ea typeface="ＭＳ ゴシック" pitchFamily="49" charset="-128"/>
            </a:rPr>
            <a:t>、平成</a:t>
          </a:r>
          <a:r>
            <a:rPr kumimoji="1" lang="en-US" altLang="ja-JP" sz="1400" b="0">
              <a:solidFill>
                <a:sysClr val="windowText" lastClr="000000"/>
              </a:solidFill>
              <a:latin typeface="ＭＳ ゴシック" pitchFamily="49" charset="-128"/>
              <a:ea typeface="ＭＳ ゴシック" pitchFamily="49" charset="-128"/>
            </a:rPr>
            <a:t>28</a:t>
          </a:r>
          <a:r>
            <a:rPr kumimoji="1" lang="ja-JP" altLang="en-US" sz="1400" b="0">
              <a:solidFill>
                <a:sysClr val="windowText" lastClr="000000"/>
              </a:solidFill>
              <a:latin typeface="ＭＳ ゴシック" pitchFamily="49" charset="-128"/>
              <a:ea typeface="ＭＳ ゴシック" pitchFamily="49" charset="-128"/>
            </a:rPr>
            <a:t>年度より減少したものの、黒字を継続している。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3706844</v>
      </c>
      <c r="BO4" s="441"/>
      <c r="BP4" s="441"/>
      <c r="BQ4" s="441"/>
      <c r="BR4" s="441"/>
      <c r="BS4" s="441"/>
      <c r="BT4" s="441"/>
      <c r="BU4" s="442"/>
      <c r="BV4" s="440">
        <v>3281000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6.1</v>
      </c>
      <c r="CU4" s="622"/>
      <c r="CV4" s="622"/>
      <c r="CW4" s="622"/>
      <c r="CX4" s="622"/>
      <c r="CY4" s="622"/>
      <c r="CZ4" s="622"/>
      <c r="DA4" s="623"/>
      <c r="DB4" s="621">
        <v>6.8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3543853</v>
      </c>
      <c r="BO5" s="446"/>
      <c r="BP5" s="446"/>
      <c r="BQ5" s="446"/>
      <c r="BR5" s="446"/>
      <c r="BS5" s="446"/>
      <c r="BT5" s="446"/>
      <c r="BU5" s="447"/>
      <c r="BV5" s="445">
        <v>3146632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85</v>
      </c>
      <c r="CU5" s="416"/>
      <c r="CV5" s="416"/>
      <c r="CW5" s="416"/>
      <c r="CX5" s="416"/>
      <c r="CY5" s="416"/>
      <c r="CZ5" s="416"/>
      <c r="DA5" s="417"/>
      <c r="DB5" s="415">
        <v>84.9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162991</v>
      </c>
      <c r="BO6" s="446"/>
      <c r="BP6" s="446"/>
      <c r="BQ6" s="446"/>
      <c r="BR6" s="446"/>
      <c r="BS6" s="446"/>
      <c r="BT6" s="446"/>
      <c r="BU6" s="447"/>
      <c r="BV6" s="445">
        <v>134368</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89.2</v>
      </c>
      <c r="CU6" s="596"/>
      <c r="CV6" s="596"/>
      <c r="CW6" s="596"/>
      <c r="CX6" s="596"/>
      <c r="CY6" s="596"/>
      <c r="CZ6" s="596"/>
      <c r="DA6" s="597"/>
      <c r="DB6" s="595">
        <v>89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43295</v>
      </c>
      <c r="BO7" s="446"/>
      <c r="BP7" s="446"/>
      <c r="BQ7" s="446"/>
      <c r="BR7" s="446"/>
      <c r="BS7" s="446"/>
      <c r="BT7" s="446"/>
      <c r="BU7" s="447"/>
      <c r="BV7" s="445">
        <v>0</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1956153</v>
      </c>
      <c r="CU7" s="446"/>
      <c r="CV7" s="446"/>
      <c r="CW7" s="446"/>
      <c r="CX7" s="446"/>
      <c r="CY7" s="446"/>
      <c r="CZ7" s="446"/>
      <c r="DA7" s="447"/>
      <c r="DB7" s="445">
        <v>1971854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119696</v>
      </c>
      <c r="BO8" s="446"/>
      <c r="BP8" s="446"/>
      <c r="BQ8" s="446"/>
      <c r="BR8" s="446"/>
      <c r="BS8" s="446"/>
      <c r="BT8" s="446"/>
      <c r="BU8" s="447"/>
      <c r="BV8" s="445">
        <v>134368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0.31</v>
      </c>
      <c r="CU8" s="559"/>
      <c r="CV8" s="559"/>
      <c r="CW8" s="559"/>
      <c r="CX8" s="559"/>
      <c r="CY8" s="559"/>
      <c r="CZ8" s="559"/>
      <c r="DA8" s="560"/>
      <c r="DB8" s="558">
        <v>0.31</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5378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-14672</v>
      </c>
      <c r="BO9" s="446"/>
      <c r="BP9" s="446"/>
      <c r="BQ9" s="446"/>
      <c r="BR9" s="446"/>
      <c r="BS9" s="446"/>
      <c r="BT9" s="446"/>
      <c r="BU9" s="447"/>
      <c r="BV9" s="445">
        <v>37726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10.9</v>
      </c>
      <c r="CU9" s="416"/>
      <c r="CV9" s="416"/>
      <c r="CW9" s="416"/>
      <c r="CX9" s="416"/>
      <c r="CY9" s="416"/>
      <c r="CZ9" s="416"/>
      <c r="DA9" s="417"/>
      <c r="DB9" s="415">
        <v>13.4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6015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101</v>
      </c>
      <c r="AV10" s="503"/>
      <c r="AW10" s="503"/>
      <c r="AX10" s="503"/>
      <c r="AY10" s="425" t="s">
        <v>113</v>
      </c>
      <c r="AZ10" s="426"/>
      <c r="BA10" s="426"/>
      <c r="BB10" s="426"/>
      <c r="BC10" s="426"/>
      <c r="BD10" s="426"/>
      <c r="BE10" s="426"/>
      <c r="BF10" s="426"/>
      <c r="BG10" s="426"/>
      <c r="BH10" s="426"/>
      <c r="BI10" s="426"/>
      <c r="BJ10" s="426"/>
      <c r="BK10" s="426"/>
      <c r="BL10" s="426"/>
      <c r="BM10" s="427"/>
      <c r="BN10" s="445">
        <v>11100</v>
      </c>
      <c r="BO10" s="446"/>
      <c r="BP10" s="446"/>
      <c r="BQ10" s="446"/>
      <c r="BR10" s="446"/>
      <c r="BS10" s="446"/>
      <c r="BT10" s="446"/>
      <c r="BU10" s="447"/>
      <c r="BV10" s="445">
        <v>147504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5362</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87</v>
      </c>
      <c r="AV12" s="503"/>
      <c r="AW12" s="503"/>
      <c r="AX12" s="503"/>
      <c r="AY12" s="425" t="s">
        <v>128</v>
      </c>
      <c r="AZ12" s="426"/>
      <c r="BA12" s="426"/>
      <c r="BB12" s="426"/>
      <c r="BC12" s="426"/>
      <c r="BD12" s="426"/>
      <c r="BE12" s="426"/>
      <c r="BF12" s="426"/>
      <c r="BG12" s="426"/>
      <c r="BH12" s="426"/>
      <c r="BI12" s="426"/>
      <c r="BJ12" s="426"/>
      <c r="BK12" s="426"/>
      <c r="BL12" s="426"/>
      <c r="BM12" s="427"/>
      <c r="BN12" s="445">
        <v>500000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5339</v>
      </c>
      <c r="S13" s="549"/>
      <c r="T13" s="549"/>
      <c r="U13" s="549"/>
      <c r="V13" s="550"/>
      <c r="W13" s="536" t="s">
        <v>132</v>
      </c>
      <c r="X13" s="458"/>
      <c r="Y13" s="458"/>
      <c r="Z13" s="458"/>
      <c r="AA13" s="458"/>
      <c r="AB13" s="459"/>
      <c r="AC13" s="421">
        <v>152</v>
      </c>
      <c r="AD13" s="422"/>
      <c r="AE13" s="422"/>
      <c r="AF13" s="422"/>
      <c r="AG13" s="423"/>
      <c r="AH13" s="421">
        <v>180</v>
      </c>
      <c r="AI13" s="422"/>
      <c r="AJ13" s="422"/>
      <c r="AK13" s="422"/>
      <c r="AL13" s="424"/>
      <c r="AM13" s="514" t="s">
        <v>133</v>
      </c>
      <c r="AN13" s="419"/>
      <c r="AO13" s="419"/>
      <c r="AP13" s="419"/>
      <c r="AQ13" s="419"/>
      <c r="AR13" s="419"/>
      <c r="AS13" s="419"/>
      <c r="AT13" s="420"/>
      <c r="AU13" s="502" t="s">
        <v>87</v>
      </c>
      <c r="AV13" s="503"/>
      <c r="AW13" s="503"/>
      <c r="AX13" s="503"/>
      <c r="AY13" s="425" t="s">
        <v>134</v>
      </c>
      <c r="AZ13" s="426"/>
      <c r="BA13" s="426"/>
      <c r="BB13" s="426"/>
      <c r="BC13" s="426"/>
      <c r="BD13" s="426"/>
      <c r="BE13" s="426"/>
      <c r="BF13" s="426"/>
      <c r="BG13" s="426"/>
      <c r="BH13" s="426"/>
      <c r="BI13" s="426"/>
      <c r="BJ13" s="426"/>
      <c r="BK13" s="426"/>
      <c r="BL13" s="426"/>
      <c r="BM13" s="427"/>
      <c r="BN13" s="445">
        <v>-503572</v>
      </c>
      <c r="BO13" s="446"/>
      <c r="BP13" s="446"/>
      <c r="BQ13" s="446"/>
      <c r="BR13" s="446"/>
      <c r="BS13" s="446"/>
      <c r="BT13" s="446"/>
      <c r="BU13" s="447"/>
      <c r="BV13" s="445">
        <v>185230</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9.4</v>
      </c>
      <c r="CU13" s="416"/>
      <c r="CV13" s="416"/>
      <c r="CW13" s="416"/>
      <c r="CX13" s="416"/>
      <c r="CY13" s="416"/>
      <c r="CZ13" s="416"/>
      <c r="DA13" s="417"/>
      <c r="DB13" s="415">
        <v>10.199999999999999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5497</v>
      </c>
      <c r="S14" s="549"/>
      <c r="T14" s="549"/>
      <c r="U14" s="549"/>
      <c r="V14" s="550"/>
      <c r="W14" s="551"/>
      <c r="X14" s="461"/>
      <c r="Y14" s="461"/>
      <c r="Z14" s="461"/>
      <c r="AA14" s="461"/>
      <c r="AB14" s="462"/>
      <c r="AC14" s="541">
        <v>6.8</v>
      </c>
      <c r="AD14" s="542"/>
      <c r="AE14" s="542"/>
      <c r="AF14" s="542"/>
      <c r="AG14" s="543"/>
      <c r="AH14" s="541">
        <v>7.2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5475</v>
      </c>
      <c r="S15" s="549"/>
      <c r="T15" s="549"/>
      <c r="U15" s="549"/>
      <c r="V15" s="550"/>
      <c r="W15" s="536" t="s">
        <v>140</v>
      </c>
      <c r="X15" s="458"/>
      <c r="Y15" s="458"/>
      <c r="Z15" s="458"/>
      <c r="AA15" s="458"/>
      <c r="AB15" s="459"/>
      <c r="AC15" s="421">
        <v>580</v>
      </c>
      <c r="AD15" s="422"/>
      <c r="AE15" s="422"/>
      <c r="AF15" s="422"/>
      <c r="AG15" s="423"/>
      <c r="AH15" s="421">
        <v>682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533699</v>
      </c>
      <c r="BO15" s="441"/>
      <c r="BP15" s="441"/>
      <c r="BQ15" s="441"/>
      <c r="BR15" s="441"/>
      <c r="BS15" s="441"/>
      <c r="BT15" s="441"/>
      <c r="BU15" s="442"/>
      <c r="BV15" s="440">
        <v>540617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26.1</v>
      </c>
      <c r="AD16" s="542"/>
      <c r="AE16" s="542"/>
      <c r="AF16" s="542"/>
      <c r="AG16" s="543"/>
      <c r="AH16" s="541">
        <v>27.1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1724644</v>
      </c>
      <c r="BO16" s="446"/>
      <c r="BP16" s="446"/>
      <c r="BQ16" s="446"/>
      <c r="BR16" s="446"/>
      <c r="BS16" s="446"/>
      <c r="BT16" s="446"/>
      <c r="BU16" s="447"/>
      <c r="BV16" s="445">
        <v>1741463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1494</v>
      </c>
      <c r="AD17" s="422"/>
      <c r="AE17" s="422"/>
      <c r="AF17" s="422"/>
      <c r="AG17" s="423"/>
      <c r="AH17" s="421">
        <v>1654</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672322</v>
      </c>
      <c r="BO17" s="446"/>
      <c r="BP17" s="446"/>
      <c r="BQ17" s="446"/>
      <c r="BR17" s="446"/>
      <c r="BS17" s="446"/>
      <c r="BT17" s="446"/>
      <c r="BU17" s="447"/>
      <c r="BV17" s="445">
        <v>680492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37.299999999999997</v>
      </c>
      <c r="M18" s="510"/>
      <c r="N18" s="510"/>
      <c r="O18" s="510"/>
      <c r="P18" s="510"/>
      <c r="Q18" s="510"/>
      <c r="R18" s="511"/>
      <c r="S18" s="511"/>
      <c r="T18" s="511"/>
      <c r="U18" s="511"/>
      <c r="V18" s="512"/>
      <c r="W18" s="526"/>
      <c r="X18" s="527"/>
      <c r="Y18" s="527"/>
      <c r="Z18" s="527"/>
      <c r="AA18" s="527"/>
      <c r="AB18" s="537"/>
      <c r="AC18" s="409">
        <v>67.099999999999994</v>
      </c>
      <c r="AD18" s="410"/>
      <c r="AE18" s="410"/>
      <c r="AF18" s="410"/>
      <c r="AG18" s="513"/>
      <c r="AH18" s="409">
        <v>65.7</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1683037</v>
      </c>
      <c r="BO18" s="446"/>
      <c r="BP18" s="446"/>
      <c r="BQ18" s="446"/>
      <c r="BR18" s="446"/>
      <c r="BS18" s="446"/>
      <c r="BT18" s="446"/>
      <c r="BU18" s="447"/>
      <c r="BV18" s="445">
        <v>1682914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144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2825821</v>
      </c>
      <c r="BO19" s="446"/>
      <c r="BP19" s="446"/>
      <c r="BQ19" s="446"/>
      <c r="BR19" s="446"/>
      <c r="BS19" s="446"/>
      <c r="BT19" s="446"/>
      <c r="BU19" s="447"/>
      <c r="BV19" s="445">
        <v>2323570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2036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3239882</v>
      </c>
      <c r="BO23" s="446"/>
      <c r="BP23" s="446"/>
      <c r="BQ23" s="446"/>
      <c r="BR23" s="446"/>
      <c r="BS23" s="446"/>
      <c r="BT23" s="446"/>
      <c r="BU23" s="447"/>
      <c r="BV23" s="445">
        <v>3216999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7500</v>
      </c>
      <c r="R24" s="422"/>
      <c r="S24" s="422"/>
      <c r="T24" s="422"/>
      <c r="U24" s="422"/>
      <c r="V24" s="423"/>
      <c r="W24" s="487"/>
      <c r="X24" s="478"/>
      <c r="Y24" s="479"/>
      <c r="Z24" s="418" t="s">
        <v>164</v>
      </c>
      <c r="AA24" s="419"/>
      <c r="AB24" s="419"/>
      <c r="AC24" s="419"/>
      <c r="AD24" s="419"/>
      <c r="AE24" s="419"/>
      <c r="AF24" s="419"/>
      <c r="AG24" s="420"/>
      <c r="AH24" s="421">
        <v>64</v>
      </c>
      <c r="AI24" s="422"/>
      <c r="AJ24" s="422"/>
      <c r="AK24" s="422"/>
      <c r="AL24" s="423"/>
      <c r="AM24" s="421">
        <v>200448</v>
      </c>
      <c r="AN24" s="422"/>
      <c r="AO24" s="422"/>
      <c r="AP24" s="422"/>
      <c r="AQ24" s="422"/>
      <c r="AR24" s="423"/>
      <c r="AS24" s="421">
        <v>3132</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2498647</v>
      </c>
      <c r="BO24" s="446"/>
      <c r="BP24" s="446"/>
      <c r="BQ24" s="446"/>
      <c r="BR24" s="446"/>
      <c r="BS24" s="446"/>
      <c r="BT24" s="446"/>
      <c r="BU24" s="447"/>
      <c r="BV24" s="445">
        <v>2330289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6500</v>
      </c>
      <c r="R25" s="422"/>
      <c r="S25" s="422"/>
      <c r="T25" s="422"/>
      <c r="U25" s="422"/>
      <c r="V25" s="423"/>
      <c r="W25" s="487"/>
      <c r="X25" s="478"/>
      <c r="Y25" s="479"/>
      <c r="Z25" s="418" t="s">
        <v>167</v>
      </c>
      <c r="AA25" s="419"/>
      <c r="AB25" s="419"/>
      <c r="AC25" s="419"/>
      <c r="AD25" s="419"/>
      <c r="AE25" s="419"/>
      <c r="AF25" s="419"/>
      <c r="AG25" s="420"/>
      <c r="AH25" s="421" t="s">
        <v>138</v>
      </c>
      <c r="AI25" s="422"/>
      <c r="AJ25" s="422"/>
      <c r="AK25" s="422"/>
      <c r="AL25" s="423"/>
      <c r="AM25" s="421" t="s">
        <v>138</v>
      </c>
      <c r="AN25" s="422"/>
      <c r="AO25" s="422"/>
      <c r="AP25" s="422"/>
      <c r="AQ25" s="422"/>
      <c r="AR25" s="423"/>
      <c r="AS25" s="421" t="s">
        <v>138</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209652</v>
      </c>
      <c r="BO25" s="441"/>
      <c r="BP25" s="441"/>
      <c r="BQ25" s="441"/>
      <c r="BR25" s="441"/>
      <c r="BS25" s="441"/>
      <c r="BT25" s="441"/>
      <c r="BU25" s="442"/>
      <c r="BV25" s="440">
        <v>47486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5400</v>
      </c>
      <c r="R26" s="422"/>
      <c r="S26" s="422"/>
      <c r="T26" s="422"/>
      <c r="U26" s="422"/>
      <c r="V26" s="423"/>
      <c r="W26" s="487"/>
      <c r="X26" s="478"/>
      <c r="Y26" s="479"/>
      <c r="Z26" s="418" t="s">
        <v>170</v>
      </c>
      <c r="AA26" s="500"/>
      <c r="AB26" s="500"/>
      <c r="AC26" s="500"/>
      <c r="AD26" s="500"/>
      <c r="AE26" s="500"/>
      <c r="AF26" s="500"/>
      <c r="AG26" s="501"/>
      <c r="AH26" s="421" t="s">
        <v>138</v>
      </c>
      <c r="AI26" s="422"/>
      <c r="AJ26" s="422"/>
      <c r="AK26" s="422"/>
      <c r="AL26" s="423"/>
      <c r="AM26" s="421" t="s">
        <v>138</v>
      </c>
      <c r="AN26" s="422"/>
      <c r="AO26" s="422"/>
      <c r="AP26" s="422"/>
      <c r="AQ26" s="422"/>
      <c r="AR26" s="423"/>
      <c r="AS26" s="421" t="s">
        <v>138</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138</v>
      </c>
      <c r="BO26" s="446"/>
      <c r="BP26" s="446"/>
      <c r="BQ26" s="446"/>
      <c r="BR26" s="446"/>
      <c r="BS26" s="446"/>
      <c r="BT26" s="446"/>
      <c r="BU26" s="447"/>
      <c r="BV26" s="445" t="s">
        <v>138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3500</v>
      </c>
      <c r="R27" s="422"/>
      <c r="S27" s="422"/>
      <c r="T27" s="422"/>
      <c r="U27" s="422"/>
      <c r="V27" s="423"/>
      <c r="W27" s="487"/>
      <c r="X27" s="478"/>
      <c r="Y27" s="479"/>
      <c r="Z27" s="418" t="s">
        <v>173</v>
      </c>
      <c r="AA27" s="419"/>
      <c r="AB27" s="419"/>
      <c r="AC27" s="419"/>
      <c r="AD27" s="419"/>
      <c r="AE27" s="419"/>
      <c r="AF27" s="419"/>
      <c r="AG27" s="420"/>
      <c r="AH27" s="421">
        <v>3</v>
      </c>
      <c r="AI27" s="422"/>
      <c r="AJ27" s="422"/>
      <c r="AK27" s="422"/>
      <c r="AL27" s="423"/>
      <c r="AM27" s="421">
        <v>10358</v>
      </c>
      <c r="AN27" s="422"/>
      <c r="AO27" s="422"/>
      <c r="AP27" s="422"/>
      <c r="AQ27" s="422"/>
      <c r="AR27" s="423"/>
      <c r="AS27" s="421">
        <v>3453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138</v>
      </c>
      <c r="BO27" s="449"/>
      <c r="BP27" s="449"/>
      <c r="BQ27" s="449"/>
      <c r="BR27" s="449"/>
      <c r="BS27" s="449"/>
      <c r="BT27" s="449"/>
      <c r="BU27" s="450"/>
      <c r="BV27" s="448" t="s">
        <v>138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3200</v>
      </c>
      <c r="R28" s="422"/>
      <c r="S28" s="422"/>
      <c r="T28" s="422"/>
      <c r="U28" s="422"/>
      <c r="V28" s="423"/>
      <c r="W28" s="487"/>
      <c r="X28" s="478"/>
      <c r="Y28" s="479"/>
      <c r="Z28" s="418" t="s">
        <v>176</v>
      </c>
      <c r="AA28" s="419"/>
      <c r="AB28" s="419"/>
      <c r="AC28" s="419"/>
      <c r="AD28" s="419"/>
      <c r="AE28" s="419"/>
      <c r="AF28" s="419"/>
      <c r="AG28" s="420"/>
      <c r="AH28" s="421" t="s">
        <v>138</v>
      </c>
      <c r="AI28" s="422"/>
      <c r="AJ28" s="422"/>
      <c r="AK28" s="422"/>
      <c r="AL28" s="423"/>
      <c r="AM28" s="421" t="s">
        <v>138</v>
      </c>
      <c r="AN28" s="422"/>
      <c r="AO28" s="422"/>
      <c r="AP28" s="422"/>
      <c r="AQ28" s="422"/>
      <c r="AR28" s="423"/>
      <c r="AS28" s="421" t="s">
        <v>138</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1295186</v>
      </c>
      <c r="BO28" s="441"/>
      <c r="BP28" s="441"/>
      <c r="BQ28" s="441"/>
      <c r="BR28" s="441"/>
      <c r="BS28" s="441"/>
      <c r="BT28" s="441"/>
      <c r="BU28" s="442"/>
      <c r="BV28" s="440">
        <v>1784086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5</v>
      </c>
      <c r="M29" s="422"/>
      <c r="N29" s="422"/>
      <c r="O29" s="422"/>
      <c r="P29" s="423"/>
      <c r="Q29" s="421">
        <v>3000</v>
      </c>
      <c r="R29" s="422"/>
      <c r="S29" s="422"/>
      <c r="T29" s="422"/>
      <c r="U29" s="422"/>
      <c r="V29" s="423"/>
      <c r="W29" s="488"/>
      <c r="X29" s="489"/>
      <c r="Y29" s="490"/>
      <c r="Z29" s="418" t="s">
        <v>179</v>
      </c>
      <c r="AA29" s="419"/>
      <c r="AB29" s="419"/>
      <c r="AC29" s="419"/>
      <c r="AD29" s="419"/>
      <c r="AE29" s="419"/>
      <c r="AF29" s="419"/>
      <c r="AG29" s="420"/>
      <c r="AH29" s="421">
        <v>67</v>
      </c>
      <c r="AI29" s="422"/>
      <c r="AJ29" s="422"/>
      <c r="AK29" s="422"/>
      <c r="AL29" s="423"/>
      <c r="AM29" s="421">
        <v>210806</v>
      </c>
      <c r="AN29" s="422"/>
      <c r="AO29" s="422"/>
      <c r="AP29" s="422"/>
      <c r="AQ29" s="422"/>
      <c r="AR29" s="423"/>
      <c r="AS29" s="421">
        <v>3146</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204773</v>
      </c>
      <c r="BO29" s="446"/>
      <c r="BP29" s="446"/>
      <c r="BQ29" s="446"/>
      <c r="BR29" s="446"/>
      <c r="BS29" s="446"/>
      <c r="BT29" s="446"/>
      <c r="BU29" s="447"/>
      <c r="BV29" s="445">
        <v>144643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712033</v>
      </c>
      <c r="BO30" s="449"/>
      <c r="BP30" s="449"/>
      <c r="BQ30" s="449"/>
      <c r="BR30" s="449"/>
      <c r="BS30" s="449"/>
      <c r="BT30" s="449"/>
      <c r="BU30" s="450"/>
      <c r="BV30" s="448">
        <v>153933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大阪府後期高齢者医療広域連合（一般会計）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12</v>
      </c>
      <c r="CP34" s="404"/>
      <c r="CQ34" s="403" t="str">
        <f>IF('各会計、関係団体の財政状況及び健全化判断比率'!BS7="","",'各会計、関係団体の財政状況及び健全化判断比率'!BS7)</f>
        <v>千早赤阪村楠公史跡保存会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国民健康保険特別会計（施設勘定）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金剛山観光事業特別会計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大阪府後期高齢者医療広域連合（後期高齢者医療特別会計）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大阪広域水道企業団水道事業会計（水道用水供給事業）</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大阪広域水道企業団（工業用水道事業会計）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jcTz3id49IYepuPKGtfsrCqJljNW6ywYXBDhitufvkGUTsGGPr5zg9OIRxhstmnphgl+NzyN4ql8AYn1irCFQ==" saltValue="fpW2HTCujvE0Li3UwllC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558</v>
      </c>
      <c r="D34" s="1224"/>
      <c r="E34" s="1225"/>
      <c r="F34" s="32">
        <v>5.18</v>
      </c>
      <c r="G34" s="33">
        <v>4.62</v>
      </c>
      <c r="H34" s="33">
        <v>4.8499999999999996</v>
      </c>
      <c r="I34" s="33">
        <v>6.81</v>
      </c>
      <c r="J34" s="34">
        <v>6.11</v>
      </c>
      <c r="K34" s="22"/>
      <c r="L34" s="22"/>
      <c r="M34" s="22"/>
      <c r="N34" s="22"/>
      <c r="O34" s="22"/>
      <c r="P34" s="22"/>
    </row>
    <row r="35" spans="1:16" ht="39" customHeight="1" x14ac:dyDescent="0.15">
      <c r="A35" s="22"/>
      <c r="B35" s="35"/>
      <c r="C35" s="1218" t="s">
        <v>559</v>
      </c>
      <c r="D35" s="1219"/>
      <c r="E35" s="1220"/>
      <c r="F35" s="36">
        <v>2.98</v>
      </c>
      <c r="G35" s="37">
        <v>4.51</v>
      </c>
      <c r="H35" s="37">
        <v>0.54</v>
      </c>
      <c r="I35" s="37">
        <v>1.59</v>
      </c>
      <c r="J35" s="38">
        <v>2.0499999999999998</v>
      </c>
      <c r="K35" s="22"/>
      <c r="L35" s="22"/>
      <c r="M35" s="22"/>
      <c r="N35" s="22"/>
      <c r="O35" s="22"/>
      <c r="P35" s="22"/>
    </row>
    <row r="36" spans="1:16" ht="39" customHeight="1" x14ac:dyDescent="0.15">
      <c r="A36" s="22"/>
      <c r="B36" s="35"/>
      <c r="C36" s="1218" t="s">
        <v>560</v>
      </c>
      <c r="D36" s="1219"/>
      <c r="E36" s="1220"/>
      <c r="F36" s="36">
        <v>0.46</v>
      </c>
      <c r="G36" s="37">
        <v>0.5</v>
      </c>
      <c r="H36" s="37">
        <v>0.24</v>
      </c>
      <c r="I36" s="37">
        <v>1.3</v>
      </c>
      <c r="J36" s="38">
        <v>1.78</v>
      </c>
      <c r="K36" s="22"/>
      <c r="L36" s="22"/>
      <c r="M36" s="22"/>
      <c r="N36" s="22"/>
      <c r="O36" s="22"/>
      <c r="P36" s="22"/>
    </row>
    <row r="37" spans="1:16" ht="39" customHeight="1" x14ac:dyDescent="0.15">
      <c r="A37" s="22"/>
      <c r="B37" s="35"/>
      <c r="C37" s="1218" t="s">
        <v>561</v>
      </c>
      <c r="D37" s="1219"/>
      <c r="E37" s="1220"/>
      <c r="F37" s="36">
        <v>1.2</v>
      </c>
      <c r="G37" s="37">
        <v>1.05</v>
      </c>
      <c r="H37" s="37">
        <v>0.95</v>
      </c>
      <c r="I37" s="37">
        <v>0.95</v>
      </c>
      <c r="J37" s="38">
        <v>0.3</v>
      </c>
      <c r="K37" s="22"/>
      <c r="L37" s="22"/>
      <c r="M37" s="22"/>
      <c r="N37" s="22"/>
      <c r="O37" s="22"/>
      <c r="P37" s="22"/>
    </row>
    <row r="38" spans="1:16" ht="39" customHeight="1" x14ac:dyDescent="0.15">
      <c r="A38" s="22"/>
      <c r="B38" s="35"/>
      <c r="C38" s="1218" t="s">
        <v>562</v>
      </c>
      <c r="D38" s="1219"/>
      <c r="E38" s="1220"/>
      <c r="F38" s="36">
        <v>0.01</v>
      </c>
      <c r="G38" s="37">
        <v>0</v>
      </c>
      <c r="H38" s="37">
        <v>0.02</v>
      </c>
      <c r="I38" s="37">
        <v>0.01</v>
      </c>
      <c r="J38" s="38">
        <v>0</v>
      </c>
      <c r="K38" s="22"/>
      <c r="L38" s="22"/>
      <c r="M38" s="22"/>
      <c r="N38" s="22"/>
      <c r="O38" s="22"/>
      <c r="P38" s="22"/>
    </row>
    <row r="39" spans="1:16" ht="39" customHeight="1" x14ac:dyDescent="0.15">
      <c r="A39" s="22"/>
      <c r="B39" s="35"/>
      <c r="C39" s="1218" t="s">
        <v>563</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564</v>
      </c>
      <c r="D40" s="1219"/>
      <c r="E40" s="1220"/>
      <c r="F40" s="36">
        <v>0</v>
      </c>
      <c r="G40" s="37">
        <v>0</v>
      </c>
      <c r="H40" s="37">
        <v>0</v>
      </c>
      <c r="I40" s="37">
        <v>0.39</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565</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566</v>
      </c>
      <c r="D43" s="1222"/>
      <c r="E43" s="1223"/>
      <c r="F43" s="41">
        <v>5.26</v>
      </c>
      <c r="G43" s="42">
        <v>3.39</v>
      </c>
      <c r="H43" s="42">
        <v>1.88</v>
      </c>
      <c r="I43" s="42">
        <v>0.57999999999999996</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LiR+Y/GElrm9c/j6xGWbkG1V21Np0rAvPbab6A6QsZcK6lpINYPfLNjGHLNfTxwA/hioBl+H+HQUjkT4SzdFg==" saltValue="tGcQqlgEYgahL+jXuhpH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304</v>
      </c>
      <c r="L45" s="60">
        <v>309</v>
      </c>
      <c r="M45" s="60">
        <v>318</v>
      </c>
      <c r="N45" s="60">
        <v>311</v>
      </c>
      <c r="O45" s="61">
        <v>309</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14</v>
      </c>
      <c r="F48" s="1228"/>
      <c r="G48" s="1228"/>
      <c r="H48" s="1228"/>
      <c r="I48" s="1228"/>
      <c r="J48" s="1229"/>
      <c r="K48" s="63">
        <v>70</v>
      </c>
      <c r="L48" s="64">
        <v>75</v>
      </c>
      <c r="M48" s="64">
        <v>70</v>
      </c>
      <c r="N48" s="64">
        <v>87</v>
      </c>
      <c r="O48" s="65">
        <v>70</v>
      </c>
      <c r="P48" s="48"/>
      <c r="Q48" s="48"/>
      <c r="R48" s="48"/>
      <c r="S48" s="48"/>
      <c r="T48" s="48"/>
      <c r="U48" s="48"/>
    </row>
    <row r="49" spans="1:21" ht="30.75" customHeight="1" x14ac:dyDescent="0.15">
      <c r="A49" s="48"/>
      <c r="B49" s="1236"/>
      <c r="C49" s="1237"/>
      <c r="D49" s="62"/>
      <c r="E49" s="1228" t="s">
        <v>15</v>
      </c>
      <c r="F49" s="1228"/>
      <c r="G49" s="1228"/>
      <c r="H49" s="1228"/>
      <c r="I49" s="1228"/>
      <c r="J49" s="1229"/>
      <c r="K49" s="63">
        <v>44</v>
      </c>
      <c r="L49" s="64">
        <v>42</v>
      </c>
      <c r="M49" s="64">
        <v>18</v>
      </c>
      <c r="N49" s="64">
        <v>7</v>
      </c>
      <c r="O49" s="65">
        <v>2</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509</v>
      </c>
      <c r="L50" s="64" t="s">
        <v>509</v>
      </c>
      <c r="M50" s="64" t="s">
        <v>509</v>
      </c>
      <c r="N50" s="64" t="s">
        <v>509</v>
      </c>
      <c r="O50" s="65" t="s">
        <v>509</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218</v>
      </c>
      <c r="L52" s="64">
        <v>243</v>
      </c>
      <c r="M52" s="64">
        <v>231</v>
      </c>
      <c r="N52" s="64">
        <v>234</v>
      </c>
      <c r="O52" s="65">
        <v>234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200</v>
      </c>
      <c r="L53" s="69">
        <v>183</v>
      </c>
      <c r="M53" s="69">
        <v>175</v>
      </c>
      <c r="N53" s="69">
        <v>171</v>
      </c>
      <c r="O53" s="70">
        <v>147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fH7E0XGUJU7GeQtfr989kEDvQ6GaTfyhVCYWbwOClZ52TtD3DYOmeqjmAidH4LgvDxxQAyi8BcdfUGU9xEpLQ==" saltValue="sWl0rO3a75MXB9DsgHjB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552</v>
      </c>
      <c r="J40" s="79" t="s">
        <v>553</v>
      </c>
      <c r="K40" s="79" t="s">
        <v>554</v>
      </c>
      <c r="L40" s="79" t="s">
        <v>555</v>
      </c>
      <c r="M40" s="80" t="s">
        <v>556</v>
      </c>
    </row>
    <row r="41" spans="2:13" ht="27.75" customHeight="1" x14ac:dyDescent="0.15">
      <c r="B41" s="1254" t="s">
        <v>23</v>
      </c>
      <c r="C41" s="1255"/>
      <c r="D41" s="81"/>
      <c r="E41" s="1256" t="s">
        <v>24</v>
      </c>
      <c r="F41" s="1256"/>
      <c r="G41" s="1256"/>
      <c r="H41" s="1257"/>
      <c r="I41" s="82">
        <v>3024</v>
      </c>
      <c r="J41" s="83">
        <v>3093</v>
      </c>
      <c r="K41" s="83">
        <v>3241</v>
      </c>
      <c r="L41" s="83">
        <v>3217</v>
      </c>
      <c r="M41" s="84">
        <v>3240</v>
      </c>
    </row>
    <row r="42" spans="2:13" ht="27.75" customHeight="1" x14ac:dyDescent="0.15">
      <c r="B42" s="1244"/>
      <c r="C42" s="1245"/>
      <c r="D42" s="85"/>
      <c r="E42" s="1248" t="s">
        <v>25</v>
      </c>
      <c r="F42" s="1248"/>
      <c r="G42" s="1248"/>
      <c r="H42" s="1249"/>
      <c r="I42" s="86" t="s">
        <v>509</v>
      </c>
      <c r="J42" s="87" t="s">
        <v>509</v>
      </c>
      <c r="K42" s="87" t="s">
        <v>509</v>
      </c>
      <c r="L42" s="87" t="s">
        <v>509</v>
      </c>
      <c r="M42" s="88" t="s">
        <v>509</v>
      </c>
    </row>
    <row r="43" spans="2:13" ht="27.75" customHeight="1" x14ac:dyDescent="0.15">
      <c r="B43" s="1244"/>
      <c r="C43" s="1245"/>
      <c r="D43" s="85"/>
      <c r="E43" s="1248" t="s">
        <v>26</v>
      </c>
      <c r="F43" s="1248"/>
      <c r="G43" s="1248"/>
      <c r="H43" s="1249"/>
      <c r="I43" s="86">
        <v>1156</v>
      </c>
      <c r="J43" s="87">
        <v>1182</v>
      </c>
      <c r="K43" s="87">
        <v>1171</v>
      </c>
      <c r="L43" s="87">
        <v>1214</v>
      </c>
      <c r="M43" s="88">
        <v>988</v>
      </c>
    </row>
    <row r="44" spans="2:13" ht="27.75" customHeight="1" x14ac:dyDescent="0.15">
      <c r="B44" s="1244"/>
      <c r="C44" s="1245"/>
      <c r="D44" s="85"/>
      <c r="E44" s="1248" t="s">
        <v>27</v>
      </c>
      <c r="F44" s="1248"/>
      <c r="G44" s="1248"/>
      <c r="H44" s="1249"/>
      <c r="I44" s="86">
        <v>67</v>
      </c>
      <c r="J44" s="87">
        <v>27</v>
      </c>
      <c r="K44" s="87">
        <v>10</v>
      </c>
      <c r="L44" s="87">
        <v>3</v>
      </c>
      <c r="M44" s="88">
        <v>2</v>
      </c>
    </row>
    <row r="45" spans="2:13" ht="27.75" customHeight="1" x14ac:dyDescent="0.15">
      <c r="B45" s="1244"/>
      <c r="C45" s="1245"/>
      <c r="D45" s="85"/>
      <c r="E45" s="1248" t="s">
        <v>28</v>
      </c>
      <c r="F45" s="1248"/>
      <c r="G45" s="1248"/>
      <c r="H45" s="1249"/>
      <c r="I45" s="86">
        <v>615</v>
      </c>
      <c r="J45" s="87">
        <v>636</v>
      </c>
      <c r="K45" s="87">
        <v>619</v>
      </c>
      <c r="L45" s="87">
        <v>586</v>
      </c>
      <c r="M45" s="88">
        <v>596</v>
      </c>
    </row>
    <row r="46" spans="2:13" ht="27.75" customHeight="1" x14ac:dyDescent="0.15">
      <c r="B46" s="1244"/>
      <c r="C46" s="1245"/>
      <c r="D46" s="89"/>
      <c r="E46" s="1248" t="s">
        <v>29</v>
      </c>
      <c r="F46" s="1248"/>
      <c r="G46" s="1248"/>
      <c r="H46" s="1249"/>
      <c r="I46" s="86" t="s">
        <v>509</v>
      </c>
      <c r="J46" s="87" t="s">
        <v>509</v>
      </c>
      <c r="K46" s="87" t="s">
        <v>509</v>
      </c>
      <c r="L46" s="87" t="s">
        <v>509</v>
      </c>
      <c r="M46" s="88" t="s">
        <v>509</v>
      </c>
    </row>
    <row r="47" spans="2:13" ht="27.75" customHeight="1" x14ac:dyDescent="0.15">
      <c r="B47" s="1244"/>
      <c r="C47" s="1245"/>
      <c r="D47" s="90"/>
      <c r="E47" s="1258" t="s">
        <v>30</v>
      </c>
      <c r="F47" s="1259"/>
      <c r="G47" s="1259"/>
      <c r="H47" s="1260"/>
      <c r="I47" s="86" t="s">
        <v>509</v>
      </c>
      <c r="J47" s="87" t="s">
        <v>509</v>
      </c>
      <c r="K47" s="87" t="s">
        <v>509</v>
      </c>
      <c r="L47" s="87" t="s">
        <v>509</v>
      </c>
      <c r="M47" s="88" t="s">
        <v>509</v>
      </c>
    </row>
    <row r="48" spans="2:13" ht="27.75" customHeight="1" x14ac:dyDescent="0.15">
      <c r="B48" s="1244"/>
      <c r="C48" s="1245"/>
      <c r="D48" s="85"/>
      <c r="E48" s="1248" t="s">
        <v>31</v>
      </c>
      <c r="F48" s="1248"/>
      <c r="G48" s="1248"/>
      <c r="H48" s="1249"/>
      <c r="I48" s="86" t="s">
        <v>509</v>
      </c>
      <c r="J48" s="87" t="s">
        <v>509</v>
      </c>
      <c r="K48" s="87" t="s">
        <v>509</v>
      </c>
      <c r="L48" s="87" t="s">
        <v>509</v>
      </c>
      <c r="M48" s="88" t="s">
        <v>509</v>
      </c>
    </row>
    <row r="49" spans="2:13" ht="27.75" customHeight="1" x14ac:dyDescent="0.15">
      <c r="B49" s="1246"/>
      <c r="C49" s="1247"/>
      <c r="D49" s="85"/>
      <c r="E49" s="1248" t="s">
        <v>32</v>
      </c>
      <c r="F49" s="1248"/>
      <c r="G49" s="1248"/>
      <c r="H49" s="1249"/>
      <c r="I49" s="86" t="s">
        <v>509</v>
      </c>
      <c r="J49" s="87" t="s">
        <v>509</v>
      </c>
      <c r="K49" s="87" t="s">
        <v>509</v>
      </c>
      <c r="L49" s="87" t="s">
        <v>509</v>
      </c>
      <c r="M49" s="88" t="s">
        <v>509</v>
      </c>
    </row>
    <row r="50" spans="2:13" ht="27.75" customHeight="1" x14ac:dyDescent="0.15">
      <c r="B50" s="1242" t="s">
        <v>33</v>
      </c>
      <c r="C50" s="1243"/>
      <c r="D50" s="91"/>
      <c r="E50" s="1248" t="s">
        <v>34</v>
      </c>
      <c r="F50" s="1248"/>
      <c r="G50" s="1248"/>
      <c r="H50" s="1249"/>
      <c r="I50" s="86">
        <v>1348</v>
      </c>
      <c r="J50" s="87">
        <v>1657</v>
      </c>
      <c r="K50" s="87">
        <v>1942</v>
      </c>
      <c r="L50" s="87">
        <v>2242</v>
      </c>
      <c r="M50" s="88">
        <v>2381</v>
      </c>
    </row>
    <row r="51" spans="2:13" ht="27.75" customHeight="1" x14ac:dyDescent="0.15">
      <c r="B51" s="1244"/>
      <c r="C51" s="1245"/>
      <c r="D51" s="85"/>
      <c r="E51" s="1248" t="s">
        <v>35</v>
      </c>
      <c r="F51" s="1248"/>
      <c r="G51" s="1248"/>
      <c r="H51" s="1249"/>
      <c r="I51" s="86" t="s">
        <v>509</v>
      </c>
      <c r="J51" s="87" t="s">
        <v>509</v>
      </c>
      <c r="K51" s="87" t="s">
        <v>509</v>
      </c>
      <c r="L51" s="87" t="s">
        <v>509</v>
      </c>
      <c r="M51" s="88" t="s">
        <v>509</v>
      </c>
    </row>
    <row r="52" spans="2:13" ht="27.75" customHeight="1" x14ac:dyDescent="0.15">
      <c r="B52" s="1246"/>
      <c r="C52" s="1247"/>
      <c r="D52" s="85"/>
      <c r="E52" s="1248" t="s">
        <v>36</v>
      </c>
      <c r="F52" s="1248"/>
      <c r="G52" s="1248"/>
      <c r="H52" s="1249"/>
      <c r="I52" s="86">
        <v>2868</v>
      </c>
      <c r="J52" s="87">
        <v>2986</v>
      </c>
      <c r="K52" s="87">
        <v>3023</v>
      </c>
      <c r="L52" s="87">
        <v>3032</v>
      </c>
      <c r="M52" s="88">
        <v>2891</v>
      </c>
    </row>
    <row r="53" spans="2:13" ht="27.75" customHeight="1" thickBot="1" x14ac:dyDescent="0.2">
      <c r="B53" s="1250" t="s">
        <v>37</v>
      </c>
      <c r="C53" s="1251"/>
      <c r="D53" s="92"/>
      <c r="E53" s="1252" t="s">
        <v>38</v>
      </c>
      <c r="F53" s="1252"/>
      <c r="G53" s="1252"/>
      <c r="H53" s="1253"/>
      <c r="I53" s="93">
        <v>645</v>
      </c>
      <c r="J53" s="94">
        <v>296</v>
      </c>
      <c r="K53" s="94">
        <v>77</v>
      </c>
      <c r="L53" s="94">
        <v>-254</v>
      </c>
      <c r="M53" s="95">
        <v>-447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kSmYFZOhYCpzlgmHVTRulqHFrWcR2dV82ByS7KOj5gTWr/HMHuw/1Giu/hpzrQW5U1QpO/iO5qcMbDdh1YbGg==" saltValue="imUsD3MK4GK5NRodmP6z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41</v>
      </c>
      <c r="D55" s="1269"/>
      <c r="E55" s="1270"/>
      <c r="F55" s="107">
        <v>1637</v>
      </c>
      <c r="G55" s="107">
        <v>1784</v>
      </c>
      <c r="H55" s="108">
        <v>1295</v>
      </c>
    </row>
    <row r="56" spans="2:8" ht="52.5" customHeight="1" x14ac:dyDescent="0.15">
      <c r="B56" s="109"/>
      <c r="C56" s="1271" t="s">
        <v>42</v>
      </c>
      <c r="D56" s="1271"/>
      <c r="E56" s="1272"/>
      <c r="F56" s="110">
        <v>85</v>
      </c>
      <c r="G56" s="110">
        <v>145</v>
      </c>
      <c r="H56" s="111">
        <v>205</v>
      </c>
    </row>
    <row r="57" spans="2:8" ht="53.25" customHeight="1" x14ac:dyDescent="0.15">
      <c r="B57" s="109"/>
      <c r="C57" s="1273" t="s">
        <v>43</v>
      </c>
      <c r="D57" s="1273"/>
      <c r="E57" s="1274"/>
      <c r="F57" s="112">
        <v>67</v>
      </c>
      <c r="G57" s="112">
        <v>154</v>
      </c>
      <c r="H57" s="113">
        <v>712</v>
      </c>
    </row>
    <row r="58" spans="2:8" ht="45.75" customHeight="1" x14ac:dyDescent="0.15">
      <c r="B58" s="114"/>
      <c r="C58" s="1261" t="s">
        <v>578</v>
      </c>
      <c r="D58" s="1262"/>
      <c r="E58" s="1263"/>
      <c r="F58" s="115">
        <v>0</v>
      </c>
      <c r="G58" s="115">
        <v>0</v>
      </c>
      <c r="H58" s="116">
        <v>500</v>
      </c>
    </row>
    <row r="59" spans="2:8" ht="45.75" customHeight="1" x14ac:dyDescent="0.15">
      <c r="B59" s="114"/>
      <c r="C59" s="1261" t="s">
        <v>579</v>
      </c>
      <c r="D59" s="1262"/>
      <c r="E59" s="1263"/>
      <c r="F59" s="115">
        <v>0</v>
      </c>
      <c r="G59" s="115">
        <v>87</v>
      </c>
      <c r="H59" s="116">
        <v>145</v>
      </c>
    </row>
    <row r="60" spans="2:8" ht="45.75" customHeight="1" x14ac:dyDescent="0.15">
      <c r="B60" s="114"/>
      <c r="C60" s="1261" t="s">
        <v>580</v>
      </c>
      <c r="D60" s="1262"/>
      <c r="E60" s="1263"/>
      <c r="F60" s="115">
        <v>67</v>
      </c>
      <c r="G60" s="115">
        <v>67</v>
      </c>
      <c r="H60" s="116">
        <v>67</v>
      </c>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44</v>
      </c>
      <c r="D63" s="1267"/>
      <c r="E63" s="1268"/>
      <c r="F63" s="121">
        <v>1788</v>
      </c>
      <c r="G63" s="121">
        <v>2083</v>
      </c>
      <c r="H63" s="122">
        <v>2212</v>
      </c>
    </row>
    <row r="64" spans="2:8" ht="15" customHeight="1" x14ac:dyDescent="0.15"/>
    <row r="65" ht="0" hidden="1" customHeight="1" x14ac:dyDescent="0.15"/>
    <row r="66" ht="0" hidden="1" customHeight="1" x14ac:dyDescent="0.15"/>
  </sheetData>
  <sheetProtection algorithmName="SHA-512" hashValue="p/Jfua4f1kas+4D+O3BnpncMZ75PPXSJ9pc13dbWP+c5/D3x9Rfc+NQk+PlKhn4jSffJuocuudS591Nqy0TA7A==" saltValue="d9C7jjPr9nbJX5FQ5kog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552</v>
      </c>
      <c r="BQ50" s="1280"/>
      <c r="BR50" s="1280"/>
      <c r="BS50" s="1280"/>
      <c r="BT50" s="1280"/>
      <c r="BU50" s="1280"/>
      <c r="BV50" s="1280"/>
      <c r="BW50" s="1280"/>
      <c r="BX50" s="1280" t="s">
        <v>553</v>
      </c>
      <c r="BY50" s="1280"/>
      <c r="BZ50" s="1280"/>
      <c r="CA50" s="1280"/>
      <c r="CB50" s="1280"/>
      <c r="CC50" s="1280"/>
      <c r="CD50" s="1280"/>
      <c r="CE50" s="1280"/>
      <c r="CF50" s="1280" t="s">
        <v>554</v>
      </c>
      <c r="CG50" s="1280"/>
      <c r="CH50" s="1280"/>
      <c r="CI50" s="1280"/>
      <c r="CJ50" s="1280"/>
      <c r="CK50" s="1280"/>
      <c r="CL50" s="1280"/>
      <c r="CM50" s="1280"/>
      <c r="CN50" s="1280" t="s">
        <v>555</v>
      </c>
      <c r="CO50" s="1280"/>
      <c r="CP50" s="1280"/>
      <c r="CQ50" s="1280"/>
      <c r="CR50" s="1280"/>
      <c r="CS50" s="1280"/>
      <c r="CT50" s="1280"/>
      <c r="CU50" s="1280"/>
      <c r="CV50" s="1280" t="s">
        <v>556</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586</v>
      </c>
      <c r="AO51" s="1278"/>
      <c r="AP51" s="1278"/>
      <c r="AQ51" s="1278"/>
      <c r="AR51" s="1278"/>
      <c r="AS51" s="1278"/>
      <c r="AT51" s="1278"/>
      <c r="AU51" s="1278"/>
      <c r="AV51" s="1278"/>
      <c r="AW51" s="1278"/>
      <c r="AX51" s="1278"/>
      <c r="AY51" s="1278"/>
      <c r="AZ51" s="1278"/>
      <c r="BA51" s="1278"/>
      <c r="BB51" s="1278" t="s">
        <v>587</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4.4000000000000004</v>
      </c>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588</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57.1</v>
      </c>
      <c r="CG53" s="1275"/>
      <c r="CH53" s="1275"/>
      <c r="CI53" s="1275"/>
      <c r="CJ53" s="1275"/>
      <c r="CK53" s="1275"/>
      <c r="CL53" s="1275"/>
      <c r="CM53" s="1275"/>
      <c r="CN53" s="1275">
        <v>61.8</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589</v>
      </c>
      <c r="AO55" s="1280"/>
      <c r="AP55" s="1280"/>
      <c r="AQ55" s="1280"/>
      <c r="AR55" s="1280"/>
      <c r="AS55" s="1280"/>
      <c r="AT55" s="1280"/>
      <c r="AU55" s="1280"/>
      <c r="AV55" s="1280"/>
      <c r="AW55" s="1280"/>
      <c r="AX55" s="1280"/>
      <c r="AY55" s="1280"/>
      <c r="AZ55" s="1280"/>
      <c r="BA55" s="1280"/>
      <c r="BB55" s="1278" t="s">
        <v>587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27</v>
      </c>
      <c r="CG55" s="1275"/>
      <c r="CH55" s="1275"/>
      <c r="CI55" s="1275"/>
      <c r="CJ55" s="1275"/>
      <c r="CK55" s="1275"/>
      <c r="CL55" s="1275"/>
      <c r="CM55" s="1275"/>
      <c r="CN55" s="1275">
        <v>25.4</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57.2</v>
      </c>
      <c r="CG57" s="1275"/>
      <c r="CH57" s="1275"/>
      <c r="CI57" s="1275"/>
      <c r="CJ57" s="1275"/>
      <c r="CK57" s="1275"/>
      <c r="CL57" s="1275"/>
      <c r="CM57" s="1275"/>
      <c r="CN57" s="1275">
        <v>58.7</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552</v>
      </c>
      <c r="BQ72" s="1280"/>
      <c r="BR72" s="1280"/>
      <c r="BS72" s="1280"/>
      <c r="BT72" s="1280"/>
      <c r="BU72" s="1280"/>
      <c r="BV72" s="1280"/>
      <c r="BW72" s="1280"/>
      <c r="BX72" s="1280" t="s">
        <v>553</v>
      </c>
      <c r="BY72" s="1280"/>
      <c r="BZ72" s="1280"/>
      <c r="CA72" s="1280"/>
      <c r="CB72" s="1280"/>
      <c r="CC72" s="1280"/>
      <c r="CD72" s="1280"/>
      <c r="CE72" s="1280"/>
      <c r="CF72" s="1280" t="s">
        <v>554</v>
      </c>
      <c r="CG72" s="1280"/>
      <c r="CH72" s="1280"/>
      <c r="CI72" s="1280"/>
      <c r="CJ72" s="1280"/>
      <c r="CK72" s="1280"/>
      <c r="CL72" s="1280"/>
      <c r="CM72" s="1280"/>
      <c r="CN72" s="1280" t="s">
        <v>555</v>
      </c>
      <c r="CO72" s="1280"/>
      <c r="CP72" s="1280"/>
      <c r="CQ72" s="1280"/>
      <c r="CR72" s="1280"/>
      <c r="CS72" s="1280"/>
      <c r="CT72" s="1280"/>
      <c r="CU72" s="1280"/>
      <c r="CV72" s="1280" t="s">
        <v>556</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586</v>
      </c>
      <c r="AO73" s="1278"/>
      <c r="AP73" s="1278"/>
      <c r="AQ73" s="1278"/>
      <c r="AR73" s="1278"/>
      <c r="AS73" s="1278"/>
      <c r="AT73" s="1278"/>
      <c r="AU73" s="1278"/>
      <c r="AV73" s="1278"/>
      <c r="AW73" s="1278"/>
      <c r="AX73" s="1278"/>
      <c r="AY73" s="1278"/>
      <c r="AZ73" s="1278"/>
      <c r="BA73" s="1278"/>
      <c r="BB73" s="1278" t="s">
        <v>587</v>
      </c>
      <c r="BC73" s="1278"/>
      <c r="BD73" s="1278"/>
      <c r="BE73" s="1278"/>
      <c r="BF73" s="1278"/>
      <c r="BG73" s="1278"/>
      <c r="BH73" s="1278"/>
      <c r="BI73" s="1278"/>
      <c r="BJ73" s="1278"/>
      <c r="BK73" s="1278"/>
      <c r="BL73" s="1278"/>
      <c r="BM73" s="1278"/>
      <c r="BN73" s="1278"/>
      <c r="BO73" s="1278"/>
      <c r="BP73" s="1275">
        <v>38.6</v>
      </c>
      <c r="BQ73" s="1275"/>
      <c r="BR73" s="1275"/>
      <c r="BS73" s="1275"/>
      <c r="BT73" s="1275"/>
      <c r="BU73" s="1275"/>
      <c r="BV73" s="1275"/>
      <c r="BW73" s="1275"/>
      <c r="BX73" s="1275">
        <v>17.7</v>
      </c>
      <c r="BY73" s="1275"/>
      <c r="BZ73" s="1275"/>
      <c r="CA73" s="1275"/>
      <c r="CB73" s="1275"/>
      <c r="CC73" s="1275"/>
      <c r="CD73" s="1275"/>
      <c r="CE73" s="1275"/>
      <c r="CF73" s="1275">
        <v>4.4000000000000004</v>
      </c>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592</v>
      </c>
      <c r="BC75" s="1278"/>
      <c r="BD75" s="1278"/>
      <c r="BE75" s="1278"/>
      <c r="BF75" s="1278"/>
      <c r="BG75" s="1278"/>
      <c r="BH75" s="1278"/>
      <c r="BI75" s="1278"/>
      <c r="BJ75" s="1278"/>
      <c r="BK75" s="1278"/>
      <c r="BL75" s="1278"/>
      <c r="BM75" s="1278"/>
      <c r="BN75" s="1278"/>
      <c r="BO75" s="1278"/>
      <c r="BP75" s="1275">
        <v>15.3</v>
      </c>
      <c r="BQ75" s="1275"/>
      <c r="BR75" s="1275"/>
      <c r="BS75" s="1275"/>
      <c r="BT75" s="1275"/>
      <c r="BU75" s="1275"/>
      <c r="BV75" s="1275"/>
      <c r="BW75" s="1275"/>
      <c r="BX75" s="1275">
        <v>13.1</v>
      </c>
      <c r="BY75" s="1275"/>
      <c r="BZ75" s="1275"/>
      <c r="CA75" s="1275"/>
      <c r="CB75" s="1275"/>
      <c r="CC75" s="1275"/>
      <c r="CD75" s="1275"/>
      <c r="CE75" s="1275"/>
      <c r="CF75" s="1275">
        <v>11</v>
      </c>
      <c r="CG75" s="1275"/>
      <c r="CH75" s="1275"/>
      <c r="CI75" s="1275"/>
      <c r="CJ75" s="1275"/>
      <c r="CK75" s="1275"/>
      <c r="CL75" s="1275"/>
      <c r="CM75" s="1275"/>
      <c r="CN75" s="1275">
        <v>10.199999999999999</v>
      </c>
      <c r="CO75" s="1275"/>
      <c r="CP75" s="1275"/>
      <c r="CQ75" s="1275"/>
      <c r="CR75" s="1275"/>
      <c r="CS75" s="1275"/>
      <c r="CT75" s="1275"/>
      <c r="CU75" s="1275"/>
      <c r="CV75" s="1275">
        <v>9.4</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589</v>
      </c>
      <c r="AO77" s="1280"/>
      <c r="AP77" s="1280"/>
      <c r="AQ77" s="1280"/>
      <c r="AR77" s="1280"/>
      <c r="AS77" s="1280"/>
      <c r="AT77" s="1280"/>
      <c r="AU77" s="1280"/>
      <c r="AV77" s="1280"/>
      <c r="AW77" s="1280"/>
      <c r="AX77" s="1280"/>
      <c r="AY77" s="1280"/>
      <c r="AZ77" s="1280"/>
      <c r="BA77" s="1280"/>
      <c r="BB77" s="1278" t="s">
        <v>587</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27</v>
      </c>
      <c r="CG77" s="1275"/>
      <c r="CH77" s="1275"/>
      <c r="CI77" s="1275"/>
      <c r="CJ77" s="1275"/>
      <c r="CK77" s="1275"/>
      <c r="CL77" s="1275"/>
      <c r="CM77" s="1275"/>
      <c r="CN77" s="1275">
        <v>25.4</v>
      </c>
      <c r="CO77" s="1275"/>
      <c r="CP77" s="1275"/>
      <c r="CQ77" s="1275"/>
      <c r="CR77" s="1275"/>
      <c r="CS77" s="1275"/>
      <c r="CT77" s="1275"/>
      <c r="CU77" s="1275"/>
      <c r="CV77" s="1275">
        <v>23.4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592</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8.6999999999999993</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XlQKhrZc4XQ1Ryi9yeYHMjyc0FCyVLAptmtulGvypP/Lvc1MHx7RZjBHnq7na6CLtOi2gEQNyoVUGiqMo3G/A==" saltValue="Qr4CrTeZrD2mOgm5NzpX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Sfr2z2fUgZeGVv/EA4GZRa4b0CACbGEOd6qNX7NDuQhxBlzfm23jY8VsUudD4t29V8/mPs0mnkSq5zNceysaw==" saltValue="fUsfZzl6VxC058M4C0BR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nUgHaBzhrUZVQTP8FKNczsq/n3Lqwdl10jhURrgntsO7N8jhosW2Axee0VJ1tVrNIY/lihDIopsL1NqUcmPww==" saltValue="uJeSCk2IFFHrZ9+E0T/k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549</v>
      </c>
      <c r="G2" s="136"/>
      <c r="H2" s="137"/>
    </row>
    <row r="3" spans="1:8" x14ac:dyDescent="0.15">
      <c r="A3" s="133" t="s">
        <v>542</v>
      </c>
      <c r="B3" s="138"/>
      <c r="C3" s="139"/>
      <c r="D3" s="140">
        <v>43047</v>
      </c>
      <c r="E3" s="141"/>
      <c r="F3" s="142">
        <v>119674</v>
      </c>
      <c r="G3" s="143"/>
      <c r="H3" s="144"/>
    </row>
    <row r="4" spans="1:8" x14ac:dyDescent="0.15">
      <c r="A4" s="145"/>
      <c r="B4" s="146"/>
      <c r="C4" s="147"/>
      <c r="D4" s="148">
        <v>17044</v>
      </c>
      <c r="E4" s="149"/>
      <c r="F4" s="150">
        <v>57803</v>
      </c>
      <c r="G4" s="151"/>
      <c r="H4" s="152"/>
    </row>
    <row r="5" spans="1:8" x14ac:dyDescent="0.15">
      <c r="A5" s="133" t="s">
        <v>544</v>
      </c>
      <c r="B5" s="138"/>
      <c r="C5" s="139"/>
      <c r="D5" s="140">
        <v>40183</v>
      </c>
      <c r="E5" s="141"/>
      <c r="F5" s="142">
        <v>119685</v>
      </c>
      <c r="G5" s="143"/>
      <c r="H5" s="144"/>
    </row>
    <row r="6" spans="1:8" x14ac:dyDescent="0.15">
      <c r="A6" s="145"/>
      <c r="B6" s="146"/>
      <c r="C6" s="147"/>
      <c r="D6" s="148">
        <v>13530</v>
      </c>
      <c r="E6" s="149"/>
      <c r="F6" s="150">
        <v>68464</v>
      </c>
      <c r="G6" s="151"/>
      <c r="H6" s="152"/>
    </row>
    <row r="7" spans="1:8" x14ac:dyDescent="0.15">
      <c r="A7" s="133" t="s">
        <v>545</v>
      </c>
      <c r="B7" s="138"/>
      <c r="C7" s="139"/>
      <c r="D7" s="140">
        <v>54578</v>
      </c>
      <c r="E7" s="141"/>
      <c r="F7" s="142">
        <v>109920</v>
      </c>
      <c r="G7" s="143"/>
      <c r="H7" s="144"/>
    </row>
    <row r="8" spans="1:8" x14ac:dyDescent="0.15">
      <c r="A8" s="145"/>
      <c r="B8" s="146"/>
      <c r="C8" s="147"/>
      <c r="D8" s="148">
        <v>51850</v>
      </c>
      <c r="E8" s="149"/>
      <c r="F8" s="150">
        <v>62739</v>
      </c>
      <c r="G8" s="151"/>
      <c r="H8" s="152"/>
    </row>
    <row r="9" spans="1:8" x14ac:dyDescent="0.15">
      <c r="A9" s="133" t="s">
        <v>546</v>
      </c>
      <c r="B9" s="138"/>
      <c r="C9" s="139"/>
      <c r="D9" s="140">
        <v>24598</v>
      </c>
      <c r="E9" s="141"/>
      <c r="F9" s="142">
        <v>119882</v>
      </c>
      <c r="G9" s="143"/>
      <c r="H9" s="144"/>
    </row>
    <row r="10" spans="1:8" x14ac:dyDescent="0.15">
      <c r="A10" s="145"/>
      <c r="B10" s="146"/>
      <c r="C10" s="147"/>
      <c r="D10" s="148">
        <v>23410</v>
      </c>
      <c r="E10" s="149"/>
      <c r="F10" s="150">
        <v>66481</v>
      </c>
      <c r="G10" s="151"/>
      <c r="H10" s="152"/>
    </row>
    <row r="11" spans="1:8" x14ac:dyDescent="0.15">
      <c r="A11" s="133" t="s">
        <v>547</v>
      </c>
      <c r="B11" s="138"/>
      <c r="C11" s="139"/>
      <c r="D11" s="140">
        <v>28006</v>
      </c>
      <c r="E11" s="141"/>
      <c r="F11" s="142">
        <v>116162</v>
      </c>
      <c r="G11" s="143"/>
      <c r="H11" s="144"/>
    </row>
    <row r="12" spans="1:8" x14ac:dyDescent="0.15">
      <c r="A12" s="145"/>
      <c r="B12" s="146"/>
      <c r="C12" s="153"/>
      <c r="D12" s="148">
        <v>24486</v>
      </c>
      <c r="E12" s="149"/>
      <c r="F12" s="150">
        <v>61562</v>
      </c>
      <c r="G12" s="151"/>
      <c r="H12" s="152"/>
    </row>
    <row r="13" spans="1:8" x14ac:dyDescent="0.15">
      <c r="A13" s="133"/>
      <c r="B13" s="138"/>
      <c r="C13" s="154"/>
      <c r="D13" s="155">
        <v>38082</v>
      </c>
      <c r="E13" s="156"/>
      <c r="F13" s="157">
        <v>117065</v>
      </c>
      <c r="G13" s="158"/>
      <c r="H13" s="144"/>
    </row>
    <row r="14" spans="1:8" x14ac:dyDescent="0.15">
      <c r="A14" s="145"/>
      <c r="B14" s="146"/>
      <c r="C14" s="147"/>
      <c r="D14" s="148">
        <v>26064</v>
      </c>
      <c r="E14" s="149"/>
      <c r="F14" s="150">
        <v>63410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5.19</v>
      </c>
      <c r="C19" s="159">
        <f>ROUND(VALUE(SUBSTITUTE(実質収支比率等に係る経年分析!G$48,"▲","-")),2)</f>
        <v>4.63</v>
      </c>
      <c r="D19" s="159">
        <f>ROUND(VALUE(SUBSTITUTE(実質収支比率等に係る経年分析!H$48,"▲","-")),2)</f>
        <v>4.8600000000000003</v>
      </c>
      <c r="E19" s="159">
        <f>ROUND(VALUE(SUBSTITUTE(実質収支比率等に係る経年分析!I$48,"▲","-")),2)</f>
        <v>6.81</v>
      </c>
      <c r="F19" s="159">
        <f>ROUND(VALUE(SUBSTITUTE(実質収支比率等に係る経年分析!J$48,"▲","-")),2)</f>
        <v>6.12</v>
      </c>
    </row>
    <row r="20" spans="1:11" x14ac:dyDescent="0.15">
      <c r="A20" s="159" t="s">
        <v>48</v>
      </c>
      <c r="B20" s="159">
        <f>ROUND(VALUE(SUBSTITUTE(実質収支比率等に係る経年分析!F$47,"▲","-")),2)</f>
        <v>55.89</v>
      </c>
      <c r="C20" s="159">
        <f>ROUND(VALUE(SUBSTITUTE(実質収支比率等に係る経年分析!G$47,"▲","-")),2)</f>
        <v>72.010000000000005</v>
      </c>
      <c r="D20" s="159">
        <f>ROUND(VALUE(SUBSTITUTE(実質収支比率等に係る経年分析!H$47,"▲","-")),2)</f>
        <v>82.25</v>
      </c>
      <c r="E20" s="159">
        <f>ROUND(VALUE(SUBSTITUTE(実質収支比率等に係る経年分析!I$47,"▲","-")),2)</f>
        <v>90.48</v>
      </c>
      <c r="F20" s="159">
        <f>ROUND(VALUE(SUBSTITUTE(実質収支比率等に係る経年分析!J$47,"▲","-")),2)</f>
        <v>66.209999999999994</v>
      </c>
    </row>
    <row r="21" spans="1:11" x14ac:dyDescent="0.15">
      <c r="A21" s="159" t="s">
        <v>49</v>
      </c>
      <c r="B21" s="159">
        <f>IF(ISNUMBER(VALUE(SUBSTITUTE(実質収支比率等に係る経年分析!F$49,"▲","-"))),ROUND(VALUE(SUBSTITUTE(実質収支比率等に係る経年分析!F$49,"▲","-")),2),NA())</f>
        <v>11.89</v>
      </c>
      <c r="C21" s="159">
        <f>IF(ISNUMBER(VALUE(SUBSTITUTE(実質収支比率等に係る経年分析!G$49,"▲","-"))),ROUND(VALUE(SUBSTITUTE(実質収支比率等に係る経年分析!G$49,"▲","-")),2),NA())</f>
        <v>16.28</v>
      </c>
      <c r="D21" s="159">
        <f>IF(ISNUMBER(VALUE(SUBSTITUTE(実質収支比率等に係る経年分析!H$49,"▲","-"))),ROUND(VALUE(SUBSTITUTE(実質収支比率等に係る経年分析!H$49,"▲","-")),2),NA())</f>
        <v>13.59</v>
      </c>
      <c r="E21" s="159">
        <f>IF(ISNUMBER(VALUE(SUBSTITUTE(実質収支比率等に係る経年分析!I$49,"▲","-"))),ROUND(VALUE(SUBSTITUTE(実質収支比率等に係る経年分析!I$49,"▲","-")),2),NA())</f>
        <v>9.39</v>
      </c>
      <c r="F21" s="159">
        <f>IF(ISNUMBER(VALUE(SUBSTITUTE(実質収支比率等に係る経年分析!J$49,"▲","-"))),ROUND(VALUE(SUBSTITUTE(実質収支比率等に係る経年分析!J$49,"▲","-")),2),NA())</f>
        <v>-25.74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5.26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3.39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1.88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0.57999999999999996</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国民健康保険特別会計（施設勘定）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金剛山観光事業特別会計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1.78</v>
      </c>
    </row>
    <row r="35" spans="1:16" x14ac:dyDescent="0.15">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2.0499999999999998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4.8499999999999996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6.11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218</v>
      </c>
      <c r="E42" s="161"/>
      <c r="F42" s="161"/>
      <c r="G42" s="161">
        <f>'実質公債費比率（分子）の構造'!L$52</f>
        <v>243</v>
      </c>
      <c r="H42" s="161"/>
      <c r="I42" s="161"/>
      <c r="J42" s="161">
        <f>'実質公債費比率（分子）の構造'!M$52</f>
        <v>231</v>
      </c>
      <c r="K42" s="161"/>
      <c r="L42" s="161"/>
      <c r="M42" s="161">
        <f>'実質公債費比率（分子）の構造'!N$52</f>
        <v>234</v>
      </c>
      <c r="N42" s="161"/>
      <c r="O42" s="161"/>
      <c r="P42" s="161">
        <f>'実質公債費比率（分子）の構造'!O$52</f>
        <v>234</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44</v>
      </c>
      <c r="C45" s="161"/>
      <c r="D45" s="161"/>
      <c r="E45" s="161">
        <f>'実質公債費比率（分子）の構造'!L$49</f>
        <v>42</v>
      </c>
      <c r="F45" s="161"/>
      <c r="G45" s="161"/>
      <c r="H45" s="161">
        <f>'実質公債費比率（分子）の構造'!M$49</f>
        <v>18</v>
      </c>
      <c r="I45" s="161"/>
      <c r="J45" s="161"/>
      <c r="K45" s="161">
        <f>'実質公債費比率（分子）の構造'!N$49</f>
        <v>7</v>
      </c>
      <c r="L45" s="161"/>
      <c r="M45" s="161"/>
      <c r="N45" s="161">
        <f>'実質公債費比率（分子）の構造'!O$49</f>
        <v>2</v>
      </c>
      <c r="O45" s="161"/>
      <c r="P45" s="161"/>
    </row>
    <row r="46" spans="1:16" x14ac:dyDescent="0.15">
      <c r="A46" s="161" t="s">
        <v>60</v>
      </c>
      <c r="B46" s="161">
        <f>'実質公債費比率（分子）の構造'!K$48</f>
        <v>70</v>
      </c>
      <c r="C46" s="161"/>
      <c r="D46" s="161"/>
      <c r="E46" s="161">
        <f>'実質公債費比率（分子）の構造'!L$48</f>
        <v>75</v>
      </c>
      <c r="F46" s="161"/>
      <c r="G46" s="161"/>
      <c r="H46" s="161">
        <f>'実質公債費比率（分子）の構造'!M$48</f>
        <v>70</v>
      </c>
      <c r="I46" s="161"/>
      <c r="J46" s="161"/>
      <c r="K46" s="161">
        <f>'実質公債費比率（分子）の構造'!N$48</f>
        <v>87</v>
      </c>
      <c r="L46" s="161"/>
      <c r="M46" s="161"/>
      <c r="N46" s="161">
        <f>'実質公債費比率（分子）の構造'!O$48</f>
        <v>70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304</v>
      </c>
      <c r="C49" s="161"/>
      <c r="D49" s="161"/>
      <c r="E49" s="161">
        <f>'実質公債費比率（分子）の構造'!L$45</f>
        <v>309</v>
      </c>
      <c r="F49" s="161"/>
      <c r="G49" s="161"/>
      <c r="H49" s="161">
        <f>'実質公債費比率（分子）の構造'!M$45</f>
        <v>318</v>
      </c>
      <c r="I49" s="161"/>
      <c r="J49" s="161"/>
      <c r="K49" s="161">
        <f>'実質公債費比率（分子）の構造'!N$45</f>
        <v>311</v>
      </c>
      <c r="L49" s="161"/>
      <c r="M49" s="161"/>
      <c r="N49" s="161">
        <f>'実質公債費比率（分子）の構造'!O$45</f>
        <v>309</v>
      </c>
      <c r="O49" s="161"/>
      <c r="P49" s="161"/>
    </row>
    <row r="50" spans="1:16" x14ac:dyDescent="0.15">
      <c r="A50" s="161" t="s">
        <v>64</v>
      </c>
      <c r="B50" s="161" t="e">
        <f>NA()</f>
        <v>#N/A</v>
      </c>
      <c r="C50" s="161">
        <f>IF(ISNUMBER('実質公債費比率（分子）の構造'!K$53),'実質公債費比率（分子）の構造'!K$53,NA())</f>
        <v>200</v>
      </c>
      <c r="D50" s="161" t="e">
        <f>NA()</f>
        <v>#N/A</v>
      </c>
      <c r="E50" s="161" t="e">
        <f>NA()</f>
        <v>#N/A</v>
      </c>
      <c r="F50" s="161">
        <f>IF(ISNUMBER('実質公債費比率（分子）の構造'!L$53),'実質公債費比率（分子）の構造'!L$53,NA())</f>
        <v>183</v>
      </c>
      <c r="G50" s="161" t="e">
        <f>NA()</f>
        <v>#N/A</v>
      </c>
      <c r="H50" s="161" t="e">
        <f>NA()</f>
        <v>#N/A</v>
      </c>
      <c r="I50" s="161">
        <f>IF(ISNUMBER('実質公債費比率（分子）の構造'!M$53),'実質公債費比率（分子）の構造'!M$53,NA())</f>
        <v>175</v>
      </c>
      <c r="J50" s="161" t="e">
        <f>NA()</f>
        <v>#N/A</v>
      </c>
      <c r="K50" s="161" t="e">
        <f>NA()</f>
        <v>#N/A</v>
      </c>
      <c r="L50" s="161">
        <f>IF(ISNUMBER('実質公債費比率（分子）の構造'!N$53),'実質公債費比率（分子）の構造'!N$53,NA())</f>
        <v>171</v>
      </c>
      <c r="M50" s="161" t="e">
        <f>NA()</f>
        <v>#N/A</v>
      </c>
      <c r="N50" s="161" t="e">
        <f>NA()</f>
        <v>#N/A</v>
      </c>
      <c r="O50" s="161">
        <f>IF(ISNUMBER('実質公債費比率（分子）の構造'!O$53),'実質公債費比率（分子）の構造'!O$53,NA())</f>
        <v>147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2868</v>
      </c>
      <c r="E56" s="160"/>
      <c r="F56" s="160"/>
      <c r="G56" s="160">
        <f>'将来負担比率（分子）の構造'!J$52</f>
        <v>2986</v>
      </c>
      <c r="H56" s="160"/>
      <c r="I56" s="160"/>
      <c r="J56" s="160">
        <f>'将来負担比率（分子）の構造'!K$52</f>
        <v>3023</v>
      </c>
      <c r="K56" s="160"/>
      <c r="L56" s="160"/>
      <c r="M56" s="160">
        <f>'将来負担比率（分子）の構造'!L$52</f>
        <v>3032</v>
      </c>
      <c r="N56" s="160"/>
      <c r="O56" s="160"/>
      <c r="P56" s="160">
        <f>'将来負担比率（分子）の構造'!M$52</f>
        <v>2891</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1348</v>
      </c>
      <c r="E58" s="160"/>
      <c r="F58" s="160"/>
      <c r="G58" s="160">
        <f>'将来負担比率（分子）の構造'!J$50</f>
        <v>1657</v>
      </c>
      <c r="H58" s="160"/>
      <c r="I58" s="160"/>
      <c r="J58" s="160">
        <f>'将来負担比率（分子）の構造'!K$50</f>
        <v>1942</v>
      </c>
      <c r="K58" s="160"/>
      <c r="L58" s="160"/>
      <c r="M58" s="160">
        <f>'将来負担比率（分子）の構造'!L$50</f>
        <v>2242</v>
      </c>
      <c r="N58" s="160"/>
      <c r="O58" s="160"/>
      <c r="P58" s="160">
        <f>'将来負担比率（分子）の構造'!M$50</f>
        <v>2381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615</v>
      </c>
      <c r="C62" s="160"/>
      <c r="D62" s="160"/>
      <c r="E62" s="160">
        <f>'将来負担比率（分子）の構造'!J$45</f>
        <v>636</v>
      </c>
      <c r="F62" s="160"/>
      <c r="G62" s="160"/>
      <c r="H62" s="160">
        <f>'将来負担比率（分子）の構造'!K$45</f>
        <v>619</v>
      </c>
      <c r="I62" s="160"/>
      <c r="J62" s="160"/>
      <c r="K62" s="160">
        <f>'将来負担比率（分子）の構造'!L$45</f>
        <v>586</v>
      </c>
      <c r="L62" s="160"/>
      <c r="M62" s="160"/>
      <c r="N62" s="160">
        <f>'将来負担比率（分子）の構造'!M$45</f>
        <v>596</v>
      </c>
      <c r="O62" s="160"/>
      <c r="P62" s="160"/>
    </row>
    <row r="63" spans="1:16" x14ac:dyDescent="0.15">
      <c r="A63" s="160" t="s">
        <v>27</v>
      </c>
      <c r="B63" s="160">
        <f>'将来負担比率（分子）の構造'!I$44</f>
        <v>67</v>
      </c>
      <c r="C63" s="160"/>
      <c r="D63" s="160"/>
      <c r="E63" s="160">
        <f>'将来負担比率（分子）の構造'!J$44</f>
        <v>27</v>
      </c>
      <c r="F63" s="160"/>
      <c r="G63" s="160"/>
      <c r="H63" s="160">
        <f>'将来負担比率（分子）の構造'!K$44</f>
        <v>10</v>
      </c>
      <c r="I63" s="160"/>
      <c r="J63" s="160"/>
      <c r="K63" s="160">
        <f>'将来負担比率（分子）の構造'!L$44</f>
        <v>3</v>
      </c>
      <c r="L63" s="160"/>
      <c r="M63" s="160"/>
      <c r="N63" s="160">
        <f>'将来負担比率（分子）の構造'!M$44</f>
        <v>2</v>
      </c>
      <c r="O63" s="160"/>
      <c r="P63" s="160"/>
    </row>
    <row r="64" spans="1:16" x14ac:dyDescent="0.15">
      <c r="A64" s="160" t="s">
        <v>26</v>
      </c>
      <c r="B64" s="160">
        <f>'将来負担比率（分子）の構造'!I$43</f>
        <v>1156</v>
      </c>
      <c r="C64" s="160"/>
      <c r="D64" s="160"/>
      <c r="E64" s="160">
        <f>'将来負担比率（分子）の構造'!J$43</f>
        <v>1182</v>
      </c>
      <c r="F64" s="160"/>
      <c r="G64" s="160"/>
      <c r="H64" s="160">
        <f>'将来負担比率（分子）の構造'!K$43</f>
        <v>1171</v>
      </c>
      <c r="I64" s="160"/>
      <c r="J64" s="160"/>
      <c r="K64" s="160">
        <f>'将来負担比率（分子）の構造'!L$43</f>
        <v>1214</v>
      </c>
      <c r="L64" s="160"/>
      <c r="M64" s="160"/>
      <c r="N64" s="160">
        <f>'将来負担比率（分子）の構造'!M$43</f>
        <v>988</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3024</v>
      </c>
      <c r="C66" s="160"/>
      <c r="D66" s="160"/>
      <c r="E66" s="160">
        <f>'将来負担比率（分子）の構造'!J$41</f>
        <v>3093</v>
      </c>
      <c r="F66" s="160"/>
      <c r="G66" s="160"/>
      <c r="H66" s="160">
        <f>'将来負担比率（分子）の構造'!K$41</f>
        <v>3241</v>
      </c>
      <c r="I66" s="160"/>
      <c r="J66" s="160"/>
      <c r="K66" s="160">
        <f>'将来負担比率（分子）の構造'!L$41</f>
        <v>3217</v>
      </c>
      <c r="L66" s="160"/>
      <c r="M66" s="160"/>
      <c r="N66" s="160">
        <f>'将来負担比率（分子）の構造'!M$41</f>
        <v>3240</v>
      </c>
      <c r="O66" s="160"/>
      <c r="P66" s="160"/>
    </row>
    <row r="67" spans="1:16" x14ac:dyDescent="0.15">
      <c r="A67" s="160" t="s">
        <v>68</v>
      </c>
      <c r="B67" s="160" t="e">
        <f>NA()</f>
        <v>#N/A</v>
      </c>
      <c r="C67" s="160">
        <f>IF(ISNUMBER('将来負担比率（分子）の構造'!I$53), IF('将来負担比率（分子）の構造'!I$53 &lt; 0, 0, '将来負担比率（分子）の構造'!I$53), NA())</f>
        <v>645</v>
      </c>
      <c r="D67" s="160" t="e">
        <f>NA()</f>
        <v>#N/A</v>
      </c>
      <c r="E67" s="160" t="e">
        <f>NA()</f>
        <v>#N/A</v>
      </c>
      <c r="F67" s="160">
        <f>IF(ISNUMBER('将来負担比率（分子）の構造'!J$53), IF('将来負担比率（分子）の構造'!J$53 &lt; 0, 0, '将来負担比率（分子）の構造'!J$53), NA())</f>
        <v>296</v>
      </c>
      <c r="G67" s="160" t="e">
        <f>NA()</f>
        <v>#N/A</v>
      </c>
      <c r="H67" s="160" t="e">
        <f>NA()</f>
        <v>#N/A</v>
      </c>
      <c r="I67" s="160">
        <f>IF(ISNUMBER('将来負担比率（分子）の構造'!K$53), IF('将来負担比率（分子）の構造'!K$53 &lt; 0, 0, '将来負担比率（分子）の構造'!K$53), NA())</f>
        <v>77</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1637</v>
      </c>
      <c r="C72" s="164">
        <f>基金残高に係る経年分析!G55</f>
        <v>1784</v>
      </c>
      <c r="D72" s="164">
        <f>基金残高に係る経年分析!H55</f>
        <v>1295</v>
      </c>
    </row>
    <row r="73" spans="1:16" x14ac:dyDescent="0.15">
      <c r="A73" s="163" t="s">
        <v>71</v>
      </c>
      <c r="B73" s="164">
        <f>基金残高に係る経年分析!F56</f>
        <v>85</v>
      </c>
      <c r="C73" s="164">
        <f>基金残高に係る経年分析!G56</f>
        <v>145</v>
      </c>
      <c r="D73" s="164">
        <f>基金残高に係る経年分析!H56</f>
        <v>205</v>
      </c>
    </row>
    <row r="74" spans="1:16" x14ac:dyDescent="0.15">
      <c r="A74" s="163" t="s">
        <v>72</v>
      </c>
      <c r="B74" s="164">
        <f>基金残高に係る経年分析!F57</f>
        <v>67</v>
      </c>
      <c r="C74" s="164">
        <f>基金残高に係る経年分析!G57</f>
        <v>154</v>
      </c>
      <c r="D74" s="164">
        <f>基金残高に係る経年分析!H57</f>
        <v>712</v>
      </c>
    </row>
  </sheetData>
  <sheetProtection algorithmName="SHA-512" hashValue="ZQlm1RkdVZnThmPO3KYkTi62VPg/LsLSaCMYrFUqyn2rUxVLNap8S5c0DckGYW2JsSXgUD7TPj/SfTxqObsJiw==" saltValue="fv8ui0gpyXgx6IZa00Xjx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531666</v>
      </c>
      <c r="S5" s="707"/>
      <c r="T5" s="707"/>
      <c r="U5" s="707"/>
      <c r="V5" s="707"/>
      <c r="W5" s="707"/>
      <c r="X5" s="707"/>
      <c r="Y5" s="753"/>
      <c r="Z5" s="771">
        <v>14.3</v>
      </c>
      <c r="AA5" s="771"/>
      <c r="AB5" s="771"/>
      <c r="AC5" s="771"/>
      <c r="AD5" s="772">
        <v>531666</v>
      </c>
      <c r="AE5" s="772"/>
      <c r="AF5" s="772"/>
      <c r="AG5" s="772"/>
      <c r="AH5" s="772"/>
      <c r="AI5" s="772"/>
      <c r="AJ5" s="772"/>
      <c r="AK5" s="772"/>
      <c r="AL5" s="754">
        <v>28.2</v>
      </c>
      <c r="AM5" s="723"/>
      <c r="AN5" s="723"/>
      <c r="AO5" s="755"/>
      <c r="AP5" s="740" t="s">
        <v>220</v>
      </c>
      <c r="AQ5" s="741"/>
      <c r="AR5" s="741"/>
      <c r="AS5" s="741"/>
      <c r="AT5" s="741"/>
      <c r="AU5" s="741"/>
      <c r="AV5" s="741"/>
      <c r="AW5" s="741"/>
      <c r="AX5" s="741"/>
      <c r="AY5" s="741"/>
      <c r="AZ5" s="741"/>
      <c r="BA5" s="741"/>
      <c r="BB5" s="741"/>
      <c r="BC5" s="741"/>
      <c r="BD5" s="741"/>
      <c r="BE5" s="741"/>
      <c r="BF5" s="742"/>
      <c r="BG5" s="641">
        <v>531666</v>
      </c>
      <c r="BH5" s="644"/>
      <c r="BI5" s="644"/>
      <c r="BJ5" s="644"/>
      <c r="BK5" s="644"/>
      <c r="BL5" s="644"/>
      <c r="BM5" s="644"/>
      <c r="BN5" s="645"/>
      <c r="BO5" s="703">
        <v>100</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19737</v>
      </c>
      <c r="S6" s="644"/>
      <c r="T6" s="644"/>
      <c r="U6" s="644"/>
      <c r="V6" s="644"/>
      <c r="W6" s="644"/>
      <c r="X6" s="644"/>
      <c r="Y6" s="645"/>
      <c r="Z6" s="703">
        <v>0.5</v>
      </c>
      <c r="AA6" s="703"/>
      <c r="AB6" s="703"/>
      <c r="AC6" s="703"/>
      <c r="AD6" s="704">
        <v>19737</v>
      </c>
      <c r="AE6" s="704"/>
      <c r="AF6" s="704"/>
      <c r="AG6" s="704"/>
      <c r="AH6" s="704"/>
      <c r="AI6" s="704"/>
      <c r="AJ6" s="704"/>
      <c r="AK6" s="704"/>
      <c r="AL6" s="646">
        <v>1</v>
      </c>
      <c r="AM6" s="647"/>
      <c r="AN6" s="647"/>
      <c r="AO6" s="705"/>
      <c r="AP6" s="638" t="s">
        <v>226</v>
      </c>
      <c r="AQ6" s="639"/>
      <c r="AR6" s="639"/>
      <c r="AS6" s="639"/>
      <c r="AT6" s="639"/>
      <c r="AU6" s="639"/>
      <c r="AV6" s="639"/>
      <c r="AW6" s="639"/>
      <c r="AX6" s="639"/>
      <c r="AY6" s="639"/>
      <c r="AZ6" s="639"/>
      <c r="BA6" s="639"/>
      <c r="BB6" s="639"/>
      <c r="BC6" s="639"/>
      <c r="BD6" s="639"/>
      <c r="BE6" s="639"/>
      <c r="BF6" s="640"/>
      <c r="BG6" s="641">
        <v>531666</v>
      </c>
      <c r="BH6" s="644"/>
      <c r="BI6" s="644"/>
      <c r="BJ6" s="644"/>
      <c r="BK6" s="644"/>
      <c r="BL6" s="644"/>
      <c r="BM6" s="644"/>
      <c r="BN6" s="645"/>
      <c r="BO6" s="703">
        <v>100</v>
      </c>
      <c r="BP6" s="703"/>
      <c r="BQ6" s="703"/>
      <c r="BR6" s="703"/>
      <c r="BS6" s="704" t="s">
        <v>221</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63968</v>
      </c>
      <c r="CS6" s="644"/>
      <c r="CT6" s="644"/>
      <c r="CU6" s="644"/>
      <c r="CV6" s="644"/>
      <c r="CW6" s="644"/>
      <c r="CX6" s="644"/>
      <c r="CY6" s="645"/>
      <c r="CZ6" s="754">
        <v>1.8</v>
      </c>
      <c r="DA6" s="723"/>
      <c r="DB6" s="723"/>
      <c r="DC6" s="757"/>
      <c r="DD6" s="649" t="s">
        <v>228</v>
      </c>
      <c r="DE6" s="644"/>
      <c r="DF6" s="644"/>
      <c r="DG6" s="644"/>
      <c r="DH6" s="644"/>
      <c r="DI6" s="644"/>
      <c r="DJ6" s="644"/>
      <c r="DK6" s="644"/>
      <c r="DL6" s="644"/>
      <c r="DM6" s="644"/>
      <c r="DN6" s="644"/>
      <c r="DO6" s="644"/>
      <c r="DP6" s="645"/>
      <c r="DQ6" s="649">
        <v>63968</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1492</v>
      </c>
      <c r="S7" s="644"/>
      <c r="T7" s="644"/>
      <c r="U7" s="644"/>
      <c r="V7" s="644"/>
      <c r="W7" s="644"/>
      <c r="X7" s="644"/>
      <c r="Y7" s="645"/>
      <c r="Z7" s="703">
        <v>0</v>
      </c>
      <c r="AA7" s="703"/>
      <c r="AB7" s="703"/>
      <c r="AC7" s="703"/>
      <c r="AD7" s="704">
        <v>1492</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264967</v>
      </c>
      <c r="BH7" s="644"/>
      <c r="BI7" s="644"/>
      <c r="BJ7" s="644"/>
      <c r="BK7" s="644"/>
      <c r="BL7" s="644"/>
      <c r="BM7" s="644"/>
      <c r="BN7" s="645"/>
      <c r="BO7" s="703">
        <v>49.8</v>
      </c>
      <c r="BP7" s="703"/>
      <c r="BQ7" s="703"/>
      <c r="BR7" s="703"/>
      <c r="BS7" s="704" t="s">
        <v>228</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1187858</v>
      </c>
      <c r="CS7" s="644"/>
      <c r="CT7" s="644"/>
      <c r="CU7" s="644"/>
      <c r="CV7" s="644"/>
      <c r="CW7" s="644"/>
      <c r="CX7" s="644"/>
      <c r="CY7" s="645"/>
      <c r="CZ7" s="703">
        <v>33.5</v>
      </c>
      <c r="DA7" s="703"/>
      <c r="DB7" s="703"/>
      <c r="DC7" s="703"/>
      <c r="DD7" s="649">
        <v>9128</v>
      </c>
      <c r="DE7" s="644"/>
      <c r="DF7" s="644"/>
      <c r="DG7" s="644"/>
      <c r="DH7" s="644"/>
      <c r="DI7" s="644"/>
      <c r="DJ7" s="644"/>
      <c r="DK7" s="644"/>
      <c r="DL7" s="644"/>
      <c r="DM7" s="644"/>
      <c r="DN7" s="644"/>
      <c r="DO7" s="644"/>
      <c r="DP7" s="645"/>
      <c r="DQ7" s="649">
        <v>982633</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4214</v>
      </c>
      <c r="S8" s="644"/>
      <c r="T8" s="644"/>
      <c r="U8" s="644"/>
      <c r="V8" s="644"/>
      <c r="W8" s="644"/>
      <c r="X8" s="644"/>
      <c r="Y8" s="645"/>
      <c r="Z8" s="703">
        <v>0.1</v>
      </c>
      <c r="AA8" s="703"/>
      <c r="AB8" s="703"/>
      <c r="AC8" s="703"/>
      <c r="AD8" s="704">
        <v>4214</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9098</v>
      </c>
      <c r="BH8" s="644"/>
      <c r="BI8" s="644"/>
      <c r="BJ8" s="644"/>
      <c r="BK8" s="644"/>
      <c r="BL8" s="644"/>
      <c r="BM8" s="644"/>
      <c r="BN8" s="645"/>
      <c r="BO8" s="703">
        <v>1.7</v>
      </c>
      <c r="BP8" s="703"/>
      <c r="BQ8" s="703"/>
      <c r="BR8" s="703"/>
      <c r="BS8" s="649" t="s">
        <v>221</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771711</v>
      </c>
      <c r="CS8" s="644"/>
      <c r="CT8" s="644"/>
      <c r="CU8" s="644"/>
      <c r="CV8" s="644"/>
      <c r="CW8" s="644"/>
      <c r="CX8" s="644"/>
      <c r="CY8" s="645"/>
      <c r="CZ8" s="703">
        <v>21.8</v>
      </c>
      <c r="DA8" s="703"/>
      <c r="DB8" s="703"/>
      <c r="DC8" s="703"/>
      <c r="DD8" s="649" t="s">
        <v>228</v>
      </c>
      <c r="DE8" s="644"/>
      <c r="DF8" s="644"/>
      <c r="DG8" s="644"/>
      <c r="DH8" s="644"/>
      <c r="DI8" s="644"/>
      <c r="DJ8" s="644"/>
      <c r="DK8" s="644"/>
      <c r="DL8" s="644"/>
      <c r="DM8" s="644"/>
      <c r="DN8" s="644"/>
      <c r="DO8" s="644"/>
      <c r="DP8" s="645"/>
      <c r="DQ8" s="649">
        <v>428903</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4235</v>
      </c>
      <c r="S9" s="644"/>
      <c r="T9" s="644"/>
      <c r="U9" s="644"/>
      <c r="V9" s="644"/>
      <c r="W9" s="644"/>
      <c r="X9" s="644"/>
      <c r="Y9" s="645"/>
      <c r="Z9" s="703">
        <v>0.1</v>
      </c>
      <c r="AA9" s="703"/>
      <c r="AB9" s="703"/>
      <c r="AC9" s="703"/>
      <c r="AD9" s="704">
        <v>4235</v>
      </c>
      <c r="AE9" s="704"/>
      <c r="AF9" s="704"/>
      <c r="AG9" s="704"/>
      <c r="AH9" s="704"/>
      <c r="AI9" s="704"/>
      <c r="AJ9" s="704"/>
      <c r="AK9" s="704"/>
      <c r="AL9" s="646">
        <v>0.2</v>
      </c>
      <c r="AM9" s="647"/>
      <c r="AN9" s="647"/>
      <c r="AO9" s="705"/>
      <c r="AP9" s="638" t="s">
        <v>236</v>
      </c>
      <c r="AQ9" s="639"/>
      <c r="AR9" s="639"/>
      <c r="AS9" s="639"/>
      <c r="AT9" s="639"/>
      <c r="AU9" s="639"/>
      <c r="AV9" s="639"/>
      <c r="AW9" s="639"/>
      <c r="AX9" s="639"/>
      <c r="AY9" s="639"/>
      <c r="AZ9" s="639"/>
      <c r="BA9" s="639"/>
      <c r="BB9" s="639"/>
      <c r="BC9" s="639"/>
      <c r="BD9" s="639"/>
      <c r="BE9" s="639"/>
      <c r="BF9" s="640"/>
      <c r="BG9" s="641">
        <v>206278</v>
      </c>
      <c r="BH9" s="644"/>
      <c r="BI9" s="644"/>
      <c r="BJ9" s="644"/>
      <c r="BK9" s="644"/>
      <c r="BL9" s="644"/>
      <c r="BM9" s="644"/>
      <c r="BN9" s="645"/>
      <c r="BO9" s="703">
        <v>38.799999999999997</v>
      </c>
      <c r="BP9" s="703"/>
      <c r="BQ9" s="703"/>
      <c r="BR9" s="703"/>
      <c r="BS9" s="649" t="s">
        <v>138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333021</v>
      </c>
      <c r="CS9" s="644"/>
      <c r="CT9" s="644"/>
      <c r="CU9" s="644"/>
      <c r="CV9" s="644"/>
      <c r="CW9" s="644"/>
      <c r="CX9" s="644"/>
      <c r="CY9" s="645"/>
      <c r="CZ9" s="703">
        <v>9.4</v>
      </c>
      <c r="DA9" s="703"/>
      <c r="DB9" s="703"/>
      <c r="DC9" s="703"/>
      <c r="DD9" s="649">
        <v>8096</v>
      </c>
      <c r="DE9" s="644"/>
      <c r="DF9" s="644"/>
      <c r="DG9" s="644"/>
      <c r="DH9" s="644"/>
      <c r="DI9" s="644"/>
      <c r="DJ9" s="644"/>
      <c r="DK9" s="644"/>
      <c r="DL9" s="644"/>
      <c r="DM9" s="644"/>
      <c r="DN9" s="644"/>
      <c r="DO9" s="644"/>
      <c r="DP9" s="645"/>
      <c r="DQ9" s="649">
        <v>234982</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221</v>
      </c>
      <c r="AE10" s="704"/>
      <c r="AF10" s="704"/>
      <c r="AG10" s="704"/>
      <c r="AH10" s="704"/>
      <c r="AI10" s="704"/>
      <c r="AJ10" s="704"/>
      <c r="AK10" s="704"/>
      <c r="AL10" s="646" t="s">
        <v>228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14184</v>
      </c>
      <c r="BH10" s="644"/>
      <c r="BI10" s="644"/>
      <c r="BJ10" s="644"/>
      <c r="BK10" s="644"/>
      <c r="BL10" s="644"/>
      <c r="BM10" s="644"/>
      <c r="BN10" s="645"/>
      <c r="BO10" s="703">
        <v>2.7</v>
      </c>
      <c r="BP10" s="703"/>
      <c r="BQ10" s="703"/>
      <c r="BR10" s="703"/>
      <c r="BS10" s="649" t="s">
        <v>221</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221</v>
      </c>
      <c r="CS10" s="644"/>
      <c r="CT10" s="644"/>
      <c r="CU10" s="644"/>
      <c r="CV10" s="644"/>
      <c r="CW10" s="644"/>
      <c r="CX10" s="644"/>
      <c r="CY10" s="645"/>
      <c r="CZ10" s="703" t="s">
        <v>228</v>
      </c>
      <c r="DA10" s="703"/>
      <c r="DB10" s="703"/>
      <c r="DC10" s="703"/>
      <c r="DD10" s="649" t="s">
        <v>138</v>
      </c>
      <c r="DE10" s="644"/>
      <c r="DF10" s="644"/>
      <c r="DG10" s="644"/>
      <c r="DH10" s="644"/>
      <c r="DI10" s="644"/>
      <c r="DJ10" s="644"/>
      <c r="DK10" s="644"/>
      <c r="DL10" s="644"/>
      <c r="DM10" s="644"/>
      <c r="DN10" s="644"/>
      <c r="DO10" s="644"/>
      <c r="DP10" s="645"/>
      <c r="DQ10" s="649" t="s">
        <v>228</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138</v>
      </c>
      <c r="S11" s="644"/>
      <c r="T11" s="644"/>
      <c r="U11" s="644"/>
      <c r="V11" s="644"/>
      <c r="W11" s="644"/>
      <c r="X11" s="644"/>
      <c r="Y11" s="645"/>
      <c r="Z11" s="703" t="s">
        <v>242</v>
      </c>
      <c r="AA11" s="703"/>
      <c r="AB11" s="703"/>
      <c r="AC11" s="703"/>
      <c r="AD11" s="704" t="s">
        <v>228</v>
      </c>
      <c r="AE11" s="704"/>
      <c r="AF11" s="704"/>
      <c r="AG11" s="704"/>
      <c r="AH11" s="704"/>
      <c r="AI11" s="704"/>
      <c r="AJ11" s="704"/>
      <c r="AK11" s="704"/>
      <c r="AL11" s="646" t="s">
        <v>228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35407</v>
      </c>
      <c r="BH11" s="644"/>
      <c r="BI11" s="644"/>
      <c r="BJ11" s="644"/>
      <c r="BK11" s="644"/>
      <c r="BL11" s="644"/>
      <c r="BM11" s="644"/>
      <c r="BN11" s="645"/>
      <c r="BO11" s="703">
        <v>6.7</v>
      </c>
      <c r="BP11" s="703"/>
      <c r="BQ11" s="703"/>
      <c r="BR11" s="703"/>
      <c r="BS11" s="649" t="s">
        <v>221</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55417</v>
      </c>
      <c r="CS11" s="644"/>
      <c r="CT11" s="644"/>
      <c r="CU11" s="644"/>
      <c r="CV11" s="644"/>
      <c r="CW11" s="644"/>
      <c r="CX11" s="644"/>
      <c r="CY11" s="645"/>
      <c r="CZ11" s="703">
        <v>1.6</v>
      </c>
      <c r="DA11" s="703"/>
      <c r="DB11" s="703"/>
      <c r="DC11" s="703"/>
      <c r="DD11" s="649" t="s">
        <v>221</v>
      </c>
      <c r="DE11" s="644"/>
      <c r="DF11" s="644"/>
      <c r="DG11" s="644"/>
      <c r="DH11" s="644"/>
      <c r="DI11" s="644"/>
      <c r="DJ11" s="644"/>
      <c r="DK11" s="644"/>
      <c r="DL11" s="644"/>
      <c r="DM11" s="644"/>
      <c r="DN11" s="644"/>
      <c r="DO11" s="644"/>
      <c r="DP11" s="645"/>
      <c r="DQ11" s="649">
        <v>47176</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93853</v>
      </c>
      <c r="S12" s="644"/>
      <c r="T12" s="644"/>
      <c r="U12" s="644"/>
      <c r="V12" s="644"/>
      <c r="W12" s="644"/>
      <c r="X12" s="644"/>
      <c r="Y12" s="645"/>
      <c r="Z12" s="703">
        <v>2.5</v>
      </c>
      <c r="AA12" s="703"/>
      <c r="AB12" s="703"/>
      <c r="AC12" s="703"/>
      <c r="AD12" s="704">
        <v>93853</v>
      </c>
      <c r="AE12" s="704"/>
      <c r="AF12" s="704"/>
      <c r="AG12" s="704"/>
      <c r="AH12" s="704"/>
      <c r="AI12" s="704"/>
      <c r="AJ12" s="704"/>
      <c r="AK12" s="704"/>
      <c r="AL12" s="646">
        <v>5</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246684</v>
      </c>
      <c r="BH12" s="644"/>
      <c r="BI12" s="644"/>
      <c r="BJ12" s="644"/>
      <c r="BK12" s="644"/>
      <c r="BL12" s="644"/>
      <c r="BM12" s="644"/>
      <c r="BN12" s="645"/>
      <c r="BO12" s="703">
        <v>46.4</v>
      </c>
      <c r="BP12" s="703"/>
      <c r="BQ12" s="703"/>
      <c r="BR12" s="703"/>
      <c r="BS12" s="649" t="s">
        <v>228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136238</v>
      </c>
      <c r="CS12" s="644"/>
      <c r="CT12" s="644"/>
      <c r="CU12" s="644"/>
      <c r="CV12" s="644"/>
      <c r="CW12" s="644"/>
      <c r="CX12" s="644"/>
      <c r="CY12" s="645"/>
      <c r="CZ12" s="703">
        <v>3.8</v>
      </c>
      <c r="DA12" s="703"/>
      <c r="DB12" s="703"/>
      <c r="DC12" s="703"/>
      <c r="DD12" s="649">
        <v>49812</v>
      </c>
      <c r="DE12" s="644"/>
      <c r="DF12" s="644"/>
      <c r="DG12" s="644"/>
      <c r="DH12" s="644"/>
      <c r="DI12" s="644"/>
      <c r="DJ12" s="644"/>
      <c r="DK12" s="644"/>
      <c r="DL12" s="644"/>
      <c r="DM12" s="644"/>
      <c r="DN12" s="644"/>
      <c r="DO12" s="644"/>
      <c r="DP12" s="645"/>
      <c r="DQ12" s="649">
        <v>85271</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22807</v>
      </c>
      <c r="S13" s="644"/>
      <c r="T13" s="644"/>
      <c r="U13" s="644"/>
      <c r="V13" s="644"/>
      <c r="W13" s="644"/>
      <c r="X13" s="644"/>
      <c r="Y13" s="645"/>
      <c r="Z13" s="703">
        <v>0.6</v>
      </c>
      <c r="AA13" s="703"/>
      <c r="AB13" s="703"/>
      <c r="AC13" s="703"/>
      <c r="AD13" s="704">
        <v>22807</v>
      </c>
      <c r="AE13" s="704"/>
      <c r="AF13" s="704"/>
      <c r="AG13" s="704"/>
      <c r="AH13" s="704"/>
      <c r="AI13" s="704"/>
      <c r="AJ13" s="704"/>
      <c r="AK13" s="704"/>
      <c r="AL13" s="646">
        <v>1.2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246684</v>
      </c>
      <c r="BH13" s="644"/>
      <c r="BI13" s="644"/>
      <c r="BJ13" s="644"/>
      <c r="BK13" s="644"/>
      <c r="BL13" s="644"/>
      <c r="BM13" s="644"/>
      <c r="BN13" s="645"/>
      <c r="BO13" s="703">
        <v>46.4</v>
      </c>
      <c r="BP13" s="703"/>
      <c r="BQ13" s="703"/>
      <c r="BR13" s="703"/>
      <c r="BS13" s="649" t="s">
        <v>221</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221623</v>
      </c>
      <c r="CS13" s="644"/>
      <c r="CT13" s="644"/>
      <c r="CU13" s="644"/>
      <c r="CV13" s="644"/>
      <c r="CW13" s="644"/>
      <c r="CX13" s="644"/>
      <c r="CY13" s="645"/>
      <c r="CZ13" s="703">
        <v>6.3</v>
      </c>
      <c r="DA13" s="703"/>
      <c r="DB13" s="703"/>
      <c r="DC13" s="703"/>
      <c r="DD13" s="649">
        <v>69458</v>
      </c>
      <c r="DE13" s="644"/>
      <c r="DF13" s="644"/>
      <c r="DG13" s="644"/>
      <c r="DH13" s="644"/>
      <c r="DI13" s="644"/>
      <c r="DJ13" s="644"/>
      <c r="DK13" s="644"/>
      <c r="DL13" s="644"/>
      <c r="DM13" s="644"/>
      <c r="DN13" s="644"/>
      <c r="DO13" s="644"/>
      <c r="DP13" s="645"/>
      <c r="DQ13" s="649">
        <v>153344</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221</v>
      </c>
      <c r="AA14" s="703"/>
      <c r="AB14" s="703"/>
      <c r="AC14" s="703"/>
      <c r="AD14" s="704" t="s">
        <v>138</v>
      </c>
      <c r="AE14" s="704"/>
      <c r="AF14" s="704"/>
      <c r="AG14" s="704"/>
      <c r="AH14" s="704"/>
      <c r="AI14" s="704"/>
      <c r="AJ14" s="704"/>
      <c r="AK14" s="704"/>
      <c r="AL14" s="646" t="s">
        <v>221</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17199</v>
      </c>
      <c r="BH14" s="644"/>
      <c r="BI14" s="644"/>
      <c r="BJ14" s="644"/>
      <c r="BK14" s="644"/>
      <c r="BL14" s="644"/>
      <c r="BM14" s="644"/>
      <c r="BN14" s="645"/>
      <c r="BO14" s="703">
        <v>3.2</v>
      </c>
      <c r="BP14" s="703"/>
      <c r="BQ14" s="703"/>
      <c r="BR14" s="703"/>
      <c r="BS14" s="649" t="s">
        <v>138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140670</v>
      </c>
      <c r="CS14" s="644"/>
      <c r="CT14" s="644"/>
      <c r="CU14" s="644"/>
      <c r="CV14" s="644"/>
      <c r="CW14" s="644"/>
      <c r="CX14" s="644"/>
      <c r="CY14" s="645"/>
      <c r="CZ14" s="703">
        <v>4</v>
      </c>
      <c r="DA14" s="703"/>
      <c r="DB14" s="703"/>
      <c r="DC14" s="703"/>
      <c r="DD14" s="649">
        <v>8949</v>
      </c>
      <c r="DE14" s="644"/>
      <c r="DF14" s="644"/>
      <c r="DG14" s="644"/>
      <c r="DH14" s="644"/>
      <c r="DI14" s="644"/>
      <c r="DJ14" s="644"/>
      <c r="DK14" s="644"/>
      <c r="DL14" s="644"/>
      <c r="DM14" s="644"/>
      <c r="DN14" s="644"/>
      <c r="DO14" s="644"/>
      <c r="DP14" s="645"/>
      <c r="DQ14" s="649">
        <v>126341</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10052</v>
      </c>
      <c r="S15" s="644"/>
      <c r="T15" s="644"/>
      <c r="U15" s="644"/>
      <c r="V15" s="644"/>
      <c r="W15" s="644"/>
      <c r="X15" s="644"/>
      <c r="Y15" s="645"/>
      <c r="Z15" s="703">
        <v>0.3</v>
      </c>
      <c r="AA15" s="703"/>
      <c r="AB15" s="703"/>
      <c r="AC15" s="703"/>
      <c r="AD15" s="704">
        <v>10052</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2816</v>
      </c>
      <c r="BH15" s="644"/>
      <c r="BI15" s="644"/>
      <c r="BJ15" s="644"/>
      <c r="BK15" s="644"/>
      <c r="BL15" s="644"/>
      <c r="BM15" s="644"/>
      <c r="BN15" s="645"/>
      <c r="BO15" s="703">
        <v>0.5</v>
      </c>
      <c r="BP15" s="703"/>
      <c r="BQ15" s="703"/>
      <c r="BR15" s="703"/>
      <c r="BS15" s="649" t="s">
        <v>228</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274780</v>
      </c>
      <c r="CS15" s="644"/>
      <c r="CT15" s="644"/>
      <c r="CU15" s="644"/>
      <c r="CV15" s="644"/>
      <c r="CW15" s="644"/>
      <c r="CX15" s="644"/>
      <c r="CY15" s="645"/>
      <c r="CZ15" s="703">
        <v>7.8</v>
      </c>
      <c r="DA15" s="703"/>
      <c r="DB15" s="703"/>
      <c r="DC15" s="703"/>
      <c r="DD15" s="649">
        <v>4723</v>
      </c>
      <c r="DE15" s="644"/>
      <c r="DF15" s="644"/>
      <c r="DG15" s="644"/>
      <c r="DH15" s="644"/>
      <c r="DI15" s="644"/>
      <c r="DJ15" s="644"/>
      <c r="DK15" s="644"/>
      <c r="DL15" s="644"/>
      <c r="DM15" s="644"/>
      <c r="DN15" s="644"/>
      <c r="DO15" s="644"/>
      <c r="DP15" s="645"/>
      <c r="DQ15" s="649">
        <v>212272</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242</v>
      </c>
      <c r="S16" s="644"/>
      <c r="T16" s="644"/>
      <c r="U16" s="644"/>
      <c r="V16" s="644"/>
      <c r="W16" s="644"/>
      <c r="X16" s="644"/>
      <c r="Y16" s="645"/>
      <c r="Z16" s="703" t="s">
        <v>221</v>
      </c>
      <c r="AA16" s="703"/>
      <c r="AB16" s="703"/>
      <c r="AC16" s="703"/>
      <c r="AD16" s="704" t="s">
        <v>242</v>
      </c>
      <c r="AE16" s="704"/>
      <c r="AF16" s="704"/>
      <c r="AG16" s="704"/>
      <c r="AH16" s="704"/>
      <c r="AI16" s="704"/>
      <c r="AJ16" s="704"/>
      <c r="AK16" s="704"/>
      <c r="AL16" s="646" t="s">
        <v>221</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221</v>
      </c>
      <c r="BH16" s="644"/>
      <c r="BI16" s="644"/>
      <c r="BJ16" s="644"/>
      <c r="BK16" s="644"/>
      <c r="BL16" s="644"/>
      <c r="BM16" s="644"/>
      <c r="BN16" s="645"/>
      <c r="BO16" s="703" t="s">
        <v>221</v>
      </c>
      <c r="BP16" s="703"/>
      <c r="BQ16" s="703"/>
      <c r="BR16" s="703"/>
      <c r="BS16" s="649" t="s">
        <v>221</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49771</v>
      </c>
      <c r="CS16" s="644"/>
      <c r="CT16" s="644"/>
      <c r="CU16" s="644"/>
      <c r="CV16" s="644"/>
      <c r="CW16" s="644"/>
      <c r="CX16" s="644"/>
      <c r="CY16" s="645"/>
      <c r="CZ16" s="703">
        <v>1.4</v>
      </c>
      <c r="DA16" s="703"/>
      <c r="DB16" s="703"/>
      <c r="DC16" s="703"/>
      <c r="DD16" s="649" t="s">
        <v>221</v>
      </c>
      <c r="DE16" s="644"/>
      <c r="DF16" s="644"/>
      <c r="DG16" s="644"/>
      <c r="DH16" s="644"/>
      <c r="DI16" s="644"/>
      <c r="DJ16" s="644"/>
      <c r="DK16" s="644"/>
      <c r="DL16" s="644"/>
      <c r="DM16" s="644"/>
      <c r="DN16" s="644"/>
      <c r="DO16" s="644"/>
      <c r="DP16" s="645"/>
      <c r="DQ16" s="649">
        <v>19144</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1056</v>
      </c>
      <c r="S17" s="644"/>
      <c r="T17" s="644"/>
      <c r="U17" s="644"/>
      <c r="V17" s="644"/>
      <c r="W17" s="644"/>
      <c r="X17" s="644"/>
      <c r="Y17" s="645"/>
      <c r="Z17" s="703">
        <v>0</v>
      </c>
      <c r="AA17" s="703"/>
      <c r="AB17" s="703"/>
      <c r="AC17" s="703"/>
      <c r="AD17" s="704">
        <v>1056</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221</v>
      </c>
      <c r="BH17" s="644"/>
      <c r="BI17" s="644"/>
      <c r="BJ17" s="644"/>
      <c r="BK17" s="644"/>
      <c r="BL17" s="644"/>
      <c r="BM17" s="644"/>
      <c r="BN17" s="645"/>
      <c r="BO17" s="703" t="s">
        <v>138</v>
      </c>
      <c r="BP17" s="703"/>
      <c r="BQ17" s="703"/>
      <c r="BR17" s="703"/>
      <c r="BS17" s="649" t="s">
        <v>228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308796</v>
      </c>
      <c r="CS17" s="644"/>
      <c r="CT17" s="644"/>
      <c r="CU17" s="644"/>
      <c r="CV17" s="644"/>
      <c r="CW17" s="644"/>
      <c r="CX17" s="644"/>
      <c r="CY17" s="645"/>
      <c r="CZ17" s="703">
        <v>8.6999999999999993</v>
      </c>
      <c r="DA17" s="703"/>
      <c r="DB17" s="703"/>
      <c r="DC17" s="703"/>
      <c r="DD17" s="649" t="s">
        <v>221</v>
      </c>
      <c r="DE17" s="644"/>
      <c r="DF17" s="644"/>
      <c r="DG17" s="644"/>
      <c r="DH17" s="644"/>
      <c r="DI17" s="644"/>
      <c r="DJ17" s="644"/>
      <c r="DK17" s="644"/>
      <c r="DL17" s="644"/>
      <c r="DM17" s="644"/>
      <c r="DN17" s="644"/>
      <c r="DO17" s="644"/>
      <c r="DP17" s="645"/>
      <c r="DQ17" s="649">
        <v>308796</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1387432</v>
      </c>
      <c r="S18" s="644"/>
      <c r="T18" s="644"/>
      <c r="U18" s="644"/>
      <c r="V18" s="644"/>
      <c r="W18" s="644"/>
      <c r="X18" s="644"/>
      <c r="Y18" s="645"/>
      <c r="Z18" s="703">
        <v>37.4</v>
      </c>
      <c r="AA18" s="703"/>
      <c r="AB18" s="703"/>
      <c r="AC18" s="703"/>
      <c r="AD18" s="704">
        <v>1189973</v>
      </c>
      <c r="AE18" s="704"/>
      <c r="AF18" s="704"/>
      <c r="AG18" s="704"/>
      <c r="AH18" s="704"/>
      <c r="AI18" s="704"/>
      <c r="AJ18" s="704"/>
      <c r="AK18" s="704"/>
      <c r="AL18" s="646">
        <v>63.1</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221</v>
      </c>
      <c r="BH18" s="644"/>
      <c r="BI18" s="644"/>
      <c r="BJ18" s="644"/>
      <c r="BK18" s="644"/>
      <c r="BL18" s="644"/>
      <c r="BM18" s="644"/>
      <c r="BN18" s="645"/>
      <c r="BO18" s="703" t="s">
        <v>221</v>
      </c>
      <c r="BP18" s="703"/>
      <c r="BQ18" s="703"/>
      <c r="BR18" s="703"/>
      <c r="BS18" s="649" t="s">
        <v>228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221</v>
      </c>
      <c r="CS18" s="644"/>
      <c r="CT18" s="644"/>
      <c r="CU18" s="644"/>
      <c r="CV18" s="644"/>
      <c r="CW18" s="644"/>
      <c r="CX18" s="644"/>
      <c r="CY18" s="645"/>
      <c r="CZ18" s="703" t="s">
        <v>228</v>
      </c>
      <c r="DA18" s="703"/>
      <c r="DB18" s="703"/>
      <c r="DC18" s="703"/>
      <c r="DD18" s="649" t="s">
        <v>228</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1189973</v>
      </c>
      <c r="S19" s="644"/>
      <c r="T19" s="644"/>
      <c r="U19" s="644"/>
      <c r="V19" s="644"/>
      <c r="W19" s="644"/>
      <c r="X19" s="644"/>
      <c r="Y19" s="645"/>
      <c r="Z19" s="703">
        <v>32.1</v>
      </c>
      <c r="AA19" s="703"/>
      <c r="AB19" s="703"/>
      <c r="AC19" s="703"/>
      <c r="AD19" s="704">
        <v>1189973</v>
      </c>
      <c r="AE19" s="704"/>
      <c r="AF19" s="704"/>
      <c r="AG19" s="704"/>
      <c r="AH19" s="704"/>
      <c r="AI19" s="704"/>
      <c r="AJ19" s="704"/>
      <c r="AK19" s="704"/>
      <c r="AL19" s="646">
        <v>63.1</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221</v>
      </c>
      <c r="BH19" s="644"/>
      <c r="BI19" s="644"/>
      <c r="BJ19" s="644"/>
      <c r="BK19" s="644"/>
      <c r="BL19" s="644"/>
      <c r="BM19" s="644"/>
      <c r="BN19" s="645"/>
      <c r="BO19" s="703" t="s">
        <v>242</v>
      </c>
      <c r="BP19" s="703"/>
      <c r="BQ19" s="703"/>
      <c r="BR19" s="703"/>
      <c r="BS19" s="649" t="s">
        <v>221</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221</v>
      </c>
      <c r="CS19" s="644"/>
      <c r="CT19" s="644"/>
      <c r="CU19" s="644"/>
      <c r="CV19" s="644"/>
      <c r="CW19" s="644"/>
      <c r="CX19" s="644"/>
      <c r="CY19" s="645"/>
      <c r="CZ19" s="703" t="s">
        <v>221</v>
      </c>
      <c r="DA19" s="703"/>
      <c r="DB19" s="703"/>
      <c r="DC19" s="703"/>
      <c r="DD19" s="649" t="s">
        <v>242</v>
      </c>
      <c r="DE19" s="644"/>
      <c r="DF19" s="644"/>
      <c r="DG19" s="644"/>
      <c r="DH19" s="644"/>
      <c r="DI19" s="644"/>
      <c r="DJ19" s="644"/>
      <c r="DK19" s="644"/>
      <c r="DL19" s="644"/>
      <c r="DM19" s="644"/>
      <c r="DN19" s="644"/>
      <c r="DO19" s="644"/>
      <c r="DP19" s="645"/>
      <c r="DQ19" s="649" t="s">
        <v>221</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197459</v>
      </c>
      <c r="S20" s="644"/>
      <c r="T20" s="644"/>
      <c r="U20" s="644"/>
      <c r="V20" s="644"/>
      <c r="W20" s="644"/>
      <c r="X20" s="644"/>
      <c r="Y20" s="645"/>
      <c r="Z20" s="703">
        <v>5.3</v>
      </c>
      <c r="AA20" s="703"/>
      <c r="AB20" s="703"/>
      <c r="AC20" s="703"/>
      <c r="AD20" s="704" t="s">
        <v>228</v>
      </c>
      <c r="AE20" s="704"/>
      <c r="AF20" s="704"/>
      <c r="AG20" s="704"/>
      <c r="AH20" s="704"/>
      <c r="AI20" s="704"/>
      <c r="AJ20" s="704"/>
      <c r="AK20" s="704"/>
      <c r="AL20" s="646" t="s">
        <v>242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221</v>
      </c>
      <c r="BH20" s="644"/>
      <c r="BI20" s="644"/>
      <c r="BJ20" s="644"/>
      <c r="BK20" s="644"/>
      <c r="BL20" s="644"/>
      <c r="BM20" s="644"/>
      <c r="BN20" s="645"/>
      <c r="BO20" s="703" t="s">
        <v>221</v>
      </c>
      <c r="BP20" s="703"/>
      <c r="BQ20" s="703"/>
      <c r="BR20" s="703"/>
      <c r="BS20" s="649" t="s">
        <v>221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3543853</v>
      </c>
      <c r="CS20" s="644"/>
      <c r="CT20" s="644"/>
      <c r="CU20" s="644"/>
      <c r="CV20" s="644"/>
      <c r="CW20" s="644"/>
      <c r="CX20" s="644"/>
      <c r="CY20" s="645"/>
      <c r="CZ20" s="703">
        <v>100</v>
      </c>
      <c r="DA20" s="703"/>
      <c r="DB20" s="703"/>
      <c r="DC20" s="703"/>
      <c r="DD20" s="649">
        <v>150166</v>
      </c>
      <c r="DE20" s="644"/>
      <c r="DF20" s="644"/>
      <c r="DG20" s="644"/>
      <c r="DH20" s="644"/>
      <c r="DI20" s="644"/>
      <c r="DJ20" s="644"/>
      <c r="DK20" s="644"/>
      <c r="DL20" s="644"/>
      <c r="DM20" s="644"/>
      <c r="DN20" s="644"/>
      <c r="DO20" s="644"/>
      <c r="DP20" s="645"/>
      <c r="DQ20" s="649">
        <v>2662830</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228</v>
      </c>
      <c r="S21" s="644"/>
      <c r="T21" s="644"/>
      <c r="U21" s="644"/>
      <c r="V21" s="644"/>
      <c r="W21" s="644"/>
      <c r="X21" s="644"/>
      <c r="Y21" s="645"/>
      <c r="Z21" s="703" t="s">
        <v>228</v>
      </c>
      <c r="AA21" s="703"/>
      <c r="AB21" s="703"/>
      <c r="AC21" s="703"/>
      <c r="AD21" s="704" t="s">
        <v>221</v>
      </c>
      <c r="AE21" s="704"/>
      <c r="AF21" s="704"/>
      <c r="AG21" s="704"/>
      <c r="AH21" s="704"/>
      <c r="AI21" s="704"/>
      <c r="AJ21" s="704"/>
      <c r="AK21" s="704"/>
      <c r="AL21" s="646" t="s">
        <v>221</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221</v>
      </c>
      <c r="BH21" s="644"/>
      <c r="BI21" s="644"/>
      <c r="BJ21" s="644"/>
      <c r="BK21" s="644"/>
      <c r="BL21" s="644"/>
      <c r="BM21" s="644"/>
      <c r="BN21" s="645"/>
      <c r="BO21" s="703" t="s">
        <v>242</v>
      </c>
      <c r="BP21" s="703"/>
      <c r="BQ21" s="703"/>
      <c r="BR21" s="703"/>
      <c r="BS21" s="649" t="s">
        <v>242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2076544</v>
      </c>
      <c r="S22" s="644"/>
      <c r="T22" s="644"/>
      <c r="U22" s="644"/>
      <c r="V22" s="644"/>
      <c r="W22" s="644"/>
      <c r="X22" s="644"/>
      <c r="Y22" s="645"/>
      <c r="Z22" s="703">
        <v>56</v>
      </c>
      <c r="AA22" s="703"/>
      <c r="AB22" s="703"/>
      <c r="AC22" s="703"/>
      <c r="AD22" s="704">
        <v>1879085</v>
      </c>
      <c r="AE22" s="704"/>
      <c r="AF22" s="704"/>
      <c r="AG22" s="704"/>
      <c r="AH22" s="704"/>
      <c r="AI22" s="704"/>
      <c r="AJ22" s="704"/>
      <c r="AK22" s="704"/>
      <c r="AL22" s="646">
        <v>99.6</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221</v>
      </c>
      <c r="BH22" s="644"/>
      <c r="BI22" s="644"/>
      <c r="BJ22" s="644"/>
      <c r="BK22" s="644"/>
      <c r="BL22" s="644"/>
      <c r="BM22" s="644"/>
      <c r="BN22" s="645"/>
      <c r="BO22" s="703" t="s">
        <v>228</v>
      </c>
      <c r="BP22" s="703"/>
      <c r="BQ22" s="703"/>
      <c r="BR22" s="703"/>
      <c r="BS22" s="649" t="s">
        <v>221</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860</v>
      </c>
      <c r="S23" s="644"/>
      <c r="T23" s="644"/>
      <c r="U23" s="644"/>
      <c r="V23" s="644"/>
      <c r="W23" s="644"/>
      <c r="X23" s="644"/>
      <c r="Y23" s="645"/>
      <c r="Z23" s="703">
        <v>0</v>
      </c>
      <c r="AA23" s="703"/>
      <c r="AB23" s="703"/>
      <c r="AC23" s="703"/>
      <c r="AD23" s="704">
        <v>860</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221</v>
      </c>
      <c r="BH23" s="644"/>
      <c r="BI23" s="644"/>
      <c r="BJ23" s="644"/>
      <c r="BK23" s="644"/>
      <c r="BL23" s="644"/>
      <c r="BM23" s="644"/>
      <c r="BN23" s="645"/>
      <c r="BO23" s="703" t="s">
        <v>221</v>
      </c>
      <c r="BP23" s="703"/>
      <c r="BQ23" s="703"/>
      <c r="BR23" s="703"/>
      <c r="BS23" s="649" t="s">
        <v>221</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13009</v>
      </c>
      <c r="S24" s="644"/>
      <c r="T24" s="644"/>
      <c r="U24" s="644"/>
      <c r="V24" s="644"/>
      <c r="W24" s="644"/>
      <c r="X24" s="644"/>
      <c r="Y24" s="645"/>
      <c r="Z24" s="703">
        <v>0.4</v>
      </c>
      <c r="AA24" s="703"/>
      <c r="AB24" s="703"/>
      <c r="AC24" s="703"/>
      <c r="AD24" s="704" t="s">
        <v>221</v>
      </c>
      <c r="AE24" s="704"/>
      <c r="AF24" s="704"/>
      <c r="AG24" s="704"/>
      <c r="AH24" s="704"/>
      <c r="AI24" s="704"/>
      <c r="AJ24" s="704"/>
      <c r="AK24" s="704"/>
      <c r="AL24" s="646" t="s">
        <v>221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221</v>
      </c>
      <c r="BH24" s="644"/>
      <c r="BI24" s="644"/>
      <c r="BJ24" s="644"/>
      <c r="BK24" s="644"/>
      <c r="BL24" s="644"/>
      <c r="BM24" s="644"/>
      <c r="BN24" s="645"/>
      <c r="BO24" s="703" t="s">
        <v>221</v>
      </c>
      <c r="BP24" s="703"/>
      <c r="BQ24" s="703"/>
      <c r="BR24" s="703"/>
      <c r="BS24" s="649" t="s">
        <v>242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1263052</v>
      </c>
      <c r="CS24" s="707"/>
      <c r="CT24" s="707"/>
      <c r="CU24" s="707"/>
      <c r="CV24" s="707"/>
      <c r="CW24" s="707"/>
      <c r="CX24" s="707"/>
      <c r="CY24" s="753"/>
      <c r="CZ24" s="754">
        <v>35.6</v>
      </c>
      <c r="DA24" s="723"/>
      <c r="DB24" s="723"/>
      <c r="DC24" s="757"/>
      <c r="DD24" s="752">
        <v>1003627</v>
      </c>
      <c r="DE24" s="707"/>
      <c r="DF24" s="707"/>
      <c r="DG24" s="707"/>
      <c r="DH24" s="707"/>
      <c r="DI24" s="707"/>
      <c r="DJ24" s="707"/>
      <c r="DK24" s="753"/>
      <c r="DL24" s="752">
        <v>978214</v>
      </c>
      <c r="DM24" s="707"/>
      <c r="DN24" s="707"/>
      <c r="DO24" s="707"/>
      <c r="DP24" s="707"/>
      <c r="DQ24" s="707"/>
      <c r="DR24" s="707"/>
      <c r="DS24" s="707"/>
      <c r="DT24" s="707"/>
      <c r="DU24" s="707"/>
      <c r="DV24" s="753"/>
      <c r="DW24" s="754">
        <v>49.4</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10923</v>
      </c>
      <c r="S25" s="644"/>
      <c r="T25" s="644"/>
      <c r="U25" s="644"/>
      <c r="V25" s="644"/>
      <c r="W25" s="644"/>
      <c r="X25" s="644"/>
      <c r="Y25" s="645"/>
      <c r="Z25" s="703">
        <v>0.3</v>
      </c>
      <c r="AA25" s="703"/>
      <c r="AB25" s="703"/>
      <c r="AC25" s="703"/>
      <c r="AD25" s="704">
        <v>4462</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228</v>
      </c>
      <c r="BH25" s="644"/>
      <c r="BI25" s="644"/>
      <c r="BJ25" s="644"/>
      <c r="BK25" s="644"/>
      <c r="BL25" s="644"/>
      <c r="BM25" s="644"/>
      <c r="BN25" s="645"/>
      <c r="BO25" s="703" t="s">
        <v>221</v>
      </c>
      <c r="BP25" s="703"/>
      <c r="BQ25" s="703"/>
      <c r="BR25" s="703"/>
      <c r="BS25" s="649" t="s">
        <v>228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649262</v>
      </c>
      <c r="CS25" s="642"/>
      <c r="CT25" s="642"/>
      <c r="CU25" s="642"/>
      <c r="CV25" s="642"/>
      <c r="CW25" s="642"/>
      <c r="CX25" s="642"/>
      <c r="CY25" s="643"/>
      <c r="CZ25" s="646">
        <v>18.3</v>
      </c>
      <c r="DA25" s="675"/>
      <c r="DB25" s="675"/>
      <c r="DC25" s="676"/>
      <c r="DD25" s="649">
        <v>614107</v>
      </c>
      <c r="DE25" s="642"/>
      <c r="DF25" s="642"/>
      <c r="DG25" s="642"/>
      <c r="DH25" s="642"/>
      <c r="DI25" s="642"/>
      <c r="DJ25" s="642"/>
      <c r="DK25" s="643"/>
      <c r="DL25" s="649">
        <v>588719</v>
      </c>
      <c r="DM25" s="642"/>
      <c r="DN25" s="642"/>
      <c r="DO25" s="642"/>
      <c r="DP25" s="642"/>
      <c r="DQ25" s="642"/>
      <c r="DR25" s="642"/>
      <c r="DS25" s="642"/>
      <c r="DT25" s="642"/>
      <c r="DU25" s="642"/>
      <c r="DV25" s="643"/>
      <c r="DW25" s="646">
        <v>29.7</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9478</v>
      </c>
      <c r="S26" s="644"/>
      <c r="T26" s="644"/>
      <c r="U26" s="644"/>
      <c r="V26" s="644"/>
      <c r="W26" s="644"/>
      <c r="X26" s="644"/>
      <c r="Y26" s="645"/>
      <c r="Z26" s="703">
        <v>0.3</v>
      </c>
      <c r="AA26" s="703"/>
      <c r="AB26" s="703"/>
      <c r="AC26" s="703"/>
      <c r="AD26" s="704" t="s">
        <v>221</v>
      </c>
      <c r="AE26" s="704"/>
      <c r="AF26" s="704"/>
      <c r="AG26" s="704"/>
      <c r="AH26" s="704"/>
      <c r="AI26" s="704"/>
      <c r="AJ26" s="704"/>
      <c r="AK26" s="704"/>
      <c r="AL26" s="646" t="s">
        <v>228</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221</v>
      </c>
      <c r="BP26" s="703"/>
      <c r="BQ26" s="703"/>
      <c r="BR26" s="703"/>
      <c r="BS26" s="649" t="s">
        <v>228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433510</v>
      </c>
      <c r="CS26" s="644"/>
      <c r="CT26" s="644"/>
      <c r="CU26" s="644"/>
      <c r="CV26" s="644"/>
      <c r="CW26" s="644"/>
      <c r="CX26" s="644"/>
      <c r="CY26" s="645"/>
      <c r="CZ26" s="646">
        <v>12.2</v>
      </c>
      <c r="DA26" s="675"/>
      <c r="DB26" s="675"/>
      <c r="DC26" s="676"/>
      <c r="DD26" s="649">
        <v>399675</v>
      </c>
      <c r="DE26" s="644"/>
      <c r="DF26" s="644"/>
      <c r="DG26" s="644"/>
      <c r="DH26" s="644"/>
      <c r="DI26" s="644"/>
      <c r="DJ26" s="644"/>
      <c r="DK26" s="645"/>
      <c r="DL26" s="649" t="s">
        <v>228</v>
      </c>
      <c r="DM26" s="644"/>
      <c r="DN26" s="644"/>
      <c r="DO26" s="644"/>
      <c r="DP26" s="644"/>
      <c r="DQ26" s="644"/>
      <c r="DR26" s="644"/>
      <c r="DS26" s="644"/>
      <c r="DT26" s="644"/>
      <c r="DU26" s="644"/>
      <c r="DV26" s="645"/>
      <c r="DW26" s="646" t="s">
        <v>221</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185386</v>
      </c>
      <c r="S27" s="644"/>
      <c r="T27" s="644"/>
      <c r="U27" s="644"/>
      <c r="V27" s="644"/>
      <c r="W27" s="644"/>
      <c r="X27" s="644"/>
      <c r="Y27" s="645"/>
      <c r="Z27" s="703">
        <v>5</v>
      </c>
      <c r="AA27" s="703"/>
      <c r="AB27" s="703"/>
      <c r="AC27" s="703"/>
      <c r="AD27" s="704" t="s">
        <v>228</v>
      </c>
      <c r="AE27" s="704"/>
      <c r="AF27" s="704"/>
      <c r="AG27" s="704"/>
      <c r="AH27" s="704"/>
      <c r="AI27" s="704"/>
      <c r="AJ27" s="704"/>
      <c r="AK27" s="704"/>
      <c r="AL27" s="646" t="s">
        <v>221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531666</v>
      </c>
      <c r="BH27" s="644"/>
      <c r="BI27" s="644"/>
      <c r="BJ27" s="644"/>
      <c r="BK27" s="644"/>
      <c r="BL27" s="644"/>
      <c r="BM27" s="644"/>
      <c r="BN27" s="645"/>
      <c r="BO27" s="703">
        <v>100</v>
      </c>
      <c r="BP27" s="703"/>
      <c r="BQ27" s="703"/>
      <c r="BR27" s="703"/>
      <c r="BS27" s="649" t="s">
        <v>221</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304994</v>
      </c>
      <c r="CS27" s="642"/>
      <c r="CT27" s="642"/>
      <c r="CU27" s="642"/>
      <c r="CV27" s="642"/>
      <c r="CW27" s="642"/>
      <c r="CX27" s="642"/>
      <c r="CY27" s="643"/>
      <c r="CZ27" s="646">
        <v>8.6</v>
      </c>
      <c r="DA27" s="675"/>
      <c r="DB27" s="675"/>
      <c r="DC27" s="676"/>
      <c r="DD27" s="649">
        <v>80724</v>
      </c>
      <c r="DE27" s="642"/>
      <c r="DF27" s="642"/>
      <c r="DG27" s="642"/>
      <c r="DH27" s="642"/>
      <c r="DI27" s="642"/>
      <c r="DJ27" s="642"/>
      <c r="DK27" s="643"/>
      <c r="DL27" s="649">
        <v>80699</v>
      </c>
      <c r="DM27" s="642"/>
      <c r="DN27" s="642"/>
      <c r="DO27" s="642"/>
      <c r="DP27" s="642"/>
      <c r="DQ27" s="642"/>
      <c r="DR27" s="642"/>
      <c r="DS27" s="642"/>
      <c r="DT27" s="642"/>
      <c r="DU27" s="642"/>
      <c r="DV27" s="643"/>
      <c r="DW27" s="646">
        <v>4.0999999999999996</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221</v>
      </c>
      <c r="S28" s="644"/>
      <c r="T28" s="644"/>
      <c r="U28" s="644"/>
      <c r="V28" s="644"/>
      <c r="W28" s="644"/>
      <c r="X28" s="644"/>
      <c r="Y28" s="645"/>
      <c r="Z28" s="703" t="s">
        <v>221</v>
      </c>
      <c r="AA28" s="703"/>
      <c r="AB28" s="703"/>
      <c r="AC28" s="703"/>
      <c r="AD28" s="704" t="s">
        <v>228</v>
      </c>
      <c r="AE28" s="704"/>
      <c r="AF28" s="704"/>
      <c r="AG28" s="704"/>
      <c r="AH28" s="704"/>
      <c r="AI28" s="704"/>
      <c r="AJ28" s="704"/>
      <c r="AK28" s="704"/>
      <c r="AL28" s="646" t="s">
        <v>242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308796</v>
      </c>
      <c r="CS28" s="644"/>
      <c r="CT28" s="644"/>
      <c r="CU28" s="644"/>
      <c r="CV28" s="644"/>
      <c r="CW28" s="644"/>
      <c r="CX28" s="644"/>
      <c r="CY28" s="645"/>
      <c r="CZ28" s="646">
        <v>8.6999999999999993</v>
      </c>
      <c r="DA28" s="675"/>
      <c r="DB28" s="675"/>
      <c r="DC28" s="676"/>
      <c r="DD28" s="649">
        <v>308796</v>
      </c>
      <c r="DE28" s="644"/>
      <c r="DF28" s="644"/>
      <c r="DG28" s="644"/>
      <c r="DH28" s="644"/>
      <c r="DI28" s="644"/>
      <c r="DJ28" s="644"/>
      <c r="DK28" s="645"/>
      <c r="DL28" s="649">
        <v>308796</v>
      </c>
      <c r="DM28" s="644"/>
      <c r="DN28" s="644"/>
      <c r="DO28" s="644"/>
      <c r="DP28" s="644"/>
      <c r="DQ28" s="644"/>
      <c r="DR28" s="644"/>
      <c r="DS28" s="644"/>
      <c r="DT28" s="644"/>
      <c r="DU28" s="644"/>
      <c r="DV28" s="645"/>
      <c r="DW28" s="646">
        <v>15.6</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243321</v>
      </c>
      <c r="S29" s="644"/>
      <c r="T29" s="644"/>
      <c r="U29" s="644"/>
      <c r="V29" s="644"/>
      <c r="W29" s="644"/>
      <c r="X29" s="644"/>
      <c r="Y29" s="645"/>
      <c r="Z29" s="703">
        <v>6.6</v>
      </c>
      <c r="AA29" s="703"/>
      <c r="AB29" s="703"/>
      <c r="AC29" s="703"/>
      <c r="AD29" s="704" t="s">
        <v>242</v>
      </c>
      <c r="AE29" s="704"/>
      <c r="AF29" s="704"/>
      <c r="AG29" s="704"/>
      <c r="AH29" s="704"/>
      <c r="AI29" s="704"/>
      <c r="AJ29" s="704"/>
      <c r="AK29" s="704"/>
      <c r="AL29" s="646" t="s">
        <v>138</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308796</v>
      </c>
      <c r="CS29" s="642"/>
      <c r="CT29" s="642"/>
      <c r="CU29" s="642"/>
      <c r="CV29" s="642"/>
      <c r="CW29" s="642"/>
      <c r="CX29" s="642"/>
      <c r="CY29" s="643"/>
      <c r="CZ29" s="646">
        <v>8.6999999999999993</v>
      </c>
      <c r="DA29" s="675"/>
      <c r="DB29" s="675"/>
      <c r="DC29" s="676"/>
      <c r="DD29" s="649">
        <v>308796</v>
      </c>
      <c r="DE29" s="642"/>
      <c r="DF29" s="642"/>
      <c r="DG29" s="642"/>
      <c r="DH29" s="642"/>
      <c r="DI29" s="642"/>
      <c r="DJ29" s="642"/>
      <c r="DK29" s="643"/>
      <c r="DL29" s="649">
        <v>308796</v>
      </c>
      <c r="DM29" s="642"/>
      <c r="DN29" s="642"/>
      <c r="DO29" s="642"/>
      <c r="DP29" s="642"/>
      <c r="DQ29" s="642"/>
      <c r="DR29" s="642"/>
      <c r="DS29" s="642"/>
      <c r="DT29" s="642"/>
      <c r="DU29" s="642"/>
      <c r="DV29" s="643"/>
      <c r="DW29" s="646">
        <v>15.6</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4982</v>
      </c>
      <c r="S30" s="644"/>
      <c r="T30" s="644"/>
      <c r="U30" s="644"/>
      <c r="V30" s="644"/>
      <c r="W30" s="644"/>
      <c r="X30" s="644"/>
      <c r="Y30" s="645"/>
      <c r="Z30" s="703">
        <v>0.1</v>
      </c>
      <c r="AA30" s="703"/>
      <c r="AB30" s="703"/>
      <c r="AC30" s="703"/>
      <c r="AD30" s="704">
        <v>1628</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179</v>
      </c>
      <c r="AY30" s="741"/>
      <c r="AZ30" s="741"/>
      <c r="BA30" s="741"/>
      <c r="BB30" s="741"/>
      <c r="BC30" s="741"/>
      <c r="BD30" s="741"/>
      <c r="BE30" s="741"/>
      <c r="BF30" s="742"/>
      <c r="BG30" s="721">
        <v>99.9</v>
      </c>
      <c r="BH30" s="722"/>
      <c r="BI30" s="722"/>
      <c r="BJ30" s="722"/>
      <c r="BK30" s="722"/>
      <c r="BL30" s="722"/>
      <c r="BM30" s="723">
        <v>99.6</v>
      </c>
      <c r="BN30" s="722"/>
      <c r="BO30" s="722"/>
      <c r="BP30" s="722"/>
      <c r="BQ30" s="724"/>
      <c r="BR30" s="721">
        <v>99.8</v>
      </c>
      <c r="BS30" s="722"/>
      <c r="BT30" s="722"/>
      <c r="BU30" s="722"/>
      <c r="BV30" s="722"/>
      <c r="BW30" s="722"/>
      <c r="BX30" s="723">
        <v>98.8</v>
      </c>
      <c r="BY30" s="722"/>
      <c r="BZ30" s="722"/>
      <c r="CA30" s="722"/>
      <c r="CB30" s="724"/>
      <c r="CD30" s="727"/>
      <c r="CE30" s="728"/>
      <c r="CF30" s="685" t="s">
        <v>306</v>
      </c>
      <c r="CG30" s="682"/>
      <c r="CH30" s="682"/>
      <c r="CI30" s="682"/>
      <c r="CJ30" s="682"/>
      <c r="CK30" s="682"/>
      <c r="CL30" s="682"/>
      <c r="CM30" s="682"/>
      <c r="CN30" s="682"/>
      <c r="CO30" s="682"/>
      <c r="CP30" s="682"/>
      <c r="CQ30" s="683"/>
      <c r="CR30" s="641">
        <v>280775</v>
      </c>
      <c r="CS30" s="644"/>
      <c r="CT30" s="644"/>
      <c r="CU30" s="644"/>
      <c r="CV30" s="644"/>
      <c r="CW30" s="644"/>
      <c r="CX30" s="644"/>
      <c r="CY30" s="645"/>
      <c r="CZ30" s="646">
        <v>7.9</v>
      </c>
      <c r="DA30" s="675"/>
      <c r="DB30" s="675"/>
      <c r="DC30" s="676"/>
      <c r="DD30" s="649">
        <v>280775</v>
      </c>
      <c r="DE30" s="644"/>
      <c r="DF30" s="644"/>
      <c r="DG30" s="644"/>
      <c r="DH30" s="644"/>
      <c r="DI30" s="644"/>
      <c r="DJ30" s="644"/>
      <c r="DK30" s="645"/>
      <c r="DL30" s="649">
        <v>280775</v>
      </c>
      <c r="DM30" s="644"/>
      <c r="DN30" s="644"/>
      <c r="DO30" s="644"/>
      <c r="DP30" s="644"/>
      <c r="DQ30" s="644"/>
      <c r="DR30" s="644"/>
      <c r="DS30" s="644"/>
      <c r="DT30" s="644"/>
      <c r="DU30" s="644"/>
      <c r="DV30" s="645"/>
      <c r="DW30" s="646">
        <v>14.2</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132592</v>
      </c>
      <c r="S31" s="644"/>
      <c r="T31" s="644"/>
      <c r="U31" s="644"/>
      <c r="V31" s="644"/>
      <c r="W31" s="644"/>
      <c r="X31" s="644"/>
      <c r="Y31" s="645"/>
      <c r="Z31" s="703">
        <v>3.6</v>
      </c>
      <c r="AA31" s="703"/>
      <c r="AB31" s="703"/>
      <c r="AC31" s="703"/>
      <c r="AD31" s="704" t="s">
        <v>221</v>
      </c>
      <c r="AE31" s="704"/>
      <c r="AF31" s="704"/>
      <c r="AG31" s="704"/>
      <c r="AH31" s="704"/>
      <c r="AI31" s="704"/>
      <c r="AJ31" s="704"/>
      <c r="AK31" s="704"/>
      <c r="AL31" s="646" t="s">
        <v>138</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99.9</v>
      </c>
      <c r="BH31" s="642"/>
      <c r="BI31" s="642"/>
      <c r="BJ31" s="642"/>
      <c r="BK31" s="642"/>
      <c r="BL31" s="642"/>
      <c r="BM31" s="647">
        <v>99.5</v>
      </c>
      <c r="BN31" s="720"/>
      <c r="BO31" s="720"/>
      <c r="BP31" s="720"/>
      <c r="BQ31" s="681"/>
      <c r="BR31" s="719">
        <v>99.9</v>
      </c>
      <c r="BS31" s="642"/>
      <c r="BT31" s="642"/>
      <c r="BU31" s="642"/>
      <c r="BV31" s="642"/>
      <c r="BW31" s="642"/>
      <c r="BX31" s="647">
        <v>99.1</v>
      </c>
      <c r="BY31" s="720"/>
      <c r="BZ31" s="720"/>
      <c r="CA31" s="720"/>
      <c r="CB31" s="681"/>
      <c r="CD31" s="727"/>
      <c r="CE31" s="728"/>
      <c r="CF31" s="685" t="s">
        <v>310</v>
      </c>
      <c r="CG31" s="682"/>
      <c r="CH31" s="682"/>
      <c r="CI31" s="682"/>
      <c r="CJ31" s="682"/>
      <c r="CK31" s="682"/>
      <c r="CL31" s="682"/>
      <c r="CM31" s="682"/>
      <c r="CN31" s="682"/>
      <c r="CO31" s="682"/>
      <c r="CP31" s="682"/>
      <c r="CQ31" s="683"/>
      <c r="CR31" s="641">
        <v>28021</v>
      </c>
      <c r="CS31" s="642"/>
      <c r="CT31" s="642"/>
      <c r="CU31" s="642"/>
      <c r="CV31" s="642"/>
      <c r="CW31" s="642"/>
      <c r="CX31" s="642"/>
      <c r="CY31" s="643"/>
      <c r="CZ31" s="646">
        <v>0.8</v>
      </c>
      <c r="DA31" s="675"/>
      <c r="DB31" s="675"/>
      <c r="DC31" s="676"/>
      <c r="DD31" s="649">
        <v>28021</v>
      </c>
      <c r="DE31" s="642"/>
      <c r="DF31" s="642"/>
      <c r="DG31" s="642"/>
      <c r="DH31" s="642"/>
      <c r="DI31" s="642"/>
      <c r="DJ31" s="642"/>
      <c r="DK31" s="643"/>
      <c r="DL31" s="649">
        <v>28021</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528000</v>
      </c>
      <c r="S32" s="644"/>
      <c r="T32" s="644"/>
      <c r="U32" s="644"/>
      <c r="V32" s="644"/>
      <c r="W32" s="644"/>
      <c r="X32" s="644"/>
      <c r="Y32" s="645"/>
      <c r="Z32" s="703">
        <v>14.2</v>
      </c>
      <c r="AA32" s="703"/>
      <c r="AB32" s="703"/>
      <c r="AC32" s="703"/>
      <c r="AD32" s="704" t="s">
        <v>221</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99.8</v>
      </c>
      <c r="BH32" s="657"/>
      <c r="BI32" s="657"/>
      <c r="BJ32" s="657"/>
      <c r="BK32" s="657"/>
      <c r="BL32" s="657"/>
      <c r="BM32" s="701">
        <v>99.7</v>
      </c>
      <c r="BN32" s="657"/>
      <c r="BO32" s="657"/>
      <c r="BP32" s="657"/>
      <c r="BQ32" s="694"/>
      <c r="BR32" s="718">
        <v>99.8</v>
      </c>
      <c r="BS32" s="657"/>
      <c r="BT32" s="657"/>
      <c r="BU32" s="657"/>
      <c r="BV32" s="657"/>
      <c r="BW32" s="657"/>
      <c r="BX32" s="701">
        <v>98.4</v>
      </c>
      <c r="BY32" s="657"/>
      <c r="BZ32" s="657"/>
      <c r="CA32" s="657"/>
      <c r="CB32" s="694"/>
      <c r="CD32" s="729"/>
      <c r="CE32" s="730"/>
      <c r="CF32" s="685" t="s">
        <v>313</v>
      </c>
      <c r="CG32" s="682"/>
      <c r="CH32" s="682"/>
      <c r="CI32" s="682"/>
      <c r="CJ32" s="682"/>
      <c r="CK32" s="682"/>
      <c r="CL32" s="682"/>
      <c r="CM32" s="682"/>
      <c r="CN32" s="682"/>
      <c r="CO32" s="682"/>
      <c r="CP32" s="682"/>
      <c r="CQ32" s="683"/>
      <c r="CR32" s="641" t="s">
        <v>228</v>
      </c>
      <c r="CS32" s="644"/>
      <c r="CT32" s="644"/>
      <c r="CU32" s="644"/>
      <c r="CV32" s="644"/>
      <c r="CW32" s="644"/>
      <c r="CX32" s="644"/>
      <c r="CY32" s="645"/>
      <c r="CZ32" s="646" t="s">
        <v>138</v>
      </c>
      <c r="DA32" s="675"/>
      <c r="DB32" s="675"/>
      <c r="DC32" s="676"/>
      <c r="DD32" s="649" t="s">
        <v>228</v>
      </c>
      <c r="DE32" s="644"/>
      <c r="DF32" s="644"/>
      <c r="DG32" s="644"/>
      <c r="DH32" s="644"/>
      <c r="DI32" s="644"/>
      <c r="DJ32" s="644"/>
      <c r="DK32" s="645"/>
      <c r="DL32" s="649" t="s">
        <v>221</v>
      </c>
      <c r="DM32" s="644"/>
      <c r="DN32" s="644"/>
      <c r="DO32" s="644"/>
      <c r="DP32" s="644"/>
      <c r="DQ32" s="644"/>
      <c r="DR32" s="644"/>
      <c r="DS32" s="644"/>
      <c r="DT32" s="644"/>
      <c r="DU32" s="644"/>
      <c r="DV32" s="645"/>
      <c r="DW32" s="646" t="s">
        <v>221</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134368</v>
      </c>
      <c r="S33" s="644"/>
      <c r="T33" s="644"/>
      <c r="U33" s="644"/>
      <c r="V33" s="644"/>
      <c r="W33" s="644"/>
      <c r="X33" s="644"/>
      <c r="Y33" s="645"/>
      <c r="Z33" s="703">
        <v>3.6</v>
      </c>
      <c r="AA33" s="703"/>
      <c r="AB33" s="703"/>
      <c r="AC33" s="703"/>
      <c r="AD33" s="704" t="s">
        <v>221</v>
      </c>
      <c r="AE33" s="704"/>
      <c r="AF33" s="704"/>
      <c r="AG33" s="704"/>
      <c r="AH33" s="704"/>
      <c r="AI33" s="704"/>
      <c r="AJ33" s="704"/>
      <c r="AK33" s="704"/>
      <c r="AL33" s="646" t="s">
        <v>228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2080864</v>
      </c>
      <c r="CS33" s="642"/>
      <c r="CT33" s="642"/>
      <c r="CU33" s="642"/>
      <c r="CV33" s="642"/>
      <c r="CW33" s="642"/>
      <c r="CX33" s="642"/>
      <c r="CY33" s="643"/>
      <c r="CZ33" s="646">
        <v>58.7</v>
      </c>
      <c r="DA33" s="675"/>
      <c r="DB33" s="675"/>
      <c r="DC33" s="676"/>
      <c r="DD33" s="649">
        <v>1618507</v>
      </c>
      <c r="DE33" s="642"/>
      <c r="DF33" s="642"/>
      <c r="DG33" s="642"/>
      <c r="DH33" s="642"/>
      <c r="DI33" s="642"/>
      <c r="DJ33" s="642"/>
      <c r="DK33" s="643"/>
      <c r="DL33" s="649">
        <v>704823</v>
      </c>
      <c r="DM33" s="642"/>
      <c r="DN33" s="642"/>
      <c r="DO33" s="642"/>
      <c r="DP33" s="642"/>
      <c r="DQ33" s="642"/>
      <c r="DR33" s="642"/>
      <c r="DS33" s="642"/>
      <c r="DT33" s="642"/>
      <c r="DU33" s="642"/>
      <c r="DV33" s="643"/>
      <c r="DW33" s="646">
        <v>35.6</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63723</v>
      </c>
      <c r="S34" s="644"/>
      <c r="T34" s="644"/>
      <c r="U34" s="644"/>
      <c r="V34" s="644"/>
      <c r="W34" s="644"/>
      <c r="X34" s="644"/>
      <c r="Y34" s="645"/>
      <c r="Z34" s="703">
        <v>1.7</v>
      </c>
      <c r="AA34" s="703"/>
      <c r="AB34" s="703"/>
      <c r="AC34" s="703"/>
      <c r="AD34" s="704">
        <v>720</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643433</v>
      </c>
      <c r="CS34" s="644"/>
      <c r="CT34" s="644"/>
      <c r="CU34" s="644"/>
      <c r="CV34" s="644"/>
      <c r="CW34" s="644"/>
      <c r="CX34" s="644"/>
      <c r="CY34" s="645"/>
      <c r="CZ34" s="646">
        <v>18.2</v>
      </c>
      <c r="DA34" s="675"/>
      <c r="DB34" s="675"/>
      <c r="DC34" s="676"/>
      <c r="DD34" s="649">
        <v>401228</v>
      </c>
      <c r="DE34" s="644"/>
      <c r="DF34" s="644"/>
      <c r="DG34" s="644"/>
      <c r="DH34" s="644"/>
      <c r="DI34" s="644"/>
      <c r="DJ34" s="644"/>
      <c r="DK34" s="645"/>
      <c r="DL34" s="649">
        <v>359460</v>
      </c>
      <c r="DM34" s="644"/>
      <c r="DN34" s="644"/>
      <c r="DO34" s="644"/>
      <c r="DP34" s="644"/>
      <c r="DQ34" s="644"/>
      <c r="DR34" s="644"/>
      <c r="DS34" s="644"/>
      <c r="DT34" s="644"/>
      <c r="DU34" s="644"/>
      <c r="DV34" s="645"/>
      <c r="DW34" s="646">
        <v>18.100000000000001</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303658</v>
      </c>
      <c r="S35" s="644"/>
      <c r="T35" s="644"/>
      <c r="U35" s="644"/>
      <c r="V35" s="644"/>
      <c r="W35" s="644"/>
      <c r="X35" s="644"/>
      <c r="Y35" s="645"/>
      <c r="Z35" s="703">
        <v>8.1999999999999993</v>
      </c>
      <c r="AA35" s="703"/>
      <c r="AB35" s="703"/>
      <c r="AC35" s="703"/>
      <c r="AD35" s="704" t="s">
        <v>228</v>
      </c>
      <c r="AE35" s="704"/>
      <c r="AF35" s="704"/>
      <c r="AG35" s="704"/>
      <c r="AH35" s="704"/>
      <c r="AI35" s="704"/>
      <c r="AJ35" s="704"/>
      <c r="AK35" s="704"/>
      <c r="AL35" s="646" t="s">
        <v>221</v>
      </c>
      <c r="AM35" s="647"/>
      <c r="AN35" s="647"/>
      <c r="AO35" s="705"/>
      <c r="AP35" s="214"/>
      <c r="AQ35" s="709" t="s">
        <v>321</v>
      </c>
      <c r="AR35" s="710"/>
      <c r="AS35" s="710"/>
      <c r="AT35" s="710"/>
      <c r="AU35" s="710"/>
      <c r="AV35" s="710"/>
      <c r="AW35" s="710"/>
      <c r="AX35" s="710"/>
      <c r="AY35" s="711"/>
      <c r="AZ35" s="706">
        <v>471897</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40109</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6232</v>
      </c>
      <c r="CS35" s="642"/>
      <c r="CT35" s="642"/>
      <c r="CU35" s="642"/>
      <c r="CV35" s="642"/>
      <c r="CW35" s="642"/>
      <c r="CX35" s="642"/>
      <c r="CY35" s="643"/>
      <c r="CZ35" s="646">
        <v>0.2</v>
      </c>
      <c r="DA35" s="675"/>
      <c r="DB35" s="675"/>
      <c r="DC35" s="676"/>
      <c r="DD35" s="649">
        <v>5972</v>
      </c>
      <c r="DE35" s="642"/>
      <c r="DF35" s="642"/>
      <c r="DG35" s="642"/>
      <c r="DH35" s="642"/>
      <c r="DI35" s="642"/>
      <c r="DJ35" s="642"/>
      <c r="DK35" s="643"/>
      <c r="DL35" s="649">
        <v>5972</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221</v>
      </c>
      <c r="S36" s="644"/>
      <c r="T36" s="644"/>
      <c r="U36" s="644"/>
      <c r="V36" s="644"/>
      <c r="W36" s="644"/>
      <c r="X36" s="644"/>
      <c r="Y36" s="645"/>
      <c r="Z36" s="703" t="s">
        <v>221</v>
      </c>
      <c r="AA36" s="703"/>
      <c r="AB36" s="703"/>
      <c r="AC36" s="703"/>
      <c r="AD36" s="704" t="s">
        <v>228</v>
      </c>
      <c r="AE36" s="704"/>
      <c r="AF36" s="704"/>
      <c r="AG36" s="704"/>
      <c r="AH36" s="704"/>
      <c r="AI36" s="704"/>
      <c r="AJ36" s="704"/>
      <c r="AK36" s="704"/>
      <c r="AL36" s="646" t="s">
        <v>228</v>
      </c>
      <c r="AM36" s="647"/>
      <c r="AN36" s="647"/>
      <c r="AO36" s="705"/>
      <c r="AQ36" s="678" t="s">
        <v>325</v>
      </c>
      <c r="AR36" s="679"/>
      <c r="AS36" s="679"/>
      <c r="AT36" s="679"/>
      <c r="AU36" s="679"/>
      <c r="AV36" s="679"/>
      <c r="AW36" s="679"/>
      <c r="AX36" s="679"/>
      <c r="AY36" s="680"/>
      <c r="AZ36" s="641">
        <v>100980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28576</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301972</v>
      </c>
      <c r="CS36" s="644"/>
      <c r="CT36" s="644"/>
      <c r="CU36" s="644"/>
      <c r="CV36" s="644"/>
      <c r="CW36" s="644"/>
      <c r="CX36" s="644"/>
      <c r="CY36" s="645"/>
      <c r="CZ36" s="646">
        <v>8.5</v>
      </c>
      <c r="DA36" s="675"/>
      <c r="DB36" s="675"/>
      <c r="DC36" s="676"/>
      <c r="DD36" s="649">
        <v>181751</v>
      </c>
      <c r="DE36" s="644"/>
      <c r="DF36" s="644"/>
      <c r="DG36" s="644"/>
      <c r="DH36" s="644"/>
      <c r="DI36" s="644"/>
      <c r="DJ36" s="644"/>
      <c r="DK36" s="645"/>
      <c r="DL36" s="649">
        <v>82102</v>
      </c>
      <c r="DM36" s="644"/>
      <c r="DN36" s="644"/>
      <c r="DO36" s="644"/>
      <c r="DP36" s="644"/>
      <c r="DQ36" s="644"/>
      <c r="DR36" s="644"/>
      <c r="DS36" s="644"/>
      <c r="DT36" s="644"/>
      <c r="DU36" s="644"/>
      <c r="DV36" s="645"/>
      <c r="DW36" s="646">
        <v>4.0999999999999996</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93858</v>
      </c>
      <c r="S37" s="644"/>
      <c r="T37" s="644"/>
      <c r="U37" s="644"/>
      <c r="V37" s="644"/>
      <c r="W37" s="644"/>
      <c r="X37" s="644"/>
      <c r="Y37" s="645"/>
      <c r="Z37" s="703">
        <v>2.5</v>
      </c>
      <c r="AA37" s="703"/>
      <c r="AB37" s="703"/>
      <c r="AC37" s="703"/>
      <c r="AD37" s="704" t="s">
        <v>221</v>
      </c>
      <c r="AE37" s="704"/>
      <c r="AF37" s="704"/>
      <c r="AG37" s="704"/>
      <c r="AH37" s="704"/>
      <c r="AI37" s="704"/>
      <c r="AJ37" s="704"/>
      <c r="AK37" s="704"/>
      <c r="AL37" s="646" t="s">
        <v>228</v>
      </c>
      <c r="AM37" s="647"/>
      <c r="AN37" s="647"/>
      <c r="AO37" s="705"/>
      <c r="AQ37" s="678" t="s">
        <v>329</v>
      </c>
      <c r="AR37" s="679"/>
      <c r="AS37" s="679"/>
      <c r="AT37" s="679"/>
      <c r="AU37" s="679"/>
      <c r="AV37" s="679"/>
      <c r="AW37" s="679"/>
      <c r="AX37" s="679"/>
      <c r="AY37" s="680"/>
      <c r="AZ37" s="641">
        <v>43977</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1017</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61997</v>
      </c>
      <c r="CS37" s="642"/>
      <c r="CT37" s="642"/>
      <c r="CU37" s="642"/>
      <c r="CV37" s="642"/>
      <c r="CW37" s="642"/>
      <c r="CX37" s="642"/>
      <c r="CY37" s="643"/>
      <c r="CZ37" s="646">
        <v>1.7</v>
      </c>
      <c r="DA37" s="675"/>
      <c r="DB37" s="675"/>
      <c r="DC37" s="676"/>
      <c r="DD37" s="649">
        <v>61997</v>
      </c>
      <c r="DE37" s="642"/>
      <c r="DF37" s="642"/>
      <c r="DG37" s="642"/>
      <c r="DH37" s="642"/>
      <c r="DI37" s="642"/>
      <c r="DJ37" s="642"/>
      <c r="DK37" s="643"/>
      <c r="DL37" s="649">
        <v>41703</v>
      </c>
      <c r="DM37" s="642"/>
      <c r="DN37" s="642"/>
      <c r="DO37" s="642"/>
      <c r="DP37" s="642"/>
      <c r="DQ37" s="642"/>
      <c r="DR37" s="642"/>
      <c r="DS37" s="642"/>
      <c r="DT37" s="642"/>
      <c r="DU37" s="642"/>
      <c r="DV37" s="643"/>
      <c r="DW37" s="646">
        <v>2.1</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3706844</v>
      </c>
      <c r="S38" s="693"/>
      <c r="T38" s="693"/>
      <c r="U38" s="693"/>
      <c r="V38" s="693"/>
      <c r="W38" s="693"/>
      <c r="X38" s="693"/>
      <c r="Y38" s="698"/>
      <c r="Z38" s="699">
        <v>100</v>
      </c>
      <c r="AA38" s="699"/>
      <c r="AB38" s="699"/>
      <c r="AC38" s="699"/>
      <c r="AD38" s="700">
        <v>1886755</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221</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1716</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471897</v>
      </c>
      <c r="CS38" s="644"/>
      <c r="CT38" s="644"/>
      <c r="CU38" s="644"/>
      <c r="CV38" s="644"/>
      <c r="CW38" s="644"/>
      <c r="CX38" s="644"/>
      <c r="CY38" s="645"/>
      <c r="CZ38" s="646">
        <v>13.3</v>
      </c>
      <c r="DA38" s="675"/>
      <c r="DB38" s="675"/>
      <c r="DC38" s="676"/>
      <c r="DD38" s="649">
        <v>425104</v>
      </c>
      <c r="DE38" s="644"/>
      <c r="DF38" s="644"/>
      <c r="DG38" s="644"/>
      <c r="DH38" s="644"/>
      <c r="DI38" s="644"/>
      <c r="DJ38" s="644"/>
      <c r="DK38" s="645"/>
      <c r="DL38" s="649">
        <v>257289</v>
      </c>
      <c r="DM38" s="644"/>
      <c r="DN38" s="644"/>
      <c r="DO38" s="644"/>
      <c r="DP38" s="644"/>
      <c r="DQ38" s="644"/>
      <c r="DR38" s="644"/>
      <c r="DS38" s="644"/>
      <c r="DT38" s="644"/>
      <c r="DU38" s="644"/>
      <c r="DV38" s="645"/>
      <c r="DW38" s="646">
        <v>13</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228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95</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657330</v>
      </c>
      <c r="CS39" s="642"/>
      <c r="CT39" s="642"/>
      <c r="CU39" s="642"/>
      <c r="CV39" s="642"/>
      <c r="CW39" s="642"/>
      <c r="CX39" s="642"/>
      <c r="CY39" s="643"/>
      <c r="CZ39" s="646">
        <v>18.5</v>
      </c>
      <c r="DA39" s="675"/>
      <c r="DB39" s="675"/>
      <c r="DC39" s="676"/>
      <c r="DD39" s="649">
        <v>604452</v>
      </c>
      <c r="DE39" s="642"/>
      <c r="DF39" s="642"/>
      <c r="DG39" s="642"/>
      <c r="DH39" s="642"/>
      <c r="DI39" s="642"/>
      <c r="DJ39" s="642"/>
      <c r="DK39" s="643"/>
      <c r="DL39" s="649" t="s">
        <v>138</v>
      </c>
      <c r="DM39" s="642"/>
      <c r="DN39" s="642"/>
      <c r="DO39" s="642"/>
      <c r="DP39" s="642"/>
      <c r="DQ39" s="642"/>
      <c r="DR39" s="642"/>
      <c r="DS39" s="642"/>
      <c r="DT39" s="642"/>
      <c r="DU39" s="642"/>
      <c r="DV39" s="643"/>
      <c r="DW39" s="646" t="s">
        <v>221</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111577</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106</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t="s">
        <v>221</v>
      </c>
      <c r="CS40" s="644"/>
      <c r="CT40" s="644"/>
      <c r="CU40" s="644"/>
      <c r="CV40" s="644"/>
      <c r="CW40" s="644"/>
      <c r="CX40" s="644"/>
      <c r="CY40" s="645"/>
      <c r="CZ40" s="646" t="s">
        <v>242</v>
      </c>
      <c r="DA40" s="675"/>
      <c r="DB40" s="675"/>
      <c r="DC40" s="676"/>
      <c r="DD40" s="649" t="s">
        <v>228</v>
      </c>
      <c r="DE40" s="644"/>
      <c r="DF40" s="644"/>
      <c r="DG40" s="644"/>
      <c r="DH40" s="644"/>
      <c r="DI40" s="644"/>
      <c r="DJ40" s="644"/>
      <c r="DK40" s="645"/>
      <c r="DL40" s="649" t="s">
        <v>221</v>
      </c>
      <c r="DM40" s="644"/>
      <c r="DN40" s="644"/>
      <c r="DO40" s="644"/>
      <c r="DP40" s="644"/>
      <c r="DQ40" s="644"/>
      <c r="DR40" s="644"/>
      <c r="DS40" s="644"/>
      <c r="DT40" s="644"/>
      <c r="DU40" s="644"/>
      <c r="DV40" s="645"/>
      <c r="DW40" s="646" t="s">
        <v>242</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215363</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397</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242</v>
      </c>
      <c r="DA41" s="675"/>
      <c r="DB41" s="675"/>
      <c r="DC41" s="676"/>
      <c r="DD41" s="649" t="s">
        <v>242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199937</v>
      </c>
      <c r="CS42" s="644"/>
      <c r="CT42" s="644"/>
      <c r="CU42" s="644"/>
      <c r="CV42" s="644"/>
      <c r="CW42" s="644"/>
      <c r="CX42" s="644"/>
      <c r="CY42" s="645"/>
      <c r="CZ42" s="646">
        <v>5.6</v>
      </c>
      <c r="DA42" s="647"/>
      <c r="DB42" s="647"/>
      <c r="DC42" s="648"/>
      <c r="DD42" s="649">
        <v>40696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5962</v>
      </c>
      <c r="CS43" s="642"/>
      <c r="CT43" s="642"/>
      <c r="CU43" s="642"/>
      <c r="CV43" s="642"/>
      <c r="CW43" s="642"/>
      <c r="CX43" s="642"/>
      <c r="CY43" s="643"/>
      <c r="CZ43" s="646">
        <v>0.2</v>
      </c>
      <c r="DA43" s="675"/>
      <c r="DB43" s="675"/>
      <c r="DC43" s="676"/>
      <c r="DD43" s="649">
        <v>5962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150166</v>
      </c>
      <c r="CS44" s="644"/>
      <c r="CT44" s="644"/>
      <c r="CU44" s="644"/>
      <c r="CV44" s="644"/>
      <c r="CW44" s="644"/>
      <c r="CX44" s="644"/>
      <c r="CY44" s="645"/>
      <c r="CZ44" s="646">
        <v>4.2</v>
      </c>
      <c r="DA44" s="647"/>
      <c r="DB44" s="647"/>
      <c r="DC44" s="648"/>
      <c r="DD44" s="649">
        <v>21552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18873</v>
      </c>
      <c r="CS45" s="642"/>
      <c r="CT45" s="642"/>
      <c r="CU45" s="642"/>
      <c r="CV45" s="642"/>
      <c r="CW45" s="642"/>
      <c r="CX45" s="642"/>
      <c r="CY45" s="643"/>
      <c r="CZ45" s="646">
        <v>0.5</v>
      </c>
      <c r="DA45" s="675"/>
      <c r="DB45" s="675"/>
      <c r="DC45" s="676"/>
      <c r="DD45" s="649">
        <v>772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131293</v>
      </c>
      <c r="CS46" s="644"/>
      <c r="CT46" s="644"/>
      <c r="CU46" s="644"/>
      <c r="CV46" s="644"/>
      <c r="CW46" s="644"/>
      <c r="CX46" s="644"/>
      <c r="CY46" s="645"/>
      <c r="CZ46" s="646">
        <v>3.7</v>
      </c>
      <c r="DA46" s="647"/>
      <c r="DB46" s="647"/>
      <c r="DC46" s="648"/>
      <c r="DD46" s="649">
        <v>20780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49771</v>
      </c>
      <c r="CS47" s="642"/>
      <c r="CT47" s="642"/>
      <c r="CU47" s="642"/>
      <c r="CV47" s="642"/>
      <c r="CW47" s="642"/>
      <c r="CX47" s="642"/>
      <c r="CY47" s="643"/>
      <c r="CZ47" s="646">
        <v>1.4</v>
      </c>
      <c r="DA47" s="675"/>
      <c r="DB47" s="675"/>
      <c r="DC47" s="676"/>
      <c r="DD47" s="649">
        <v>19144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242</v>
      </c>
      <c r="CS48" s="644"/>
      <c r="CT48" s="644"/>
      <c r="CU48" s="644"/>
      <c r="CV48" s="644"/>
      <c r="CW48" s="644"/>
      <c r="CX48" s="644"/>
      <c r="CY48" s="645"/>
      <c r="CZ48" s="646" t="s">
        <v>221</v>
      </c>
      <c r="DA48" s="647"/>
      <c r="DB48" s="647"/>
      <c r="DC48" s="648"/>
      <c r="DD48" s="649" t="s">
        <v>221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3543853</v>
      </c>
      <c r="CS49" s="657"/>
      <c r="CT49" s="657"/>
      <c r="CU49" s="657"/>
      <c r="CV49" s="657"/>
      <c r="CW49" s="657"/>
      <c r="CX49" s="657"/>
      <c r="CY49" s="658"/>
      <c r="CZ49" s="659">
        <v>100</v>
      </c>
      <c r="DA49" s="660"/>
      <c r="DB49" s="660"/>
      <c r="DC49" s="661"/>
      <c r="DD49" s="662">
        <v>2662830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aOxV3WF35LzXzReLbaRa07ywLK/gohPd8LsGissg2a3iD6ESEH+cbTgp7i77pqB3KbjPmVkKNIF4mk55rTiEpg==" saltValue="qswF8ALukbIzZA8pLJnW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3707</v>
      </c>
      <c r="R7" s="1174"/>
      <c r="S7" s="1174"/>
      <c r="T7" s="1174"/>
      <c r="U7" s="1174"/>
      <c r="V7" s="1174">
        <v>3544</v>
      </c>
      <c r="W7" s="1174"/>
      <c r="X7" s="1174"/>
      <c r="Y7" s="1174"/>
      <c r="Z7" s="1174"/>
      <c r="AA7" s="1174">
        <v>163</v>
      </c>
      <c r="AB7" s="1174"/>
      <c r="AC7" s="1174"/>
      <c r="AD7" s="1174"/>
      <c r="AE7" s="1175"/>
      <c r="AF7" s="1176">
        <v>120</v>
      </c>
      <c r="AG7" s="1177"/>
      <c r="AH7" s="1177"/>
      <c r="AI7" s="1177"/>
      <c r="AJ7" s="1178"/>
      <c r="AK7" s="1160" t="s">
        <v>569</v>
      </c>
      <c r="AL7" s="1161"/>
      <c r="AM7" s="1161"/>
      <c r="AN7" s="1161"/>
      <c r="AO7" s="1161"/>
      <c r="AP7" s="1161">
        <v>3240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567</v>
      </c>
      <c r="BT7" s="1165"/>
      <c r="BU7" s="1165"/>
      <c r="BV7" s="1165"/>
      <c r="BW7" s="1165"/>
      <c r="BX7" s="1165"/>
      <c r="BY7" s="1165"/>
      <c r="BZ7" s="1165"/>
      <c r="CA7" s="1165"/>
      <c r="CB7" s="1165"/>
      <c r="CC7" s="1165"/>
      <c r="CD7" s="1165"/>
      <c r="CE7" s="1165"/>
      <c r="CF7" s="1165"/>
      <c r="CG7" s="1166"/>
      <c r="CH7" s="1157">
        <v>-3</v>
      </c>
      <c r="CI7" s="1158"/>
      <c r="CJ7" s="1158"/>
      <c r="CK7" s="1158"/>
      <c r="CL7" s="1159"/>
      <c r="CM7" s="1157">
        <v>28</v>
      </c>
      <c r="CN7" s="1158"/>
      <c r="CO7" s="1158"/>
      <c r="CP7" s="1158"/>
      <c r="CQ7" s="1159"/>
      <c r="CR7" s="1157">
        <v>16</v>
      </c>
      <c r="CS7" s="1158"/>
      <c r="CT7" s="1158"/>
      <c r="CU7" s="1158"/>
      <c r="CV7" s="1159"/>
      <c r="CW7" s="1157">
        <v>1</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3707</v>
      </c>
      <c r="R23" s="1138"/>
      <c r="S23" s="1138"/>
      <c r="T23" s="1138"/>
      <c r="U23" s="1138"/>
      <c r="V23" s="1138">
        <v>3544</v>
      </c>
      <c r="W23" s="1138"/>
      <c r="X23" s="1138"/>
      <c r="Y23" s="1138"/>
      <c r="Z23" s="1138"/>
      <c r="AA23" s="1138">
        <v>163</v>
      </c>
      <c r="AB23" s="1138"/>
      <c r="AC23" s="1138"/>
      <c r="AD23" s="1138"/>
      <c r="AE23" s="1139"/>
      <c r="AF23" s="1140">
        <v>120</v>
      </c>
      <c r="AG23" s="1138"/>
      <c r="AH23" s="1138"/>
      <c r="AI23" s="1138"/>
      <c r="AJ23" s="1141"/>
      <c r="AK23" s="1142"/>
      <c r="AL23" s="1143"/>
      <c r="AM23" s="1143"/>
      <c r="AN23" s="1143"/>
      <c r="AO23" s="1143"/>
      <c r="AP23" s="1138">
        <v>3240</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1122</v>
      </c>
      <c r="R28" s="1123"/>
      <c r="S28" s="1123"/>
      <c r="T28" s="1123"/>
      <c r="U28" s="1123"/>
      <c r="V28" s="1123">
        <v>1081</v>
      </c>
      <c r="W28" s="1123"/>
      <c r="X28" s="1123"/>
      <c r="Y28" s="1123"/>
      <c r="Z28" s="1123"/>
      <c r="AA28" s="1123">
        <v>40</v>
      </c>
      <c r="AB28" s="1123"/>
      <c r="AC28" s="1123"/>
      <c r="AD28" s="1123"/>
      <c r="AE28" s="1124"/>
      <c r="AF28" s="1125">
        <v>40</v>
      </c>
      <c r="AG28" s="1123"/>
      <c r="AH28" s="1123"/>
      <c r="AI28" s="1123"/>
      <c r="AJ28" s="1126"/>
      <c r="AK28" s="1127">
        <v>49</v>
      </c>
      <c r="AL28" s="1115"/>
      <c r="AM28" s="1115"/>
      <c r="AN28" s="1115"/>
      <c r="AO28" s="1115"/>
      <c r="AP28" s="1115" t="s">
        <v>570</v>
      </c>
      <c r="AQ28" s="1115"/>
      <c r="AR28" s="1115"/>
      <c r="AS28" s="1115"/>
      <c r="AT28" s="1115"/>
      <c r="AU28" s="1115" t="s">
        <v>576</v>
      </c>
      <c r="AV28" s="1115"/>
      <c r="AW28" s="1115"/>
      <c r="AX28" s="1115"/>
      <c r="AY28" s="1115"/>
      <c r="AZ28" s="1116" t="s">
        <v>569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42</v>
      </c>
      <c r="R29" s="1113"/>
      <c r="S29" s="1113"/>
      <c r="T29" s="1113"/>
      <c r="U29" s="1113"/>
      <c r="V29" s="1113">
        <v>42</v>
      </c>
      <c r="W29" s="1113"/>
      <c r="X29" s="1113"/>
      <c r="Y29" s="1113"/>
      <c r="Z29" s="1113"/>
      <c r="AA29" s="1113" t="s">
        <v>569</v>
      </c>
      <c r="AB29" s="1113"/>
      <c r="AC29" s="1113"/>
      <c r="AD29" s="1113"/>
      <c r="AE29" s="1114"/>
      <c r="AF29" s="1088" t="s">
        <v>396</v>
      </c>
      <c r="AG29" s="1089"/>
      <c r="AH29" s="1089"/>
      <c r="AI29" s="1089"/>
      <c r="AJ29" s="1090"/>
      <c r="AK29" s="1049">
        <v>42</v>
      </c>
      <c r="AL29" s="1040"/>
      <c r="AM29" s="1040"/>
      <c r="AN29" s="1040"/>
      <c r="AO29" s="1040"/>
      <c r="AP29" s="1040">
        <v>47</v>
      </c>
      <c r="AQ29" s="1040"/>
      <c r="AR29" s="1040"/>
      <c r="AS29" s="1040"/>
      <c r="AT29" s="1040"/>
      <c r="AU29" s="1040">
        <v>39</v>
      </c>
      <c r="AV29" s="1040"/>
      <c r="AW29" s="1040"/>
      <c r="AX29" s="1040"/>
      <c r="AY29" s="1040"/>
      <c r="AZ29" s="1111" t="s">
        <v>569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699</v>
      </c>
      <c r="R30" s="1113"/>
      <c r="S30" s="1113"/>
      <c r="T30" s="1113"/>
      <c r="U30" s="1113"/>
      <c r="V30" s="1113">
        <v>664</v>
      </c>
      <c r="W30" s="1113"/>
      <c r="X30" s="1113"/>
      <c r="Y30" s="1113"/>
      <c r="Z30" s="1113"/>
      <c r="AA30" s="1113">
        <v>35</v>
      </c>
      <c r="AB30" s="1113"/>
      <c r="AC30" s="1113"/>
      <c r="AD30" s="1113"/>
      <c r="AE30" s="1114"/>
      <c r="AF30" s="1088">
        <v>35</v>
      </c>
      <c r="AG30" s="1089"/>
      <c r="AH30" s="1089"/>
      <c r="AI30" s="1089"/>
      <c r="AJ30" s="1090"/>
      <c r="AK30" s="1049">
        <v>89</v>
      </c>
      <c r="AL30" s="1040"/>
      <c r="AM30" s="1040"/>
      <c r="AN30" s="1040"/>
      <c r="AO30" s="1040"/>
      <c r="AP30" s="1040" t="s">
        <v>569</v>
      </c>
      <c r="AQ30" s="1040"/>
      <c r="AR30" s="1040"/>
      <c r="AS30" s="1040"/>
      <c r="AT30" s="1040"/>
      <c r="AU30" s="1040" t="s">
        <v>577</v>
      </c>
      <c r="AV30" s="1040"/>
      <c r="AW30" s="1040"/>
      <c r="AX30" s="1040"/>
      <c r="AY30" s="1040"/>
      <c r="AZ30" s="1111" t="s">
        <v>570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107</v>
      </c>
      <c r="R31" s="1113"/>
      <c r="S31" s="1113"/>
      <c r="T31" s="1113"/>
      <c r="U31" s="1113"/>
      <c r="V31" s="1113">
        <v>107</v>
      </c>
      <c r="W31" s="1113"/>
      <c r="X31" s="1113"/>
      <c r="Y31" s="1113"/>
      <c r="Z31" s="1113"/>
      <c r="AA31" s="1113" t="s">
        <v>569</v>
      </c>
      <c r="AB31" s="1113"/>
      <c r="AC31" s="1113"/>
      <c r="AD31" s="1113"/>
      <c r="AE31" s="1114"/>
      <c r="AF31" s="1088" t="s">
        <v>569</v>
      </c>
      <c r="AG31" s="1089"/>
      <c r="AH31" s="1089"/>
      <c r="AI31" s="1089"/>
      <c r="AJ31" s="1090"/>
      <c r="AK31" s="1049">
        <v>22</v>
      </c>
      <c r="AL31" s="1040"/>
      <c r="AM31" s="1040"/>
      <c r="AN31" s="1040"/>
      <c r="AO31" s="1040"/>
      <c r="AP31" s="1040" t="s">
        <v>569</v>
      </c>
      <c r="AQ31" s="1040"/>
      <c r="AR31" s="1040"/>
      <c r="AS31" s="1040"/>
      <c r="AT31" s="1040"/>
      <c r="AU31" s="1040" t="s">
        <v>576</v>
      </c>
      <c r="AV31" s="1040"/>
      <c r="AW31" s="1040"/>
      <c r="AX31" s="1040"/>
      <c r="AY31" s="1040"/>
      <c r="AZ31" s="1111" t="s">
        <v>569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218</v>
      </c>
      <c r="R32" s="1113"/>
      <c r="S32" s="1113"/>
      <c r="T32" s="1113"/>
      <c r="U32" s="1113"/>
      <c r="V32" s="1113">
        <v>218</v>
      </c>
      <c r="W32" s="1113"/>
      <c r="X32" s="1113"/>
      <c r="Y32" s="1113"/>
      <c r="Z32" s="1113"/>
      <c r="AA32" s="1113" t="s">
        <v>575</v>
      </c>
      <c r="AB32" s="1113"/>
      <c r="AC32" s="1113"/>
      <c r="AD32" s="1113"/>
      <c r="AE32" s="1114"/>
      <c r="AF32" s="1088" t="s">
        <v>396</v>
      </c>
      <c r="AG32" s="1089"/>
      <c r="AH32" s="1089"/>
      <c r="AI32" s="1089"/>
      <c r="AJ32" s="1090"/>
      <c r="AK32" s="1049">
        <v>101</v>
      </c>
      <c r="AL32" s="1040"/>
      <c r="AM32" s="1040"/>
      <c r="AN32" s="1040"/>
      <c r="AO32" s="1040"/>
      <c r="AP32" s="1040">
        <v>1153</v>
      </c>
      <c r="AQ32" s="1040"/>
      <c r="AR32" s="1040"/>
      <c r="AS32" s="1040"/>
      <c r="AT32" s="1040"/>
      <c r="AU32" s="1040">
        <v>949</v>
      </c>
      <c r="AV32" s="1040"/>
      <c r="AW32" s="1040"/>
      <c r="AX32" s="1040"/>
      <c r="AY32" s="1040"/>
      <c r="AZ32" s="1111" t="s">
        <v>570</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142</v>
      </c>
      <c r="R33" s="1113"/>
      <c r="S33" s="1113"/>
      <c r="T33" s="1113"/>
      <c r="U33" s="1113"/>
      <c r="V33" s="1113">
        <v>135</v>
      </c>
      <c r="W33" s="1113"/>
      <c r="X33" s="1113"/>
      <c r="Y33" s="1113"/>
      <c r="Z33" s="1113"/>
      <c r="AA33" s="1113">
        <v>7</v>
      </c>
      <c r="AB33" s="1113"/>
      <c r="AC33" s="1113"/>
      <c r="AD33" s="1113"/>
      <c r="AE33" s="1114"/>
      <c r="AF33" s="1088">
        <v>6</v>
      </c>
      <c r="AG33" s="1089"/>
      <c r="AH33" s="1089"/>
      <c r="AI33" s="1089"/>
      <c r="AJ33" s="1090"/>
      <c r="AK33" s="1049">
        <v>44</v>
      </c>
      <c r="AL33" s="1040"/>
      <c r="AM33" s="1040"/>
      <c r="AN33" s="1040"/>
      <c r="AO33" s="1040"/>
      <c r="AP33" s="1040">
        <v>36</v>
      </c>
      <c r="AQ33" s="1040"/>
      <c r="AR33" s="1040"/>
      <c r="AS33" s="1040"/>
      <c r="AT33" s="1040"/>
      <c r="AU33" s="1040" t="s">
        <v>576</v>
      </c>
      <c r="AV33" s="1040"/>
      <c r="AW33" s="1040"/>
      <c r="AX33" s="1040"/>
      <c r="AY33" s="1040"/>
      <c r="AZ33" s="1111" t="s">
        <v>569</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81</v>
      </c>
      <c r="AG63" s="1028"/>
      <c r="AH63" s="1028"/>
      <c r="AI63" s="1028"/>
      <c r="AJ63" s="1099"/>
      <c r="AK63" s="1100"/>
      <c r="AL63" s="1032"/>
      <c r="AM63" s="1032"/>
      <c r="AN63" s="1032"/>
      <c r="AO63" s="1032"/>
      <c r="AP63" s="1028">
        <v>1236</v>
      </c>
      <c r="AQ63" s="1028"/>
      <c r="AR63" s="1028"/>
      <c r="AS63" s="1028"/>
      <c r="AT63" s="1028"/>
      <c r="AU63" s="1028">
        <v>345</v>
      </c>
      <c r="AV63" s="1028"/>
      <c r="AW63" s="1028"/>
      <c r="AX63" s="1028"/>
      <c r="AY63" s="1028"/>
      <c r="AZ63" s="1094"/>
      <c r="BA63" s="1094"/>
      <c r="BB63" s="1094"/>
      <c r="BC63" s="1094"/>
      <c r="BD63" s="1094"/>
      <c r="BE63" s="1029"/>
      <c r="BF63" s="1029"/>
      <c r="BG63" s="1029"/>
      <c r="BH63" s="1029"/>
      <c r="BI63" s="1030"/>
      <c r="BJ63" s="1095" t="s">
        <v>396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568</v>
      </c>
      <c r="C68" s="1055"/>
      <c r="D68" s="1055"/>
      <c r="E68" s="1055"/>
      <c r="F68" s="1055"/>
      <c r="G68" s="1055"/>
      <c r="H68" s="1055"/>
      <c r="I68" s="1055"/>
      <c r="J68" s="1055"/>
      <c r="K68" s="1055"/>
      <c r="L68" s="1055"/>
      <c r="M68" s="1055"/>
      <c r="N68" s="1055"/>
      <c r="O68" s="1055"/>
      <c r="P68" s="1056"/>
      <c r="Q68" s="1057">
        <v>197</v>
      </c>
      <c r="R68" s="1051"/>
      <c r="S68" s="1051"/>
      <c r="T68" s="1051"/>
      <c r="U68" s="1051"/>
      <c r="V68" s="1051">
        <v>168</v>
      </c>
      <c r="W68" s="1051"/>
      <c r="X68" s="1051"/>
      <c r="Y68" s="1051"/>
      <c r="Z68" s="1051"/>
      <c r="AA68" s="1051">
        <v>29</v>
      </c>
      <c r="AB68" s="1051"/>
      <c r="AC68" s="1051"/>
      <c r="AD68" s="1051"/>
      <c r="AE68" s="1051"/>
      <c r="AF68" s="1051">
        <v>29</v>
      </c>
      <c r="AG68" s="1051"/>
      <c r="AH68" s="1051"/>
      <c r="AI68" s="1051"/>
      <c r="AJ68" s="1051"/>
      <c r="AK68" s="1051" t="s">
        <v>569</v>
      </c>
      <c r="AL68" s="1051"/>
      <c r="AM68" s="1051"/>
      <c r="AN68" s="1051"/>
      <c r="AO68" s="1051"/>
      <c r="AP68" s="1051" t="s">
        <v>570</v>
      </c>
      <c r="AQ68" s="1051"/>
      <c r="AR68" s="1051"/>
      <c r="AS68" s="1051"/>
      <c r="AT68" s="1051"/>
      <c r="AU68" s="1051" t="s">
        <v>570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571</v>
      </c>
      <c r="C69" s="1044"/>
      <c r="D69" s="1044"/>
      <c r="E69" s="1044"/>
      <c r="F69" s="1044"/>
      <c r="G69" s="1044"/>
      <c r="H69" s="1044"/>
      <c r="I69" s="1044"/>
      <c r="J69" s="1044"/>
      <c r="K69" s="1044"/>
      <c r="L69" s="1044"/>
      <c r="M69" s="1044"/>
      <c r="N69" s="1044"/>
      <c r="O69" s="1044"/>
      <c r="P69" s="1045"/>
      <c r="Q69" s="1046">
        <v>1132716</v>
      </c>
      <c r="R69" s="1040"/>
      <c r="S69" s="1040"/>
      <c r="T69" s="1040"/>
      <c r="U69" s="1040"/>
      <c r="V69" s="1040">
        <v>1106468</v>
      </c>
      <c r="W69" s="1040"/>
      <c r="X69" s="1040"/>
      <c r="Y69" s="1040"/>
      <c r="Z69" s="1040"/>
      <c r="AA69" s="1040">
        <v>26248</v>
      </c>
      <c r="AB69" s="1040"/>
      <c r="AC69" s="1040"/>
      <c r="AD69" s="1040"/>
      <c r="AE69" s="1040"/>
      <c r="AF69" s="1040">
        <v>26248</v>
      </c>
      <c r="AG69" s="1040"/>
      <c r="AH69" s="1040"/>
      <c r="AI69" s="1040"/>
      <c r="AJ69" s="1040"/>
      <c r="AK69" s="1040">
        <v>8638</v>
      </c>
      <c r="AL69" s="1040"/>
      <c r="AM69" s="1040"/>
      <c r="AN69" s="1040"/>
      <c r="AO69" s="1040"/>
      <c r="AP69" s="1040" t="s">
        <v>570</v>
      </c>
      <c r="AQ69" s="1040"/>
      <c r="AR69" s="1040"/>
      <c r="AS69" s="1040"/>
      <c r="AT69" s="1040"/>
      <c r="AU69" s="1040" t="s">
        <v>569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572</v>
      </c>
      <c r="C70" s="1044"/>
      <c r="D70" s="1044"/>
      <c r="E70" s="1044"/>
      <c r="F70" s="1044"/>
      <c r="G70" s="1044"/>
      <c r="H70" s="1044"/>
      <c r="I70" s="1044"/>
      <c r="J70" s="1044"/>
      <c r="K70" s="1044"/>
      <c r="L70" s="1044"/>
      <c r="M70" s="1044"/>
      <c r="N70" s="1044"/>
      <c r="O70" s="1044"/>
      <c r="P70" s="1045"/>
      <c r="Q70" s="1046">
        <f>41771+174</f>
        <v>41945</v>
      </c>
      <c r="R70" s="1040"/>
      <c r="S70" s="1040"/>
      <c r="T70" s="1040"/>
      <c r="U70" s="1040"/>
      <c r="V70" s="1040">
        <f>34833+164</f>
        <v>34997</v>
      </c>
      <c r="W70" s="1040"/>
      <c r="X70" s="1040"/>
      <c r="Y70" s="1040"/>
      <c r="Z70" s="1040"/>
      <c r="AA70" s="1040">
        <f>6938+10</f>
        <v>6948</v>
      </c>
      <c r="AB70" s="1040"/>
      <c r="AC70" s="1040"/>
      <c r="AD70" s="1040"/>
      <c r="AE70" s="1040"/>
      <c r="AF70" s="1040">
        <f>18441+66</f>
        <v>18507</v>
      </c>
      <c r="AG70" s="1040"/>
      <c r="AH70" s="1040"/>
      <c r="AI70" s="1040"/>
      <c r="AJ70" s="1040"/>
      <c r="AK70" s="1040">
        <v>25</v>
      </c>
      <c r="AL70" s="1040"/>
      <c r="AM70" s="1040"/>
      <c r="AN70" s="1040"/>
      <c r="AO70" s="1040"/>
      <c r="AP70" s="1040">
        <f>130769+581</f>
        <v>131350</v>
      </c>
      <c r="AQ70" s="1040"/>
      <c r="AR70" s="1040"/>
      <c r="AS70" s="1040"/>
      <c r="AT70" s="1040"/>
      <c r="AU70" s="1040" t="s">
        <v>573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574</v>
      </c>
      <c r="C71" s="1044"/>
      <c r="D71" s="1044"/>
      <c r="E71" s="1044"/>
      <c r="F71" s="1044"/>
      <c r="G71" s="1044"/>
      <c r="H71" s="1044"/>
      <c r="I71" s="1044"/>
      <c r="J71" s="1044"/>
      <c r="K71" s="1044"/>
      <c r="L71" s="1044"/>
      <c r="M71" s="1044"/>
      <c r="N71" s="1044"/>
      <c r="O71" s="1044"/>
      <c r="P71" s="1045"/>
      <c r="Q71" s="1046">
        <v>7819</v>
      </c>
      <c r="R71" s="1040"/>
      <c r="S71" s="1040"/>
      <c r="T71" s="1040"/>
      <c r="U71" s="1040"/>
      <c r="V71" s="1040">
        <v>5819</v>
      </c>
      <c r="W71" s="1040"/>
      <c r="X71" s="1040"/>
      <c r="Y71" s="1040"/>
      <c r="Z71" s="1040"/>
      <c r="AA71" s="1040">
        <v>1999</v>
      </c>
      <c r="AB71" s="1040"/>
      <c r="AC71" s="1040"/>
      <c r="AD71" s="1040"/>
      <c r="AE71" s="1040"/>
      <c r="AF71" s="1040">
        <v>18181</v>
      </c>
      <c r="AG71" s="1040"/>
      <c r="AH71" s="1040"/>
      <c r="AI71" s="1040"/>
      <c r="AJ71" s="1040"/>
      <c r="AK71" s="1040" t="s">
        <v>569</v>
      </c>
      <c r="AL71" s="1040"/>
      <c r="AM71" s="1040"/>
      <c r="AN71" s="1040"/>
      <c r="AO71" s="1040"/>
      <c r="AP71" s="1040">
        <v>16138</v>
      </c>
      <c r="AQ71" s="1040"/>
      <c r="AR71" s="1040"/>
      <c r="AS71" s="1040"/>
      <c r="AT71" s="1040"/>
      <c r="AU71" s="1040" t="s">
        <v>569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62965</v>
      </c>
      <c r="AG88" s="1028"/>
      <c r="AH88" s="1028"/>
      <c r="AI88" s="1028"/>
      <c r="AJ88" s="1028"/>
      <c r="AK88" s="1032"/>
      <c r="AL88" s="1032"/>
      <c r="AM88" s="1032"/>
      <c r="AN88" s="1032"/>
      <c r="AO88" s="1032"/>
      <c r="AP88" s="1028">
        <v>147488</v>
      </c>
      <c r="AQ88" s="1028"/>
      <c r="AR88" s="1028"/>
      <c r="AS88" s="1028"/>
      <c r="AT88" s="1028"/>
      <c r="AU88" s="1028" t="s">
        <v>569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16</v>
      </c>
      <c r="CS102" s="1020"/>
      <c r="CT102" s="1020"/>
      <c r="CU102" s="1020"/>
      <c r="CV102" s="1021"/>
      <c r="CW102" s="1019">
        <v>1</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v>0</v>
      </c>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300</v>
      </c>
      <c r="AG109" s="963"/>
      <c r="AH109" s="963"/>
      <c r="AI109" s="963"/>
      <c r="AJ109" s="964"/>
      <c r="AK109" s="965" t="s">
        <v>299</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300</v>
      </c>
      <c r="BW109" s="963"/>
      <c r="BX109" s="963"/>
      <c r="BY109" s="963"/>
      <c r="BZ109" s="964"/>
      <c r="CA109" s="965" t="s">
        <v>299</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300</v>
      </c>
      <c r="DM109" s="963"/>
      <c r="DN109" s="963"/>
      <c r="DO109" s="963"/>
      <c r="DP109" s="964"/>
      <c r="DQ109" s="965" t="s">
        <v>299</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318227</v>
      </c>
      <c r="AB110" s="956"/>
      <c r="AC110" s="956"/>
      <c r="AD110" s="956"/>
      <c r="AE110" s="957"/>
      <c r="AF110" s="958">
        <v>310673</v>
      </c>
      <c r="AG110" s="956"/>
      <c r="AH110" s="956"/>
      <c r="AI110" s="956"/>
      <c r="AJ110" s="957"/>
      <c r="AK110" s="958">
        <v>308796</v>
      </c>
      <c r="AL110" s="956"/>
      <c r="AM110" s="956"/>
      <c r="AN110" s="956"/>
      <c r="AO110" s="957"/>
      <c r="AP110" s="959">
        <v>17.899999999999999</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3241215</v>
      </c>
      <c r="BR110" s="903"/>
      <c r="BS110" s="903"/>
      <c r="BT110" s="903"/>
      <c r="BU110" s="903"/>
      <c r="BV110" s="903">
        <v>3216999</v>
      </c>
      <c r="BW110" s="903"/>
      <c r="BX110" s="903"/>
      <c r="BY110" s="903"/>
      <c r="BZ110" s="903"/>
      <c r="CA110" s="903">
        <v>3239882</v>
      </c>
      <c r="CB110" s="903"/>
      <c r="CC110" s="903"/>
      <c r="CD110" s="903"/>
      <c r="CE110" s="903"/>
      <c r="CF110" s="927">
        <v>188.3</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430</v>
      </c>
      <c r="DM110" s="903"/>
      <c r="DN110" s="903"/>
      <c r="DO110" s="903"/>
      <c r="DP110" s="903"/>
      <c r="DQ110" s="903" t="s">
        <v>430</v>
      </c>
      <c r="DR110" s="903"/>
      <c r="DS110" s="903"/>
      <c r="DT110" s="903"/>
      <c r="DU110" s="903"/>
      <c r="DV110" s="904" t="s">
        <v>242</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432</v>
      </c>
      <c r="AB111" s="984"/>
      <c r="AC111" s="984"/>
      <c r="AD111" s="984"/>
      <c r="AE111" s="985"/>
      <c r="AF111" s="986" t="s">
        <v>432</v>
      </c>
      <c r="AG111" s="984"/>
      <c r="AH111" s="984"/>
      <c r="AI111" s="984"/>
      <c r="AJ111" s="985"/>
      <c r="AK111" s="986" t="s">
        <v>432</v>
      </c>
      <c r="AL111" s="984"/>
      <c r="AM111" s="984"/>
      <c r="AN111" s="984"/>
      <c r="AO111" s="985"/>
      <c r="AP111" s="987" t="s">
        <v>221</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t="s">
        <v>432</v>
      </c>
      <c r="BR111" s="875"/>
      <c r="BS111" s="875"/>
      <c r="BT111" s="875"/>
      <c r="BU111" s="875"/>
      <c r="BV111" s="875" t="s">
        <v>434</v>
      </c>
      <c r="BW111" s="875"/>
      <c r="BX111" s="875"/>
      <c r="BY111" s="875"/>
      <c r="BZ111" s="875"/>
      <c r="CA111" s="875" t="s">
        <v>221</v>
      </c>
      <c r="CB111" s="875"/>
      <c r="CC111" s="875"/>
      <c r="CD111" s="875"/>
      <c r="CE111" s="875"/>
      <c r="CF111" s="936" t="s">
        <v>432</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221</v>
      </c>
      <c r="DH111" s="875"/>
      <c r="DI111" s="875"/>
      <c r="DJ111" s="875"/>
      <c r="DK111" s="875"/>
      <c r="DL111" s="875" t="s">
        <v>432</v>
      </c>
      <c r="DM111" s="875"/>
      <c r="DN111" s="875"/>
      <c r="DO111" s="875"/>
      <c r="DP111" s="875"/>
      <c r="DQ111" s="875" t="s">
        <v>436</v>
      </c>
      <c r="DR111" s="875"/>
      <c r="DS111" s="875"/>
      <c r="DT111" s="875"/>
      <c r="DU111" s="875"/>
      <c r="DV111" s="852" t="s">
        <v>221</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432</v>
      </c>
      <c r="AG112" s="838"/>
      <c r="AH112" s="838"/>
      <c r="AI112" s="838"/>
      <c r="AJ112" s="839"/>
      <c r="AK112" s="840" t="s">
        <v>432</v>
      </c>
      <c r="AL112" s="838"/>
      <c r="AM112" s="838"/>
      <c r="AN112" s="838"/>
      <c r="AO112" s="839"/>
      <c r="AP112" s="885" t="s">
        <v>432</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1171325</v>
      </c>
      <c r="BR112" s="875"/>
      <c r="BS112" s="875"/>
      <c r="BT112" s="875"/>
      <c r="BU112" s="875"/>
      <c r="BV112" s="875">
        <v>1213948</v>
      </c>
      <c r="BW112" s="875"/>
      <c r="BX112" s="875"/>
      <c r="BY112" s="875"/>
      <c r="BZ112" s="875"/>
      <c r="CA112" s="875">
        <v>987955</v>
      </c>
      <c r="CB112" s="875"/>
      <c r="CC112" s="875"/>
      <c r="CD112" s="875"/>
      <c r="CE112" s="875"/>
      <c r="CF112" s="936">
        <v>57.4</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436</v>
      </c>
      <c r="DH112" s="875"/>
      <c r="DI112" s="875"/>
      <c r="DJ112" s="875"/>
      <c r="DK112" s="875"/>
      <c r="DL112" s="875" t="s">
        <v>436</v>
      </c>
      <c r="DM112" s="875"/>
      <c r="DN112" s="875"/>
      <c r="DO112" s="875"/>
      <c r="DP112" s="875"/>
      <c r="DQ112" s="875" t="s">
        <v>432</v>
      </c>
      <c r="DR112" s="875"/>
      <c r="DS112" s="875"/>
      <c r="DT112" s="875"/>
      <c r="DU112" s="875"/>
      <c r="DV112" s="852" t="s">
        <v>221</v>
      </c>
      <c r="DW112" s="852"/>
      <c r="DX112" s="852"/>
      <c r="DY112" s="852"/>
      <c r="DZ112" s="853"/>
    </row>
    <row r="113" spans="1:130" s="226" customFormat="1" ht="26.25" customHeight="1" x14ac:dyDescent="0.15">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70076</v>
      </c>
      <c r="AB113" s="984"/>
      <c r="AC113" s="984"/>
      <c r="AD113" s="984"/>
      <c r="AE113" s="985"/>
      <c r="AF113" s="986">
        <v>87477</v>
      </c>
      <c r="AG113" s="984"/>
      <c r="AH113" s="984"/>
      <c r="AI113" s="984"/>
      <c r="AJ113" s="985"/>
      <c r="AK113" s="986">
        <v>69868</v>
      </c>
      <c r="AL113" s="984"/>
      <c r="AM113" s="984"/>
      <c r="AN113" s="984"/>
      <c r="AO113" s="985"/>
      <c r="AP113" s="987">
        <v>4.0999999999999996</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10387</v>
      </c>
      <c r="BR113" s="875"/>
      <c r="BS113" s="875"/>
      <c r="BT113" s="875"/>
      <c r="BU113" s="875"/>
      <c r="BV113" s="875">
        <v>3387</v>
      </c>
      <c r="BW113" s="875"/>
      <c r="BX113" s="875"/>
      <c r="BY113" s="875"/>
      <c r="BZ113" s="875"/>
      <c r="CA113" s="875">
        <v>1988</v>
      </c>
      <c r="CB113" s="875"/>
      <c r="CC113" s="875"/>
      <c r="CD113" s="875"/>
      <c r="CE113" s="875"/>
      <c r="CF113" s="936">
        <v>0.1</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432</v>
      </c>
      <c r="DH113" s="838"/>
      <c r="DI113" s="838"/>
      <c r="DJ113" s="838"/>
      <c r="DK113" s="839"/>
      <c r="DL113" s="840" t="s">
        <v>432</v>
      </c>
      <c r="DM113" s="838"/>
      <c r="DN113" s="838"/>
      <c r="DO113" s="838"/>
      <c r="DP113" s="839"/>
      <c r="DQ113" s="840" t="s">
        <v>432</v>
      </c>
      <c r="DR113" s="838"/>
      <c r="DS113" s="838"/>
      <c r="DT113" s="838"/>
      <c r="DU113" s="839"/>
      <c r="DV113" s="885" t="s">
        <v>432</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17703</v>
      </c>
      <c r="AB114" s="838"/>
      <c r="AC114" s="838"/>
      <c r="AD114" s="838"/>
      <c r="AE114" s="839"/>
      <c r="AF114" s="840">
        <v>7325</v>
      </c>
      <c r="AG114" s="838"/>
      <c r="AH114" s="838"/>
      <c r="AI114" s="838"/>
      <c r="AJ114" s="839"/>
      <c r="AK114" s="840">
        <v>1823</v>
      </c>
      <c r="AL114" s="838"/>
      <c r="AM114" s="838"/>
      <c r="AN114" s="838"/>
      <c r="AO114" s="839"/>
      <c r="AP114" s="885">
        <v>0.1</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619449</v>
      </c>
      <c r="BR114" s="875"/>
      <c r="BS114" s="875"/>
      <c r="BT114" s="875"/>
      <c r="BU114" s="875"/>
      <c r="BV114" s="875">
        <v>585750</v>
      </c>
      <c r="BW114" s="875"/>
      <c r="BX114" s="875"/>
      <c r="BY114" s="875"/>
      <c r="BZ114" s="875"/>
      <c r="CA114" s="875">
        <v>595730</v>
      </c>
      <c r="CB114" s="875"/>
      <c r="CC114" s="875"/>
      <c r="CD114" s="875"/>
      <c r="CE114" s="875"/>
      <c r="CF114" s="936">
        <v>34.6</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432</v>
      </c>
      <c r="DM114" s="838"/>
      <c r="DN114" s="838"/>
      <c r="DO114" s="838"/>
      <c r="DP114" s="839"/>
      <c r="DQ114" s="840" t="s">
        <v>432</v>
      </c>
      <c r="DR114" s="838"/>
      <c r="DS114" s="838"/>
      <c r="DT114" s="838"/>
      <c r="DU114" s="839"/>
      <c r="DV114" s="885" t="s">
        <v>432</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221</v>
      </c>
      <c r="AB115" s="984"/>
      <c r="AC115" s="984"/>
      <c r="AD115" s="984"/>
      <c r="AE115" s="985"/>
      <c r="AF115" s="986" t="s">
        <v>432</v>
      </c>
      <c r="AG115" s="984"/>
      <c r="AH115" s="984"/>
      <c r="AI115" s="984"/>
      <c r="AJ115" s="985"/>
      <c r="AK115" s="986" t="s">
        <v>221</v>
      </c>
      <c r="AL115" s="984"/>
      <c r="AM115" s="984"/>
      <c r="AN115" s="984"/>
      <c r="AO115" s="985"/>
      <c r="AP115" s="987" t="s">
        <v>221</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432</v>
      </c>
      <c r="BR115" s="875"/>
      <c r="BS115" s="875"/>
      <c r="BT115" s="875"/>
      <c r="BU115" s="875"/>
      <c r="BV115" s="875" t="s">
        <v>432</v>
      </c>
      <c r="BW115" s="875"/>
      <c r="BX115" s="875"/>
      <c r="BY115" s="875"/>
      <c r="BZ115" s="875"/>
      <c r="CA115" s="875" t="s">
        <v>449</v>
      </c>
      <c r="CB115" s="875"/>
      <c r="CC115" s="875"/>
      <c r="CD115" s="875"/>
      <c r="CE115" s="875"/>
      <c r="CF115" s="936" t="s">
        <v>432</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432</v>
      </c>
      <c r="DH115" s="838"/>
      <c r="DI115" s="838"/>
      <c r="DJ115" s="838"/>
      <c r="DK115" s="839"/>
      <c r="DL115" s="840" t="s">
        <v>221</v>
      </c>
      <c r="DM115" s="838"/>
      <c r="DN115" s="838"/>
      <c r="DO115" s="838"/>
      <c r="DP115" s="839"/>
      <c r="DQ115" s="840" t="s">
        <v>432</v>
      </c>
      <c r="DR115" s="838"/>
      <c r="DS115" s="838"/>
      <c r="DT115" s="838"/>
      <c r="DU115" s="839"/>
      <c r="DV115" s="885" t="s">
        <v>432</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434</v>
      </c>
      <c r="AB116" s="838"/>
      <c r="AC116" s="838"/>
      <c r="AD116" s="838"/>
      <c r="AE116" s="839"/>
      <c r="AF116" s="840" t="s">
        <v>436</v>
      </c>
      <c r="AG116" s="838"/>
      <c r="AH116" s="838"/>
      <c r="AI116" s="838"/>
      <c r="AJ116" s="839"/>
      <c r="AK116" s="840" t="s">
        <v>449</v>
      </c>
      <c r="AL116" s="838"/>
      <c r="AM116" s="838"/>
      <c r="AN116" s="838"/>
      <c r="AO116" s="839"/>
      <c r="AP116" s="885" t="s">
        <v>436</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432</v>
      </c>
      <c r="BR116" s="875"/>
      <c r="BS116" s="875"/>
      <c r="BT116" s="875"/>
      <c r="BU116" s="875"/>
      <c r="BV116" s="875" t="s">
        <v>432</v>
      </c>
      <c r="BW116" s="875"/>
      <c r="BX116" s="875"/>
      <c r="BY116" s="875"/>
      <c r="BZ116" s="875"/>
      <c r="CA116" s="875" t="s">
        <v>432</v>
      </c>
      <c r="CB116" s="875"/>
      <c r="CC116" s="875"/>
      <c r="CD116" s="875"/>
      <c r="CE116" s="875"/>
      <c r="CF116" s="936" t="s">
        <v>432</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432</v>
      </c>
      <c r="DH116" s="838"/>
      <c r="DI116" s="838"/>
      <c r="DJ116" s="838"/>
      <c r="DK116" s="839"/>
      <c r="DL116" s="840" t="s">
        <v>221</v>
      </c>
      <c r="DM116" s="838"/>
      <c r="DN116" s="838"/>
      <c r="DO116" s="838"/>
      <c r="DP116" s="839"/>
      <c r="DQ116" s="840" t="s">
        <v>432</v>
      </c>
      <c r="DR116" s="838"/>
      <c r="DS116" s="838"/>
      <c r="DT116" s="838"/>
      <c r="DU116" s="839"/>
      <c r="DV116" s="885" t="s">
        <v>432</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406006</v>
      </c>
      <c r="AB117" s="970"/>
      <c r="AC117" s="970"/>
      <c r="AD117" s="970"/>
      <c r="AE117" s="971"/>
      <c r="AF117" s="972">
        <v>405475</v>
      </c>
      <c r="AG117" s="970"/>
      <c r="AH117" s="970"/>
      <c r="AI117" s="970"/>
      <c r="AJ117" s="971"/>
      <c r="AK117" s="972">
        <v>380487</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221</v>
      </c>
      <c r="BR117" s="875"/>
      <c r="BS117" s="875"/>
      <c r="BT117" s="875"/>
      <c r="BU117" s="875"/>
      <c r="BV117" s="875" t="s">
        <v>449</v>
      </c>
      <c r="BW117" s="875"/>
      <c r="BX117" s="875"/>
      <c r="BY117" s="875"/>
      <c r="BZ117" s="875"/>
      <c r="CA117" s="875" t="s">
        <v>436</v>
      </c>
      <c r="CB117" s="875"/>
      <c r="CC117" s="875"/>
      <c r="CD117" s="875"/>
      <c r="CE117" s="875"/>
      <c r="CF117" s="936" t="s">
        <v>432</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436</v>
      </c>
      <c r="DH117" s="838"/>
      <c r="DI117" s="838"/>
      <c r="DJ117" s="838"/>
      <c r="DK117" s="839"/>
      <c r="DL117" s="840" t="s">
        <v>449</v>
      </c>
      <c r="DM117" s="838"/>
      <c r="DN117" s="838"/>
      <c r="DO117" s="838"/>
      <c r="DP117" s="839"/>
      <c r="DQ117" s="840" t="s">
        <v>221</v>
      </c>
      <c r="DR117" s="838"/>
      <c r="DS117" s="838"/>
      <c r="DT117" s="838"/>
      <c r="DU117" s="839"/>
      <c r="DV117" s="885" t="s">
        <v>449</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300</v>
      </c>
      <c r="AG118" s="963"/>
      <c r="AH118" s="963"/>
      <c r="AI118" s="963"/>
      <c r="AJ118" s="964"/>
      <c r="AK118" s="965" t="s">
        <v>299</v>
      </c>
      <c r="AL118" s="963"/>
      <c r="AM118" s="963"/>
      <c r="AN118" s="963"/>
      <c r="AO118" s="964"/>
      <c r="AP118" s="966" t="s">
        <v>424</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432</v>
      </c>
      <c r="BR118" s="906"/>
      <c r="BS118" s="906"/>
      <c r="BT118" s="906"/>
      <c r="BU118" s="906"/>
      <c r="BV118" s="906" t="s">
        <v>436</v>
      </c>
      <c r="BW118" s="906"/>
      <c r="BX118" s="906"/>
      <c r="BY118" s="906"/>
      <c r="BZ118" s="906"/>
      <c r="CA118" s="906" t="s">
        <v>221</v>
      </c>
      <c r="CB118" s="906"/>
      <c r="CC118" s="906"/>
      <c r="CD118" s="906"/>
      <c r="CE118" s="906"/>
      <c r="CF118" s="936" t="s">
        <v>436</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432</v>
      </c>
      <c r="DH118" s="838"/>
      <c r="DI118" s="838"/>
      <c r="DJ118" s="838"/>
      <c r="DK118" s="839"/>
      <c r="DL118" s="840" t="s">
        <v>436</v>
      </c>
      <c r="DM118" s="838"/>
      <c r="DN118" s="838"/>
      <c r="DO118" s="838"/>
      <c r="DP118" s="839"/>
      <c r="DQ118" s="840" t="s">
        <v>432</v>
      </c>
      <c r="DR118" s="838"/>
      <c r="DS118" s="838"/>
      <c r="DT118" s="838"/>
      <c r="DU118" s="839"/>
      <c r="DV118" s="885" t="s">
        <v>436</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221</v>
      </c>
      <c r="AB119" s="956"/>
      <c r="AC119" s="956"/>
      <c r="AD119" s="956"/>
      <c r="AE119" s="957"/>
      <c r="AF119" s="958" t="s">
        <v>221</v>
      </c>
      <c r="AG119" s="956"/>
      <c r="AH119" s="956"/>
      <c r="AI119" s="956"/>
      <c r="AJ119" s="957"/>
      <c r="AK119" s="958" t="s">
        <v>436</v>
      </c>
      <c r="AL119" s="956"/>
      <c r="AM119" s="956"/>
      <c r="AN119" s="956"/>
      <c r="AO119" s="957"/>
      <c r="AP119" s="959" t="s">
        <v>436</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459</v>
      </c>
      <c r="BP119" s="939"/>
      <c r="BQ119" s="943">
        <v>5042376</v>
      </c>
      <c r="BR119" s="906"/>
      <c r="BS119" s="906"/>
      <c r="BT119" s="906"/>
      <c r="BU119" s="906"/>
      <c r="BV119" s="906">
        <v>5020084</v>
      </c>
      <c r="BW119" s="906"/>
      <c r="BX119" s="906"/>
      <c r="BY119" s="906"/>
      <c r="BZ119" s="906"/>
      <c r="CA119" s="906">
        <v>4825555</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432</v>
      </c>
      <c r="DH119" s="821"/>
      <c r="DI119" s="821"/>
      <c r="DJ119" s="821"/>
      <c r="DK119" s="822"/>
      <c r="DL119" s="823" t="s">
        <v>432</v>
      </c>
      <c r="DM119" s="821"/>
      <c r="DN119" s="821"/>
      <c r="DO119" s="821"/>
      <c r="DP119" s="822"/>
      <c r="DQ119" s="823" t="s">
        <v>432</v>
      </c>
      <c r="DR119" s="821"/>
      <c r="DS119" s="821"/>
      <c r="DT119" s="821"/>
      <c r="DU119" s="822"/>
      <c r="DV119" s="909" t="s">
        <v>221</v>
      </c>
      <c r="DW119" s="910"/>
      <c r="DX119" s="910"/>
      <c r="DY119" s="910"/>
      <c r="DZ119" s="911"/>
    </row>
    <row r="120" spans="1:130" s="226" customFormat="1" ht="26.25" customHeight="1" x14ac:dyDescent="0.15">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449</v>
      </c>
      <c r="AB120" s="838"/>
      <c r="AC120" s="838"/>
      <c r="AD120" s="838"/>
      <c r="AE120" s="839"/>
      <c r="AF120" s="840" t="s">
        <v>449</v>
      </c>
      <c r="AG120" s="838"/>
      <c r="AH120" s="838"/>
      <c r="AI120" s="838"/>
      <c r="AJ120" s="839"/>
      <c r="AK120" s="840" t="s">
        <v>436</v>
      </c>
      <c r="AL120" s="838"/>
      <c r="AM120" s="838"/>
      <c r="AN120" s="838"/>
      <c r="AO120" s="839"/>
      <c r="AP120" s="885" t="s">
        <v>221</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1942022</v>
      </c>
      <c r="BR120" s="903"/>
      <c r="BS120" s="903"/>
      <c r="BT120" s="903"/>
      <c r="BU120" s="903"/>
      <c r="BV120" s="903">
        <v>2241806</v>
      </c>
      <c r="BW120" s="903"/>
      <c r="BX120" s="903"/>
      <c r="BY120" s="903"/>
      <c r="BZ120" s="903"/>
      <c r="CA120" s="903">
        <v>2381227</v>
      </c>
      <c r="CB120" s="903"/>
      <c r="CC120" s="903"/>
      <c r="CD120" s="903"/>
      <c r="CE120" s="903"/>
      <c r="CF120" s="927">
        <v>138.4</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1089079</v>
      </c>
      <c r="DH120" s="903"/>
      <c r="DI120" s="903"/>
      <c r="DJ120" s="903"/>
      <c r="DK120" s="903"/>
      <c r="DL120" s="903">
        <v>1093116</v>
      </c>
      <c r="DM120" s="903"/>
      <c r="DN120" s="903"/>
      <c r="DO120" s="903"/>
      <c r="DP120" s="903"/>
      <c r="DQ120" s="903">
        <v>948688</v>
      </c>
      <c r="DR120" s="903"/>
      <c r="DS120" s="903"/>
      <c r="DT120" s="903"/>
      <c r="DU120" s="903"/>
      <c r="DV120" s="904">
        <v>55.1</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449</v>
      </c>
      <c r="AB121" s="838"/>
      <c r="AC121" s="838"/>
      <c r="AD121" s="838"/>
      <c r="AE121" s="839"/>
      <c r="AF121" s="840" t="s">
        <v>432</v>
      </c>
      <c r="AG121" s="838"/>
      <c r="AH121" s="838"/>
      <c r="AI121" s="838"/>
      <c r="AJ121" s="839"/>
      <c r="AK121" s="840" t="s">
        <v>449</v>
      </c>
      <c r="AL121" s="838"/>
      <c r="AM121" s="838"/>
      <c r="AN121" s="838"/>
      <c r="AO121" s="839"/>
      <c r="AP121" s="885" t="s">
        <v>221</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t="s">
        <v>449</v>
      </c>
      <c r="BR121" s="875"/>
      <c r="BS121" s="875"/>
      <c r="BT121" s="875"/>
      <c r="BU121" s="875"/>
      <c r="BV121" s="875" t="s">
        <v>436</v>
      </c>
      <c r="BW121" s="875"/>
      <c r="BX121" s="875"/>
      <c r="BY121" s="875"/>
      <c r="BZ121" s="875"/>
      <c r="CA121" s="875" t="s">
        <v>432</v>
      </c>
      <c r="CB121" s="875"/>
      <c r="CC121" s="875"/>
      <c r="CD121" s="875"/>
      <c r="CE121" s="875"/>
      <c r="CF121" s="936" t="s">
        <v>432</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40130</v>
      </c>
      <c r="DH121" s="875"/>
      <c r="DI121" s="875"/>
      <c r="DJ121" s="875"/>
      <c r="DK121" s="875"/>
      <c r="DL121" s="875">
        <v>39891</v>
      </c>
      <c r="DM121" s="875"/>
      <c r="DN121" s="875"/>
      <c r="DO121" s="875"/>
      <c r="DP121" s="875"/>
      <c r="DQ121" s="875">
        <v>39267</v>
      </c>
      <c r="DR121" s="875"/>
      <c r="DS121" s="875"/>
      <c r="DT121" s="875"/>
      <c r="DU121" s="875"/>
      <c r="DV121" s="852">
        <v>2.2999999999999998</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436</v>
      </c>
      <c r="AB122" s="838"/>
      <c r="AC122" s="838"/>
      <c r="AD122" s="838"/>
      <c r="AE122" s="839"/>
      <c r="AF122" s="840" t="s">
        <v>449</v>
      </c>
      <c r="AG122" s="838"/>
      <c r="AH122" s="838"/>
      <c r="AI122" s="838"/>
      <c r="AJ122" s="839"/>
      <c r="AK122" s="840" t="s">
        <v>221</v>
      </c>
      <c r="AL122" s="838"/>
      <c r="AM122" s="838"/>
      <c r="AN122" s="838"/>
      <c r="AO122" s="839"/>
      <c r="AP122" s="885" t="s">
        <v>449</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3022952</v>
      </c>
      <c r="BR122" s="906"/>
      <c r="BS122" s="906"/>
      <c r="BT122" s="906"/>
      <c r="BU122" s="906"/>
      <c r="BV122" s="906">
        <v>3031953</v>
      </c>
      <c r="BW122" s="906"/>
      <c r="BX122" s="906"/>
      <c r="BY122" s="906"/>
      <c r="BZ122" s="906"/>
      <c r="CA122" s="906">
        <v>2890911</v>
      </c>
      <c r="CB122" s="906"/>
      <c r="CC122" s="906"/>
      <c r="CD122" s="906"/>
      <c r="CE122" s="906"/>
      <c r="CF122" s="907">
        <v>168</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t="s">
        <v>432</v>
      </c>
      <c r="DH122" s="875"/>
      <c r="DI122" s="875"/>
      <c r="DJ122" s="875"/>
      <c r="DK122" s="875"/>
      <c r="DL122" s="875" t="s">
        <v>242</v>
      </c>
      <c r="DM122" s="875"/>
      <c r="DN122" s="875"/>
      <c r="DO122" s="875"/>
      <c r="DP122" s="875"/>
      <c r="DQ122" s="875" t="s">
        <v>432</v>
      </c>
      <c r="DR122" s="875"/>
      <c r="DS122" s="875"/>
      <c r="DT122" s="875"/>
      <c r="DU122" s="875"/>
      <c r="DV122" s="852" t="s">
        <v>449</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432</v>
      </c>
      <c r="AB123" s="838"/>
      <c r="AC123" s="838"/>
      <c r="AD123" s="838"/>
      <c r="AE123" s="839"/>
      <c r="AF123" s="840" t="s">
        <v>432</v>
      </c>
      <c r="AG123" s="838"/>
      <c r="AH123" s="838"/>
      <c r="AI123" s="838"/>
      <c r="AJ123" s="839"/>
      <c r="AK123" s="840" t="s">
        <v>432</v>
      </c>
      <c r="AL123" s="838"/>
      <c r="AM123" s="838"/>
      <c r="AN123" s="838"/>
      <c r="AO123" s="839"/>
      <c r="AP123" s="885" t="s">
        <v>449</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470</v>
      </c>
      <c r="BP123" s="939"/>
      <c r="BQ123" s="893">
        <v>4964974</v>
      </c>
      <c r="BR123" s="894"/>
      <c r="BS123" s="894"/>
      <c r="BT123" s="894"/>
      <c r="BU123" s="894"/>
      <c r="BV123" s="894">
        <v>5273759</v>
      </c>
      <c r="BW123" s="894"/>
      <c r="BX123" s="894"/>
      <c r="BY123" s="894"/>
      <c r="BZ123" s="894"/>
      <c r="CA123" s="894">
        <v>5272138</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t="s">
        <v>449</v>
      </c>
      <c r="DH123" s="838"/>
      <c r="DI123" s="838"/>
      <c r="DJ123" s="838"/>
      <c r="DK123" s="839"/>
      <c r="DL123" s="840" t="s">
        <v>432</v>
      </c>
      <c r="DM123" s="838"/>
      <c r="DN123" s="838"/>
      <c r="DO123" s="838"/>
      <c r="DP123" s="839"/>
      <c r="DQ123" s="840" t="s">
        <v>449</v>
      </c>
      <c r="DR123" s="838"/>
      <c r="DS123" s="838"/>
      <c r="DT123" s="838"/>
      <c r="DU123" s="839"/>
      <c r="DV123" s="885" t="s">
        <v>436</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449</v>
      </c>
      <c r="AB124" s="838"/>
      <c r="AC124" s="838"/>
      <c r="AD124" s="838"/>
      <c r="AE124" s="839"/>
      <c r="AF124" s="840" t="s">
        <v>449</v>
      </c>
      <c r="AG124" s="838"/>
      <c r="AH124" s="838"/>
      <c r="AI124" s="838"/>
      <c r="AJ124" s="839"/>
      <c r="AK124" s="840" t="s">
        <v>449</v>
      </c>
      <c r="AL124" s="838"/>
      <c r="AM124" s="838"/>
      <c r="AN124" s="838"/>
      <c r="AO124" s="839"/>
      <c r="AP124" s="885" t="s">
        <v>449</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4.4000000000000004</v>
      </c>
      <c r="BR124" s="892"/>
      <c r="BS124" s="892"/>
      <c r="BT124" s="892"/>
      <c r="BU124" s="892"/>
      <c r="BV124" s="892" t="s">
        <v>432</v>
      </c>
      <c r="BW124" s="892"/>
      <c r="BX124" s="892"/>
      <c r="BY124" s="892"/>
      <c r="BZ124" s="892"/>
      <c r="CA124" s="892" t="s">
        <v>432</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v>42116</v>
      </c>
      <c r="DH124" s="821"/>
      <c r="DI124" s="821"/>
      <c r="DJ124" s="821"/>
      <c r="DK124" s="822"/>
      <c r="DL124" s="823">
        <v>80941</v>
      </c>
      <c r="DM124" s="821"/>
      <c r="DN124" s="821"/>
      <c r="DO124" s="821"/>
      <c r="DP124" s="822"/>
      <c r="DQ124" s="823" t="s">
        <v>432</v>
      </c>
      <c r="DR124" s="821"/>
      <c r="DS124" s="821"/>
      <c r="DT124" s="821"/>
      <c r="DU124" s="822"/>
      <c r="DV124" s="909" t="s">
        <v>242</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436</v>
      </c>
      <c r="AB125" s="838"/>
      <c r="AC125" s="838"/>
      <c r="AD125" s="838"/>
      <c r="AE125" s="839"/>
      <c r="AF125" s="840" t="s">
        <v>432</v>
      </c>
      <c r="AG125" s="838"/>
      <c r="AH125" s="838"/>
      <c r="AI125" s="838"/>
      <c r="AJ125" s="839"/>
      <c r="AK125" s="840" t="s">
        <v>242</v>
      </c>
      <c r="AL125" s="838"/>
      <c r="AM125" s="838"/>
      <c r="AN125" s="838"/>
      <c r="AO125" s="839"/>
      <c r="AP125" s="885" t="s">
        <v>432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221</v>
      </c>
      <c r="DH125" s="903"/>
      <c r="DI125" s="903"/>
      <c r="DJ125" s="903"/>
      <c r="DK125" s="903"/>
      <c r="DL125" s="903" t="s">
        <v>221</v>
      </c>
      <c r="DM125" s="903"/>
      <c r="DN125" s="903"/>
      <c r="DO125" s="903"/>
      <c r="DP125" s="903"/>
      <c r="DQ125" s="903" t="s">
        <v>434</v>
      </c>
      <c r="DR125" s="903"/>
      <c r="DS125" s="903"/>
      <c r="DT125" s="903"/>
      <c r="DU125" s="903"/>
      <c r="DV125" s="904" t="s">
        <v>242</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432</v>
      </c>
      <c r="AB126" s="838"/>
      <c r="AC126" s="838"/>
      <c r="AD126" s="838"/>
      <c r="AE126" s="839"/>
      <c r="AF126" s="840" t="s">
        <v>434</v>
      </c>
      <c r="AG126" s="838"/>
      <c r="AH126" s="838"/>
      <c r="AI126" s="838"/>
      <c r="AJ126" s="839"/>
      <c r="AK126" s="840" t="s">
        <v>432</v>
      </c>
      <c r="AL126" s="838"/>
      <c r="AM126" s="838"/>
      <c r="AN126" s="838"/>
      <c r="AO126" s="839"/>
      <c r="AP126" s="885" t="s">
        <v>242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432</v>
      </c>
      <c r="DH126" s="875"/>
      <c r="DI126" s="875"/>
      <c r="DJ126" s="875"/>
      <c r="DK126" s="875"/>
      <c r="DL126" s="875" t="s">
        <v>432</v>
      </c>
      <c r="DM126" s="875"/>
      <c r="DN126" s="875"/>
      <c r="DO126" s="875"/>
      <c r="DP126" s="875"/>
      <c r="DQ126" s="875" t="s">
        <v>432</v>
      </c>
      <c r="DR126" s="875"/>
      <c r="DS126" s="875"/>
      <c r="DT126" s="875"/>
      <c r="DU126" s="875"/>
      <c r="DV126" s="852" t="s">
        <v>434</v>
      </c>
      <c r="DW126" s="852"/>
      <c r="DX126" s="852"/>
      <c r="DY126" s="852"/>
      <c r="DZ126" s="853"/>
    </row>
    <row r="127" spans="1:130" s="226" customFormat="1" ht="26.25" customHeight="1" x14ac:dyDescent="0.15">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432</v>
      </c>
      <c r="AB127" s="838"/>
      <c r="AC127" s="838"/>
      <c r="AD127" s="838"/>
      <c r="AE127" s="839"/>
      <c r="AF127" s="840" t="s">
        <v>432</v>
      </c>
      <c r="AG127" s="838"/>
      <c r="AH127" s="838"/>
      <c r="AI127" s="838"/>
      <c r="AJ127" s="839"/>
      <c r="AK127" s="840" t="s">
        <v>432</v>
      </c>
      <c r="AL127" s="838"/>
      <c r="AM127" s="838"/>
      <c r="AN127" s="838"/>
      <c r="AO127" s="839"/>
      <c r="AP127" s="885" t="s">
        <v>432</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432</v>
      </c>
      <c r="DH127" s="875"/>
      <c r="DI127" s="875"/>
      <c r="DJ127" s="875"/>
      <c r="DK127" s="875"/>
      <c r="DL127" s="875" t="s">
        <v>432</v>
      </c>
      <c r="DM127" s="875"/>
      <c r="DN127" s="875"/>
      <c r="DO127" s="875"/>
      <c r="DP127" s="875"/>
      <c r="DQ127" s="875" t="s">
        <v>242</v>
      </c>
      <c r="DR127" s="875"/>
      <c r="DS127" s="875"/>
      <c r="DT127" s="875"/>
      <c r="DU127" s="875"/>
      <c r="DV127" s="852" t="s">
        <v>434</v>
      </c>
      <c r="DW127" s="852"/>
      <c r="DX127" s="852"/>
      <c r="DY127" s="852"/>
      <c r="DZ127" s="853"/>
    </row>
    <row r="128" spans="1:130" s="226" customFormat="1" ht="26.25" customHeight="1" thickBot="1" x14ac:dyDescent="0.2">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t="s">
        <v>432</v>
      </c>
      <c r="AB128" s="859"/>
      <c r="AC128" s="859"/>
      <c r="AD128" s="859"/>
      <c r="AE128" s="860"/>
      <c r="AF128" s="861" t="s">
        <v>432</v>
      </c>
      <c r="AG128" s="859"/>
      <c r="AH128" s="859"/>
      <c r="AI128" s="859"/>
      <c r="AJ128" s="860"/>
      <c r="AK128" s="861" t="s">
        <v>221</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436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t="s">
        <v>221</v>
      </c>
      <c r="DH128" s="849"/>
      <c r="DI128" s="849"/>
      <c r="DJ128" s="849"/>
      <c r="DK128" s="849"/>
      <c r="DL128" s="849" t="s">
        <v>432</v>
      </c>
      <c r="DM128" s="849"/>
      <c r="DN128" s="849"/>
      <c r="DO128" s="849"/>
      <c r="DP128" s="849"/>
      <c r="DQ128" s="849" t="s">
        <v>432</v>
      </c>
      <c r="DR128" s="849"/>
      <c r="DS128" s="849"/>
      <c r="DT128" s="849"/>
      <c r="DU128" s="849"/>
      <c r="DV128" s="850" t="s">
        <v>432</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1989754</v>
      </c>
      <c r="AB129" s="838"/>
      <c r="AC129" s="838"/>
      <c r="AD129" s="838"/>
      <c r="AE129" s="839"/>
      <c r="AF129" s="840">
        <v>1971854</v>
      </c>
      <c r="AG129" s="838"/>
      <c r="AH129" s="838"/>
      <c r="AI129" s="838"/>
      <c r="AJ129" s="839"/>
      <c r="AK129" s="840">
        <v>1956153</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432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230969</v>
      </c>
      <c r="AB130" s="838"/>
      <c r="AC130" s="838"/>
      <c r="AD130" s="838"/>
      <c r="AE130" s="839"/>
      <c r="AF130" s="840">
        <v>234911</v>
      </c>
      <c r="AG130" s="838"/>
      <c r="AH130" s="838"/>
      <c r="AI130" s="838"/>
      <c r="AJ130" s="839"/>
      <c r="AK130" s="840">
        <v>235246</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9.4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1758785</v>
      </c>
      <c r="AB131" s="821"/>
      <c r="AC131" s="821"/>
      <c r="AD131" s="821"/>
      <c r="AE131" s="822"/>
      <c r="AF131" s="823">
        <v>1736943</v>
      </c>
      <c r="AG131" s="821"/>
      <c r="AH131" s="821"/>
      <c r="AI131" s="821"/>
      <c r="AJ131" s="822"/>
      <c r="AK131" s="823">
        <v>1720907</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t="s">
        <v>434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9.95215447</v>
      </c>
      <c r="AB132" s="801"/>
      <c r="AC132" s="801"/>
      <c r="AD132" s="801"/>
      <c r="AE132" s="802"/>
      <c r="AF132" s="803">
        <v>9.8197810749999999</v>
      </c>
      <c r="AG132" s="801"/>
      <c r="AH132" s="801"/>
      <c r="AI132" s="801"/>
      <c r="AJ132" s="802"/>
      <c r="AK132" s="803">
        <v>8.439793667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11</v>
      </c>
      <c r="AB133" s="780"/>
      <c r="AC133" s="780"/>
      <c r="AD133" s="780"/>
      <c r="AE133" s="781"/>
      <c r="AF133" s="779">
        <v>10.199999999999999</v>
      </c>
      <c r="AG133" s="780"/>
      <c r="AH133" s="780"/>
      <c r="AI133" s="780"/>
      <c r="AJ133" s="781"/>
      <c r="AK133" s="779">
        <v>9.4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3H2NwJ4J3kHnSRS3Nq/8LQq/6H8CKVvw908fQFeS7855HpJOhX48yczRiAp5q5WBv8bSbTNBxh3Hm0wIUA/Nw==" saltValue="LKuJSaASwV2Tt0DMaYEc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NeOOEQzna5GB1tIPdhYRuvZIA5wPFPNF0pTkaa2j+6J5m+jur5YIX88dMBU9sx2RVwB9afXsHqxLWayoF8cdA==" saltValue="2ZVtMmIcUpLMOZkMoTFb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MJVfIFe2dTDWMszz+qWvFTvvgEvi1jLGp/YV85qViusmxNTC4dlqTFGYJ+I/1IZ8JIwCKqZyXy7sIy+WIUD8A==" saltValue="F0pW5NyZCM6KRMbzo7Ll1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649262</v>
      </c>
      <c r="AP9" s="292">
        <v>121086</v>
      </c>
      <c r="AQ9" s="293">
        <v>117391</v>
      </c>
      <c r="AR9" s="294">
        <v>3.1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59980</v>
      </c>
      <c r="AP10" s="295">
        <v>11186</v>
      </c>
      <c r="AQ10" s="296">
        <v>11968</v>
      </c>
      <c r="AR10" s="297">
        <v>-6.5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8381</v>
      </c>
      <c r="AP11" s="295">
        <v>1563</v>
      </c>
      <c r="AQ11" s="296">
        <v>18604</v>
      </c>
      <c r="AR11" s="297">
        <v>-91.6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t="s">
        <v>509</v>
      </c>
      <c r="AP12" s="295" t="s">
        <v>509</v>
      </c>
      <c r="AQ12" s="296">
        <v>928</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509</v>
      </c>
      <c r="AP13" s="295" t="s">
        <v>509</v>
      </c>
      <c r="AQ13" s="296" t="s">
        <v>509</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43184</v>
      </c>
      <c r="AP14" s="295">
        <v>8054</v>
      </c>
      <c r="AQ14" s="296">
        <v>5151</v>
      </c>
      <c r="AR14" s="297">
        <v>56.4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5962</v>
      </c>
      <c r="AP15" s="295">
        <v>1112</v>
      </c>
      <c r="AQ15" s="296">
        <v>2680</v>
      </c>
      <c r="AR15" s="297">
        <v>-58.5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-38499</v>
      </c>
      <c r="AP16" s="295">
        <v>-7180</v>
      </c>
      <c r="AQ16" s="296">
        <v>-12014</v>
      </c>
      <c r="AR16" s="297">
        <v>-40.200000000000003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728270</v>
      </c>
      <c r="AP17" s="295">
        <v>135821</v>
      </c>
      <c r="AQ17" s="296">
        <v>144708</v>
      </c>
      <c r="AR17" s="297">
        <v>-6.1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12.5</v>
      </c>
      <c r="AP21" s="308">
        <v>13.77</v>
      </c>
      <c r="AQ21" s="309">
        <v>-1.27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99.3</v>
      </c>
      <c r="AP22" s="313">
        <v>94.8</v>
      </c>
      <c r="AQ22" s="314">
        <v>4.5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308796</v>
      </c>
      <c r="AP32" s="322">
        <v>57590</v>
      </c>
      <c r="AQ32" s="323">
        <v>73070</v>
      </c>
      <c r="AR32" s="324">
        <v>-21.2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509</v>
      </c>
      <c r="AP34" s="322" t="s">
        <v>509</v>
      </c>
      <c r="AQ34" s="323">
        <v>1</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69868</v>
      </c>
      <c r="AP35" s="322">
        <v>13030</v>
      </c>
      <c r="AQ35" s="323">
        <v>19034</v>
      </c>
      <c r="AR35" s="324">
        <v>-31.5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1823</v>
      </c>
      <c r="AP36" s="322">
        <v>340</v>
      </c>
      <c r="AQ36" s="323">
        <v>5455</v>
      </c>
      <c r="AR36" s="324">
        <v>-93.8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t="s">
        <v>509</v>
      </c>
      <c r="AP37" s="322" t="s">
        <v>509</v>
      </c>
      <c r="AQ37" s="323">
        <v>1361</v>
      </c>
      <c r="AR37" s="324" t="s">
        <v>509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t="s">
        <v>509</v>
      </c>
      <c r="AP38" s="325" t="s">
        <v>509</v>
      </c>
      <c r="AQ38" s="326">
        <v>4</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t="s">
        <v>509</v>
      </c>
      <c r="AP39" s="322" t="s">
        <v>509</v>
      </c>
      <c r="AQ39" s="323">
        <v>-3538</v>
      </c>
      <c r="AR39" s="324" t="s">
        <v>509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-235246</v>
      </c>
      <c r="AP40" s="322">
        <v>-43873</v>
      </c>
      <c r="AQ40" s="323">
        <v>-64803</v>
      </c>
      <c r="AR40" s="324">
        <v>-32.299999999999997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145241</v>
      </c>
      <c r="AP41" s="322">
        <v>27087</v>
      </c>
      <c r="AQ41" s="323">
        <v>30585</v>
      </c>
      <c r="AR41" s="324">
        <v>-11.4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252213</v>
      </c>
      <c r="AN51" s="344">
        <v>43047</v>
      </c>
      <c r="AO51" s="345">
        <v>-28.5</v>
      </c>
      <c r="AP51" s="346">
        <v>119674</v>
      </c>
      <c r="AQ51" s="347">
        <v>26.2</v>
      </c>
      <c r="AR51" s="348">
        <v>-54.7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99859</v>
      </c>
      <c r="AN52" s="352">
        <v>17044</v>
      </c>
      <c r="AO52" s="353">
        <v>-51.7</v>
      </c>
      <c r="AP52" s="354">
        <v>57803</v>
      </c>
      <c r="AQ52" s="355">
        <v>4.8</v>
      </c>
      <c r="AR52" s="356">
        <v>-56.5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231055</v>
      </c>
      <c r="AN53" s="344">
        <v>40183</v>
      </c>
      <c r="AO53" s="345">
        <v>-6.7</v>
      </c>
      <c r="AP53" s="346">
        <v>119685</v>
      </c>
      <c r="AQ53" s="347">
        <v>0</v>
      </c>
      <c r="AR53" s="348">
        <v>-6.7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77797</v>
      </c>
      <c r="AN54" s="352">
        <v>13530</v>
      </c>
      <c r="AO54" s="353">
        <v>-20.6</v>
      </c>
      <c r="AP54" s="354">
        <v>68464</v>
      </c>
      <c r="AQ54" s="355">
        <v>18.399999999999999</v>
      </c>
      <c r="AR54" s="356">
        <v>-39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306676</v>
      </c>
      <c r="AN55" s="344">
        <v>54578</v>
      </c>
      <c r="AO55" s="345">
        <v>35.799999999999997</v>
      </c>
      <c r="AP55" s="346">
        <v>109920</v>
      </c>
      <c r="AQ55" s="347">
        <v>-8.1999999999999993</v>
      </c>
      <c r="AR55" s="348">
        <v>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291343</v>
      </c>
      <c r="AN56" s="352">
        <v>51850</v>
      </c>
      <c r="AO56" s="353">
        <v>283.2</v>
      </c>
      <c r="AP56" s="354">
        <v>62739</v>
      </c>
      <c r="AQ56" s="355">
        <v>-8.4</v>
      </c>
      <c r="AR56" s="356">
        <v>291.60000000000002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135216</v>
      </c>
      <c r="AN57" s="344">
        <v>24598</v>
      </c>
      <c r="AO57" s="345">
        <v>-54.9</v>
      </c>
      <c r="AP57" s="346">
        <v>119882</v>
      </c>
      <c r="AQ57" s="347">
        <v>9.1</v>
      </c>
      <c r="AR57" s="348">
        <v>-64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128683</v>
      </c>
      <c r="AN58" s="352">
        <v>23410</v>
      </c>
      <c r="AO58" s="353">
        <v>-54.9</v>
      </c>
      <c r="AP58" s="354">
        <v>66481</v>
      </c>
      <c r="AQ58" s="355">
        <v>6</v>
      </c>
      <c r="AR58" s="356">
        <v>-60.9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150166</v>
      </c>
      <c r="AN59" s="344">
        <v>28006</v>
      </c>
      <c r="AO59" s="345">
        <v>13.9</v>
      </c>
      <c r="AP59" s="346">
        <v>116162</v>
      </c>
      <c r="AQ59" s="347">
        <v>-3.1</v>
      </c>
      <c r="AR59" s="348">
        <v>17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131293</v>
      </c>
      <c r="AN60" s="352">
        <v>24486</v>
      </c>
      <c r="AO60" s="353">
        <v>4.5999999999999996</v>
      </c>
      <c r="AP60" s="354">
        <v>61562</v>
      </c>
      <c r="AQ60" s="355">
        <v>-7.4</v>
      </c>
      <c r="AR60" s="356">
        <v>12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215065</v>
      </c>
      <c r="AN61" s="359">
        <v>38082</v>
      </c>
      <c r="AO61" s="360">
        <v>-8.1</v>
      </c>
      <c r="AP61" s="361">
        <v>117065</v>
      </c>
      <c r="AQ61" s="362">
        <v>4.8</v>
      </c>
      <c r="AR61" s="348">
        <v>-12.9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145795</v>
      </c>
      <c r="AN62" s="352">
        <v>26064</v>
      </c>
      <c r="AO62" s="353">
        <v>32.1</v>
      </c>
      <c r="AP62" s="354">
        <v>63410</v>
      </c>
      <c r="AQ62" s="355">
        <v>2.7</v>
      </c>
      <c r="AR62" s="356">
        <v>29.4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xkL03NvlDxUPmKG8HU7es7ODbDpjk+DBlNYFVgc6JCaWV1WmSyrf6O507ZcssP6l1PtmUNI28t9i1H/k630JQ==" saltValue="eTWQO3TbbxQUcoXfDH4+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iwN0WYX+Eupvvw8EVMigCqu9/xegHzm4B30LzUsMZpM180aHJgoa8LsfTl+8GqzUT8ocyx2RB9EDMgXqvXexA==" saltValue="qaFFPUxpyNf5Z9Gf69/g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60Om8VAwRc8bzZY5ajB3Y4+nm8Hb1EmQceSXN6FPa3sUB6RobhHBUVdlyrofo5cxndGJ6KX3mNYO3pTSRnVAw==" saltValue="tsnmD2z0L19dd5vc3ruW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55.89</v>
      </c>
      <c r="G47" s="12">
        <v>72.010000000000005</v>
      </c>
      <c r="H47" s="12">
        <v>82.25</v>
      </c>
      <c r="I47" s="12">
        <v>90.48</v>
      </c>
      <c r="J47" s="13">
        <v>66.209999999999994</v>
      </c>
    </row>
    <row r="48" spans="2:10" ht="57.75" customHeight="1" x14ac:dyDescent="0.15">
      <c r="B48" s="14"/>
      <c r="C48" s="1214" t="s">
        <v>4</v>
      </c>
      <c r="D48" s="1214"/>
      <c r="E48" s="1215"/>
      <c r="F48" s="15">
        <v>5.19</v>
      </c>
      <c r="G48" s="16">
        <v>4.63</v>
      </c>
      <c r="H48" s="16">
        <v>4.8600000000000003</v>
      </c>
      <c r="I48" s="16">
        <v>6.81</v>
      </c>
      <c r="J48" s="17">
        <v>6.12</v>
      </c>
    </row>
    <row r="49" spans="2:10" ht="57.75" customHeight="1" thickBot="1" x14ac:dyDescent="0.2">
      <c r="B49" s="18"/>
      <c r="C49" s="1216" t="s">
        <v>5</v>
      </c>
      <c r="D49" s="1216"/>
      <c r="E49" s="1217"/>
      <c r="F49" s="19">
        <v>11.89</v>
      </c>
      <c r="G49" s="20">
        <v>16.28</v>
      </c>
      <c r="H49" s="20">
        <v>13.59</v>
      </c>
      <c r="I49" s="20">
        <v>9.39</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4mRKrD+xzVhPyN7flo97x4l/L1G9+6TftKPQwhTBUW/od5o/5Mem+3sO/qlHqapsXPsLgtewgcqH32xKolPtw==" saltValue="2Qo3jje84yde9d++upy6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G23004</dc:creator>
  <cp:lastModifiedBy>大阪府</cp:lastModifiedBy>
  <cp:lastPrinted>2019-08-16T03:06:22Z</cp:lastPrinted>
  <dcterms:created xsi:type="dcterms:W3CDTF">2019-03-14T05:50:59Z</dcterms:created>
  <dcterms:modified xsi:type="dcterms:W3CDTF">2019-10-25T03:35:59Z</dcterms:modified>
</cp:coreProperties>
</file>