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alcChain>
</file>

<file path=xl/sharedStrings.xml><?xml version="1.0" encoding="utf-8"?>
<sst xmlns="http://schemas.openxmlformats.org/spreadsheetml/2006/main" count="1068" uniqueCount="603">
  <si>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</si>
  <si>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</si>
  <si>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</si>
  <si>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</si>
  <si>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</si>
  <si>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</si>
  <si>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</si>
  <si>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</si>
  <si>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</si>
  <si>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</si>
  <si>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</si>
  <si>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</si>
  <si>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</si>
  <si>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</si>
  <si>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</si>
  <si>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</si>
  <si>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</si>
  <si>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</si>
  <si>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</si>
  <si>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</si>
  <si>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</si>
  <si>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</si>
  <si>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</si>
  <si>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</si>
  <si>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</si>
  <si>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</si>
  <si>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</si>
  <si>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</si>
  <si>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</si>
  <si>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</si>
  <si>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</si>
  <si>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</si>
  <si>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</si>
  <si>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</si>
  <si>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</si>
  <si>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</si>
  <si>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</si>
  <si>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</si>
  <si>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</si>
  <si>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</si>
  <si>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</si>
  <si>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</si>
  <si>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</si>
  <si>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</si>
  <si>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</si>
  <si>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</si>
  <si>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</si>
  <si>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</si>
  <si>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</si>
  <si>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</si>
  <si>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</si>
  <si>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</si>
  <si>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</si>
  <si>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</si>
  <si>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</si>
  <si>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</si>
  <si>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</si>
  <si>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</si>
  <si>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</si>
  <si>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</si>
  <si>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</si>
  <si>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</si>
  <si>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</si>
  <si>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</si>
  <si>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</si>
  <si>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</si>
  <si>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</si>
  <si>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</si>
  <si>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</si>
  <si>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</si>
  <si>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</si>
  <si>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</si>
  <si>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</si>
  <si>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</si>
  <si>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</si>
  <si>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</si>
  <si>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</si>
  <si>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</si>
  <si>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</si>
  <si>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</si>
  <si>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</si>
  <si>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</si>
  <si>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</si>
  <si>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</si>
  <si>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</si>
  <si>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</si>
  <si>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</si>
  <si>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</si>
  <si>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</si>
  <si>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</si>
  <si>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</si>
  <si>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</si>
  <si>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</si>
  <si>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</si>
  <si>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</si>
  <si>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</si>
  <si>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</si>
  <si>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</si>
  <si>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</si>
  <si>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</si>
  <si>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</si>
  <si>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</si>
  <si>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</si>
  <si>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</si>
  <si>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</si>
  <si>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</si>
  <si>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</si>
  <si>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</si>
  <si>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</si>
  <si>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</si>
  <si>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</si>
  <si>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</si>
  <si>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</si>
  <si>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</si>
  <si>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</si>
  <si>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</si>
  <si>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</si>
  <si>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</si>
  <si>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</si>
  <si>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</si>
  <si>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</si>
  <si>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</si>
  <si>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</si>
  <si>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</si>
  <si>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</si>
  <si>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</si>
  <si>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</si>
  <si>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</si>
  <si>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</si>
  <si>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</si>
  <si>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</si>
  <si>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</si>
  <si>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</si>
  <si>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</si>
  <si>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</si>
  <si>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</si>
  <si>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</si>
  <si>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</si>
  <si>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</si>
  <si>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</si>
  <si>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</si>
  <si>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</si>
  <si>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</si>
  <si>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</si>
  <si>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</si>
  <si>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</si>
  <si>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</si>
  <si>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</si>
  <si>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</si>
  <si>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</si>
  <si>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</si>
  <si>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</si>
  <si>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</si>
  <si>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</si>
  <si>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</si>
  <si>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</si>
  <si>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</si>
  <si>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</si>
  <si>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</si>
  <si>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</si>
  <si>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</si>
  <si>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</si>
  <si>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</si>
  <si>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</si>
  <si>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</si>
  <si>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</si>
  <si>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</si>
  <si>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</si>
  <si>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</si>
  <si>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</si>
  <si>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</si>
  <si>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</si>
  <si>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</si>
  <si>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</si>
  <si>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</si>
  <si>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</si>
  <si>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</si>
  <si>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</si>
  <si>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</si>
  <si>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</si>
  <si>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</si>
  <si>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</si>
  <si>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</si>
  <si>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</si>
  <si>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</si>
  <si>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</si>
  <si>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</si>
  <si>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</si>
  <si>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</si>
  <si>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</si>
  <si>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</si>
  <si>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</si>
  <si>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</si>
  <si>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</si>
  <si>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</si>
  <si>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</si>
  <si>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</si>
  <si>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</si>
  <si>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</si>
  <si>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</si>
  <si>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</si>
  <si>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</si>
  <si>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</si>
  <si>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</si>
  <si>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</si>
  <si>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</si>
  <si>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</si>
  <si>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</si>
  <si>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大阪府泉南市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</si>
  <si>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</si>
  <si>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</si>
  <si>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</si>
  <si>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</si>
  <si>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</si>
  <si>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</si>
  <si>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</si>
  <si>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</si>
  <si>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</si>
  <si>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</si>
  <si>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</si>
  <si>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</si>
  <si>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</si>
  <si>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</si>
  <si>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</si>
  <si>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</si>
  <si>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</si>
  <si>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</si>
  <si>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</si>
  <si>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</si>
  <si>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</si>
  <si>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</si>
  <si>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</si>
  <si>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</si>
  <si>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</si>
  <si>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</si>
  <si>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</si>
  <si>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</si>
  <si>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</si>
  <si>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</si>
  <si>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</si>
  <si>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</si>
  <si>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</si>
  <si>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</si>
  <si>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</si>
  <si>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</si>
  <si>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</si>
  <si>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</si>
  <si>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</si>
  <si>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</si>
  <si>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</si>
  <si>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</si>
  <si>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</si>
  <si>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</si>
  <si>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</si>
  <si>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</si>
  <si>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</si>
  <si>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</si>
  <si>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</si>
  <si>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</si>
  <si>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</si>
  <si>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</si>
  <si>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</si>
  <si>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</si>
  <si>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</si>
  <si>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</si>
  <si>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</si>
  <si>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</si>
  <si>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</si>
  <si>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</si>
  <si>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</si>
  <si>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</si>
  <si>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</si>
  <si>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</si>
  <si>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</si>
  <si>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</si>
  <si>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</si>
  <si>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</si>
  <si>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</si>
  <si>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</si>
  <si>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</si>
  <si>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</si>
  <si>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</si>
  <si>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</si>
  <si>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</si>
  <si>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</si>
  <si>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</si>
  <si>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</si>
  <si>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</si>
  <si>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</si>
  <si>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</si>
  <si>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</si>
  <si>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</si>
  <si>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</si>
  <si>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</si>
  <si>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</si>
  <si>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</si>
  <si>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</si>
  <si>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</si>
  <si>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</si>
  <si>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</si>
  <si>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</si>
  <si>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</si>
  <si>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</si>
  <si>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</si>
  <si>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</si>
  <si>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</si>
  <si>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</si>
  <si>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</si>
  <si>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</si>
  <si>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</si>
  <si>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</si>
  <si>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</si>
  <si>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</si>
  <si>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</si>
  <si>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</si>
  <si>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</si>
  <si>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</si>
  <si>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</si>
  <si>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</si>
  <si>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</si>
  <si>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</si>
  <si>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</si>
  <si>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</si>
  <si>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</si>
  <si>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</si>
  <si>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</si>
  <si>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</si>
  <si>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</si>
  <si>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</si>
  <si>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</si>
  <si>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</si>
  <si>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</si>
  <si>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</si>
  <si>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</si>
  <si>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</si>
  <si>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</si>
  <si>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</si>
  <si>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</si>
  <si>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</si>
  <si>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</si>
  <si>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</si>
  <si>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</si>
  <si>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</si>
  <si>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</si>
  <si>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</si>
  <si>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</si>
  <si>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</si>
  <si>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</si>
  <si>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</si>
  <si>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</si>
  <si>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</si>
  <si>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</si>
  <si>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</si>
  <si>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</si>
  <si>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</si>
  <si>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</si>
  <si>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</si>
  <si>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</si>
  <si>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</si>
  <si>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</si>
  <si>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</si>
  <si>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大阪府泉南市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</si>
  <si>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</si>
  <si>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</si>
  <si>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</si>
  <si>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</si>
  <si>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</si>
  <si>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</si>
  <si>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</si>
  <si>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</si>
  <si>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</si>
  <si>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</si>
  <si>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</si>
  <si>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</si>
  <si>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</si>
  <si>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</si>
  <si>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</si>
  <si>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</si>
  <si>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</si>
  <si>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</si>
  <si>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</si>
  <si>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</si>
  <si>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</si>
  <si>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</si>
  <si>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</si>
  <si>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</si>
  <si>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</si>
  <si>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</si>
  <si>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</si>
  <si>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</si>
  <si>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</si>
  <si>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</si>
  <si>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</si>
  <si>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</si>
  <si>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</si>
  <si>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</si>
  <si>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</si>
  <si>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</si>
  <si>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</si>
  <si>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</si>
  <si>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</si>
  <si>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</si>
  <si>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</si>
  <si>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</si>
  <si>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</si>
  <si>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</si>
  <si>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</si>
  <si>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</si>
  <si>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</si>
  <si>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</si>
  <si>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</si>
  <si>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</si>
  <si>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</si>
  <si>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</si>
  <si>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</si>
  <si>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</si>
  <si>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</si>
  <si>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</si>
  <si>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</si>
  <si>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</si>
  <si>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</si>
  <si>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</si>
  <si>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</si>
  <si>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</si>
  <si>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</si>
  <si>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</si>
  <si>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</si>
  <si>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</si>
  <si>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</si>
  <si>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</si>
  <si>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</si>
  <si>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</si>
  <si>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</si>
  <si>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</si>
  <si>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</si>
  <si>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</si>
  <si>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</si>
  <si>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</si>
  <si>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</si>
  <si>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</si>
  <si>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</si>
  <si>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</si>
  <si>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</si>
  <si>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</si>
  <si>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</si>
  <si>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</si>
  <si>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</si>
  <si>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</si>
  <si>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</si>
  <si>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</si>
  <si>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</si>
  <si>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</si>
  <si>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</si>
  <si>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</si>
  <si>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</si>
  <si>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</si>
  <si>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</si>
  <si>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</si>
  <si>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</si>
  <si>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</si>
  <si>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</si>
  <si>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</si>
  <si>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</si>
  <si>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</si>
  <si>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</si>
  <si>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</si>
  <si>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</si>
  <si>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</si>
  <si>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</si>
  <si>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</si>
  <si>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</si>
  <si>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</si>
  <si>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</si>
  <si>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</si>
  <si>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</si>
  <si>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</si>
  <si>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</si>
  <si>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</si>
  <si>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</si>
  <si>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</si>
  <si>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</si>
  <si>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</si>
  <si>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</si>
  <si>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</si>
  <si>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</si>
  <si>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</si>
  <si>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</si>
  <si>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</si>
  <si>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</si>
  <si>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</si>
  <si>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</si>
  <si>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</si>
  <si>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</si>
  <si>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</si>
  <si>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</si>
  <si>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</si>
  <si>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</si>
  <si>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</si>
  <si>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</si>
  <si>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</si>
  <si>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</si>
  <si>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</si>
  <si>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</si>
  <si>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</si>
  <si>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</si>
  <si>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</si>
  <si>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</si>
  <si>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</si>
  <si>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</si>
  <si>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</si>
  <si>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</si>
  <si>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</si>
  <si>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</si>
  <si>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</si>
  <si>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</si>
  <si>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</si>
  <si>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</si>
  <si>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</si>
  <si>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</si>
  <si>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</si>
  <si>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</si>
  <si>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</si>
  <si>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</si>
  <si>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</si>
  <si>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</si>
  <si>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</si>
  <si>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</si>
  <si>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</si>
  <si>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</si>
  <si>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</si>
  <si>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</si>
  <si>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</si>
  <si>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</si>
  <si>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</si>
  <si>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</si>
  <si>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</si>
  <si>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</si>
  <si>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</si>
  <si>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</si>
  <si>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</si>
  <si>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</si>
  <si>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</si>
  <si>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</si>
  <si>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</si>
  <si>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</si>
  <si>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</si>
  <si>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</si>
  <si>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</si>
  <si>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</si>
  <si>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</si>
  <si>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</si>
  <si>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</si>
  <si>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</si>
  <si>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</si>
  <si>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</si>
  <si>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</si>
  <si>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</si>
  <si>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</si>
  <si>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0.72</t>
  </si>
  <si>
    <t>▲ 0.87</t>
  </si>
  <si>
    <t>水道事業会計</t>
  </si>
  <si>
    <t>介護保険事業特別会計</t>
  </si>
  <si>
    <t>国民健康保険事業特別会計</t>
  </si>
  <si>
    <t>▲ 3.14</t>
  </si>
  <si>
    <t>▲ 3.56</t>
  </si>
  <si>
    <t>▲ 4.41</t>
  </si>
  <si>
    <t>▲ 1.45</t>
  </si>
  <si>
    <t>一般会計</t>
  </si>
  <si>
    <t>後期高齢者医療事業特別会計</t>
  </si>
  <si>
    <t>公共用地取得事業特別会計</t>
  </si>
  <si>
    <t>下水道事業特別会計</t>
  </si>
  <si>
    <t>その他会計（赤字）</t>
  </si>
  <si>
    <t>その他会計（黒字）</t>
  </si>
  <si>
    <t>-</t>
    <phoneticPr fontId="2"/>
  </si>
  <si>
    <t>大阪府後期高齢者医療広域連合
（後期高齢者医療特別会計）</t>
    <phoneticPr fontId="2"/>
  </si>
  <si>
    <t>大阪広域水道企業団
（工業用水道事業会計）</t>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</si>
  <si>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</si>
  <si>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泉南清掃事務組合
（一般会計）</t>
    <rPh sb="0" eb="2">
      <t>センナン</t>
    </rPh>
    <rPh sb="2" eb="4">
      <t>セイソウ</t>
    </rPh>
    <rPh sb="4" eb="6">
      <t>ジム</t>
    </rPh>
    <rPh sb="6" eb="8">
      <t>クミアイ</t>
    </rPh>
    <rPh sb="10" eb="12">
      <t>イッパン</t>
    </rPh>
    <rPh sb="12" eb="14">
      <t>カイケイ</t>
    </rPh>
    <phoneticPr fontId="2"/>
  </si>
  <si>
    <t>大阪府後期高齢者医療広域連合
（一般会計）</t>
    <phoneticPr fontId="2"/>
  </si>
  <si>
    <t>大阪広域水道企業団
（水道事業会計）</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</si>
  <si>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</si>
  <si>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</si>
  <si>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緑化基金</t>
    <rPh sb="0" eb="2">
      <t>リョッカ</t>
    </rPh>
    <rPh sb="2" eb="4">
      <t>キキン</t>
    </rPh>
    <phoneticPr fontId="2"/>
  </si>
  <si>
    <t>ふるさと泉南水なす基金</t>
    <rPh sb="4" eb="6">
      <t>センナン</t>
    </rPh>
    <rPh sb="6" eb="7">
      <t>ミズ</t>
    </rPh>
    <rPh sb="9" eb="11">
      <t>キキン</t>
    </rPh>
    <phoneticPr fontId="2"/>
  </si>
  <si>
    <t>ふるさと創生事業推進基金</t>
    <rPh sb="4" eb="6">
      <t>ソウセイ</t>
    </rPh>
    <rPh sb="6" eb="8">
      <t>ジギョウ</t>
    </rPh>
    <rPh sb="8" eb="10">
      <t>スイシン</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</si>
  <si>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</si>
  <si>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</si>
  <si>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</si>
  <si>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</si>
  <si>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は、地方債の発行額を元金償還額以下に抑えているため、減少している。しかし、類似団体内平均値と比較すると非常に高い水準にあるため、今後も後年度への負担を軽減するよう財政健全化に努める。また、有形固定資産減価償却率についても、類似団体内平均値と比べると高い水準になって</t>
    </r>
    <r>
      <rPr>
        <sz val="11"/>
        <rFont val="ＭＳ Ｐゴシック"/>
        <family val="3"/>
        <charset val="128"/>
      </rPr>
      <t>い</t>
    </r>
    <r>
      <rPr>
        <sz val="11"/>
        <color indexed="8"/>
        <rFont val="ＭＳ Ｐゴシック"/>
        <family val="3"/>
        <charset val="128"/>
      </rPr>
      <t>る。これは、公共施設等の多くが40年以上経っており、老朽化が進んできているためである。
　 今後も地方債の発行抑制を行い、また、公共施設等最適化推進基本計画及び同実施計画に基づき、</t>
    </r>
    <r>
      <rPr>
        <sz val="11"/>
        <rFont val="ＭＳ Ｐゴシック"/>
        <family val="3"/>
        <charset val="128"/>
      </rPr>
      <t>施設の</t>
    </r>
    <r>
      <rPr>
        <sz val="11"/>
        <color indexed="8"/>
        <rFont val="ＭＳ Ｐゴシック"/>
        <family val="3"/>
        <charset val="128"/>
      </rPr>
      <t>集約化・複合化を進めるなど公共施設等の適正管理に努める。</t>
    </r>
    <rPh sb="2" eb="4">
      <t>ショウライ</t>
    </rPh>
    <rPh sb="4" eb="6">
      <t>フタン</t>
    </rPh>
    <rPh sb="6" eb="8">
      <t>ヒリツ</t>
    </rPh>
    <rPh sb="10" eb="13">
      <t>チホウサイ</t>
    </rPh>
    <rPh sb="18" eb="20">
      <t>ガンキン</t>
    </rPh>
    <rPh sb="59" eb="61">
      <t>ヒジョウ</t>
    </rPh>
    <rPh sb="72" eb="74">
      <t>コンゴ</t>
    </rPh>
    <rPh sb="75" eb="78">
      <t>コウネンド</t>
    </rPh>
    <rPh sb="80" eb="82">
      <t>フタン</t>
    </rPh>
    <rPh sb="83" eb="85">
      <t>ケイゲン</t>
    </rPh>
    <rPh sb="89" eb="91">
      <t>ザイセイ</t>
    </rPh>
    <rPh sb="91" eb="94">
      <t>ケンゼンカ</t>
    </rPh>
    <rPh sb="95" eb="96">
      <t>ツト</t>
    </rPh>
    <rPh sb="102" eb="104">
      <t>ユウケイ</t>
    </rPh>
    <rPh sb="104" eb="106">
      <t>コテイ</t>
    </rPh>
    <rPh sb="106" eb="108">
      <t>シサン</t>
    </rPh>
    <rPh sb="108" eb="110">
      <t>ゲンカ</t>
    </rPh>
    <rPh sb="110" eb="112">
      <t>ショウキャク</t>
    </rPh>
    <rPh sb="112" eb="113">
      <t>リツ</t>
    </rPh>
    <rPh sb="119" eb="121">
      <t>ルイジ</t>
    </rPh>
    <rPh sb="121" eb="123">
      <t>ダンタイ</t>
    </rPh>
    <rPh sb="123" eb="124">
      <t>ナイ</t>
    </rPh>
    <rPh sb="124" eb="126">
      <t>ヘイキン</t>
    </rPh>
    <rPh sb="126" eb="127">
      <t>アタイ</t>
    </rPh>
    <rPh sb="128" eb="129">
      <t>クラ</t>
    </rPh>
    <rPh sb="132" eb="133">
      <t>タカ</t>
    </rPh>
    <rPh sb="134" eb="136">
      <t>スイジュン</t>
    </rPh>
    <rPh sb="147" eb="149">
      <t>コウキョウ</t>
    </rPh>
    <rPh sb="149" eb="151">
      <t>シセツ</t>
    </rPh>
    <rPh sb="151" eb="152">
      <t>ナド</t>
    </rPh>
    <rPh sb="153" eb="154">
      <t>オオ</t>
    </rPh>
    <rPh sb="158" eb="159">
      <t>ネン</t>
    </rPh>
    <rPh sb="159" eb="161">
      <t>イジョウ</t>
    </rPh>
    <rPh sb="161" eb="162">
      <t>タ</t>
    </rPh>
    <rPh sb="167" eb="170">
      <t>ロウキュウカ</t>
    </rPh>
    <rPh sb="171" eb="172">
      <t>スス</t>
    </rPh>
    <rPh sb="187" eb="189">
      <t>コンゴ</t>
    </rPh>
    <rPh sb="221" eb="222">
      <t>ドウ</t>
    </rPh>
    <rPh sb="231" eb="233">
      <t>シセツ</t>
    </rPh>
    <rPh sb="234" eb="237">
      <t>シュウヤクカ</t>
    </rPh>
    <rPh sb="238" eb="241">
      <t>フクゴウカ</t>
    </rPh>
    <rPh sb="242" eb="243">
      <t>スス</t>
    </rPh>
    <rPh sb="247" eb="249">
      <t>コウキョウ</t>
    </rPh>
    <rPh sb="249" eb="251">
      <t>シセツ</t>
    </rPh>
    <rPh sb="251" eb="252">
      <t>ナド</t>
    </rPh>
    <rPh sb="253" eb="255">
      <t>テキセイ</t>
    </rPh>
    <rPh sb="255" eb="257">
      <t>カンリ</t>
    </rPh>
    <rPh sb="258" eb="259">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</si>
  <si>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</si>
  <si>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</si>
  <si>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</si>
  <si>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</si>
  <si>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</si>
  <si>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</si>
  <si>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</si>
  <si>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</si>
  <si>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は、類似団体内平均値と比較して高い水準にあるものの、地方債の発行額を元金償還額以下に抑えてきたため、年々減少している。一方で、実質公債費比率は、主に平成25年度に第三セクター等改革推進債を発行したことにより、年々増加している。しかし、将来負担比率が減少傾向にあるため、実質公債費比率についても、今後</t>
    </r>
    <r>
      <rPr>
        <sz val="11"/>
        <rFont val="ＭＳ Ｐゴシック"/>
        <family val="3"/>
        <charset val="128"/>
      </rPr>
      <t>は</t>
    </r>
    <r>
      <rPr>
        <sz val="11"/>
        <color indexed="8"/>
        <rFont val="ＭＳ Ｐゴシック"/>
        <family val="3"/>
        <charset val="128"/>
      </rPr>
      <t>減少してくるものと考えられる。
　今後も地方債の新規発行に当たっては、十分な検討を行い、後年度の負担軽減に努める。</t>
    </r>
    <rPh sb="33" eb="36">
      <t>チホウサイ</t>
    </rPh>
    <rPh sb="41" eb="43">
      <t>ガンキン</t>
    </rPh>
    <rPh sb="59" eb="61">
      <t>ゲンショウ</t>
    </rPh>
    <rPh sb="66" eb="68">
      <t>イッポウ</t>
    </rPh>
    <rPh sb="79" eb="80">
      <t>オモ</t>
    </rPh>
    <rPh sb="101" eb="103">
      <t>ハッコウ</t>
    </rPh>
    <rPh sb="111" eb="113">
      <t>ネンネン</t>
    </rPh>
    <rPh sb="113" eb="115">
      <t>ゾウカ</t>
    </rPh>
    <rPh sb="124" eb="126">
      <t>ショウライ</t>
    </rPh>
    <rPh sb="126" eb="128">
      <t>フタン</t>
    </rPh>
    <rPh sb="128" eb="130">
      <t>ヒリツ</t>
    </rPh>
    <rPh sb="131" eb="133">
      <t>ゲンショウ</t>
    </rPh>
    <rPh sb="133" eb="135">
      <t>ケイコウ</t>
    </rPh>
    <rPh sb="141" eb="143">
      <t>ジッシツ</t>
    </rPh>
    <rPh sb="143" eb="146">
      <t>コウサイヒ</t>
    </rPh>
    <rPh sb="146" eb="148">
      <t>ヒリツ</t>
    </rPh>
    <rPh sb="154" eb="156">
      <t>コンゴ</t>
    </rPh>
    <rPh sb="157" eb="159">
      <t>ゲンショウ</t>
    </rPh>
    <rPh sb="166" eb="167">
      <t>カンガ</t>
    </rPh>
    <rPh sb="174" eb="176">
      <t>コンゴ</t>
    </rPh>
    <rPh sb="177" eb="180">
      <t>チホウサイ</t>
    </rPh>
    <rPh sb="181" eb="183">
      <t>シンキ</t>
    </rPh>
    <rPh sb="183" eb="185">
      <t>ハッコウ</t>
    </rPh>
    <rPh sb="186" eb="187">
      <t>ア</t>
    </rPh>
    <rPh sb="192" eb="194">
      <t>ジュウブン</t>
    </rPh>
    <rPh sb="195" eb="197">
      <t>ケントウ</t>
    </rPh>
    <rPh sb="198" eb="199">
      <t>オコナ</t>
    </rPh>
    <rPh sb="201" eb="204">
      <t>コウネンド</t>
    </rPh>
    <rPh sb="205" eb="207">
      <t>フタン</t>
    </rPh>
    <rPh sb="207" eb="209">
      <t>ケイゲン</t>
    </rPh>
    <rPh sb="210" eb="211">
      <t>ツト</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</si>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</sst>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wrapText="1"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F0C4-4CCC-ADE9-D9A2A4A31F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18092</c:v>
                </c:pt>
                <c:pt idx="1">
                  <c:v>15003</c:v>
                </c:pt>
                <c:pt idx="2">
                  <c:v>14671</c:v>
                </c:pt>
                <c:pt idx="3">
                  <c:v>15845</c:v>
                </c:pt>
                <c:pt idx="4">
                  <c:v>34725</c:v>
                </c:pt>
              </c:numCache>
            </c:numRef>
          </c:val>
          <c:smooth val="0"/>
          <c:extLst>
            <c:ext xmlns:c16="http://schemas.microsoft.com/office/drawing/2014/chart" uri="{C3380CC4-5D6E-409C-BE32-E72D297353CC}">
              <c16:uniqueId val="{00000001-F0C4-4CCC-ADE9-D9A2A4A31F6C}"/>
            </c:ext>
          </c:extLst>
        </c:ser>
        <c:dLbls>
          <c:showLegendKey val="0"/>
          <c:showVal val="0"/>
          <c:showCatName val="0"/>
          <c:showSerName val="0"/>
          <c:showPercent val="0"/>
          <c:showBubbleSize val="0"/>
        </c:dLbls>
        <c:marker val="1"/>
        <c:smooth val="0"/>
        <c:axId val="142873160"/>
        <c:axId val="207671232"/>
      </c:lineChart>
      <c:catAx>
        <c:axId val="142873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671232"/>
        <c:crosses val="autoZero"/>
        <c:auto val="1"/>
        <c:lblAlgn val="ctr"/>
        <c:lblOffset val="100"/>
        <c:tickLblSkip val="1"/>
        <c:tickMarkSkip val="1"/>
        <c:noMultiLvlLbl val="0"/>
      </c:catAx>
      <c:valAx>
        <c:axId val="207671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873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3.56</c:v>
                </c:pt>
                <c:pt idx="1">
                  <c:v>0.72</c:v>
                </c:pt>
                <c:pt idx="2">
                  <c:v>1.82</c:v>
                </c:pt>
                <c:pt idx="3">
                  <c:v>0.03</c:v>
                </c:pt>
                <c:pt idx="4">
                  <c:v>0.08</c:v>
                </c:pt>
              </c:numCache>
            </c:numRef>
          </c:val>
          <c:extLst>
            <c:ext xmlns:c16="http://schemas.microsoft.com/office/drawing/2014/chart" uri="{C3380CC4-5D6E-409C-BE32-E72D297353CC}">
              <c16:uniqueId val="{00000000-82E7-4166-89C4-6F95CA7605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c:v>
                </c:pt>
                <c:pt idx="1">
                  <c:v>0</c:v>
                </c:pt>
                <c:pt idx="2">
                  <c:v>3.82</c:v>
                </c:pt>
                <c:pt idx="3">
                  <c:v>4.2699999999999996</c:v>
                </c:pt>
                <c:pt idx="4">
                  <c:v>4.3099999999999996</c:v>
                </c:pt>
              </c:numCache>
            </c:numRef>
          </c:val>
          <c:extLst>
            <c:ext xmlns:c16="http://schemas.microsoft.com/office/drawing/2014/chart" uri="{C3380CC4-5D6E-409C-BE32-E72D297353CC}">
              <c16:uniqueId val="{00000001-82E7-4166-89C4-6F95CA7605C5}"/>
            </c:ext>
          </c:extLst>
        </c:ser>
        <c:dLbls>
          <c:showLegendKey val="0"/>
          <c:showVal val="0"/>
          <c:showCatName val="0"/>
          <c:showSerName val="0"/>
          <c:showPercent val="0"/>
          <c:showBubbleSize val="0"/>
        </c:dLbls>
        <c:gapWidth val="250"/>
        <c:overlap val="100"/>
        <c:axId val="258869920"/>
        <c:axId val="258870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0.26</c:v>
                </c:pt>
                <c:pt idx="1">
                  <c:v>-0.72</c:v>
                </c:pt>
                <c:pt idx="2">
                  <c:v>5.32</c:v>
                </c:pt>
                <c:pt idx="3">
                  <c:v>-0.87</c:v>
                </c:pt>
                <c:pt idx="4">
                  <c:v>0.06</c:v>
                </c:pt>
              </c:numCache>
            </c:numRef>
          </c:val>
          <c:smooth val="0"/>
          <c:extLst>
            <c:ext xmlns:c16="http://schemas.microsoft.com/office/drawing/2014/chart" uri="{C3380CC4-5D6E-409C-BE32-E72D297353CC}">
              <c16:uniqueId val="{00000002-82E7-4166-89C4-6F95CA7605C5}"/>
            </c:ext>
          </c:extLst>
        </c:ser>
        <c:dLbls>
          <c:showLegendKey val="0"/>
          <c:showVal val="0"/>
          <c:showCatName val="0"/>
          <c:showSerName val="0"/>
          <c:showPercent val="0"/>
          <c:showBubbleSize val="0"/>
        </c:dLbls>
        <c:marker val="1"/>
        <c:smooth val="0"/>
        <c:axId val="258869920"/>
        <c:axId val="258870312"/>
      </c:lineChart>
      <c:catAx>
        <c:axId val="2588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8870312"/>
        <c:crosses val="autoZero"/>
        <c:auto val="1"/>
        <c:lblAlgn val="ctr"/>
        <c:lblOffset val="100"/>
        <c:tickLblSkip val="1"/>
        <c:tickMarkSkip val="1"/>
        <c:noMultiLvlLbl val="0"/>
      </c:catAx>
      <c:valAx>
        <c:axId val="25887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8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03-4B3E-AD49-41B5905A11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03-4B3E-AD49-41B5905A11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03-4B3E-AD49-41B5905A11E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403-4B3E-AD49-41B5905A11E1}"/>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403-4B3E-AD49-41B5905A11E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0.13</c:v>
                </c:pt>
                <c:pt idx="4">
                  <c:v>#N/A</c:v>
                </c:pt>
                <c:pt idx="5">
                  <c:v>0.13</c:v>
                </c:pt>
                <c:pt idx="6">
                  <c:v>#N/A</c:v>
                </c:pt>
                <c:pt idx="7">
                  <c:v>0.09</c:v>
                </c:pt>
                <c:pt idx="8">
                  <c:v>#N/A</c:v>
                </c:pt>
                <c:pt idx="9">
                  <c:v>0.06</c:v>
                </c:pt>
              </c:numCache>
            </c:numRef>
          </c:val>
          <c:extLst>
            <c:ext xmlns:c16="http://schemas.microsoft.com/office/drawing/2014/chart" uri="{C3380CC4-5D6E-409C-BE32-E72D297353CC}">
              <c16:uniqueId val="{00000005-4403-4B3E-AD49-41B5905A11E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3.55</c:v>
                </c:pt>
                <c:pt idx="2">
                  <c:v>#N/A</c:v>
                </c:pt>
                <c:pt idx="3">
                  <c:v>0.72</c:v>
                </c:pt>
                <c:pt idx="4">
                  <c:v>#N/A</c:v>
                </c:pt>
                <c:pt idx="5">
                  <c:v>1.81</c:v>
                </c:pt>
                <c:pt idx="6">
                  <c:v>#N/A</c:v>
                </c:pt>
                <c:pt idx="7">
                  <c:v>0.02</c:v>
                </c:pt>
                <c:pt idx="8">
                  <c:v>#N/A</c:v>
                </c:pt>
                <c:pt idx="9">
                  <c:v>7.0000000000000007E-2</c:v>
                </c:pt>
              </c:numCache>
            </c:numRef>
          </c:val>
          <c:extLst>
            <c:ext xmlns:c16="http://schemas.microsoft.com/office/drawing/2014/chart" uri="{C3380CC4-5D6E-409C-BE32-E72D297353CC}">
              <c16:uniqueId val="{00000006-4403-4B3E-AD49-41B5905A11E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3.14</c:v>
                </c:pt>
                <c:pt idx="1">
                  <c:v>#N/A</c:v>
                </c:pt>
                <c:pt idx="2">
                  <c:v>3.56</c:v>
                </c:pt>
                <c:pt idx="3">
                  <c:v>#N/A</c:v>
                </c:pt>
                <c:pt idx="4">
                  <c:v>4.41</c:v>
                </c:pt>
                <c:pt idx="5">
                  <c:v>#N/A</c:v>
                </c:pt>
                <c:pt idx="6">
                  <c:v>1.45</c:v>
                </c:pt>
                <c:pt idx="7">
                  <c:v>#N/A</c:v>
                </c:pt>
                <c:pt idx="8">
                  <c:v>#N/A</c:v>
                </c:pt>
                <c:pt idx="9">
                  <c:v>1.42</c:v>
                </c:pt>
              </c:numCache>
            </c:numRef>
          </c:val>
          <c:extLst>
            <c:ext xmlns:c16="http://schemas.microsoft.com/office/drawing/2014/chart" uri="{C3380CC4-5D6E-409C-BE32-E72D297353CC}">
              <c16:uniqueId val="{00000007-4403-4B3E-AD49-41B5905A11E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0.68</c:v>
                </c:pt>
                <c:pt idx="2">
                  <c:v>#N/A</c:v>
                </c:pt>
                <c:pt idx="3">
                  <c:v>0.15</c:v>
                </c:pt>
                <c:pt idx="4">
                  <c:v>#N/A</c:v>
                </c:pt>
                <c:pt idx="5">
                  <c:v>0.24</c:v>
                </c:pt>
                <c:pt idx="6">
                  <c:v>#N/A</c:v>
                </c:pt>
                <c:pt idx="7">
                  <c:v>0.36</c:v>
                </c:pt>
                <c:pt idx="8">
                  <c:v>#N/A</c:v>
                </c:pt>
                <c:pt idx="9">
                  <c:v>1.46</c:v>
                </c:pt>
              </c:numCache>
            </c:numRef>
          </c:val>
          <c:extLst>
            <c:ext xmlns:c16="http://schemas.microsoft.com/office/drawing/2014/chart" uri="{C3380CC4-5D6E-409C-BE32-E72D297353CC}">
              <c16:uniqueId val="{00000008-4403-4B3E-AD49-41B5905A11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8.48</c:v>
                </c:pt>
                <c:pt idx="2">
                  <c:v>#N/A</c:v>
                </c:pt>
                <c:pt idx="3">
                  <c:v>9.51</c:v>
                </c:pt>
                <c:pt idx="4">
                  <c:v>#N/A</c:v>
                </c:pt>
                <c:pt idx="5">
                  <c:v>9.9700000000000006</c:v>
                </c:pt>
                <c:pt idx="6">
                  <c:v>#N/A</c:v>
                </c:pt>
                <c:pt idx="7">
                  <c:v>10.82</c:v>
                </c:pt>
                <c:pt idx="8">
                  <c:v>#N/A</c:v>
                </c:pt>
                <c:pt idx="9">
                  <c:v>11.67</c:v>
                </c:pt>
              </c:numCache>
            </c:numRef>
          </c:val>
          <c:extLst>
            <c:ext xmlns:c16="http://schemas.microsoft.com/office/drawing/2014/chart" uri="{C3380CC4-5D6E-409C-BE32-E72D297353CC}">
              <c16:uniqueId val="{00000009-4403-4B3E-AD49-41B5905A11E1}"/>
            </c:ext>
          </c:extLst>
        </c:ser>
        <c:dLbls>
          <c:showLegendKey val="0"/>
          <c:showVal val="0"/>
          <c:showCatName val="0"/>
          <c:showSerName val="0"/>
          <c:showPercent val="0"/>
          <c:showBubbleSize val="0"/>
        </c:dLbls>
        <c:gapWidth val="150"/>
        <c:overlap val="100"/>
        <c:axId val="258871096"/>
        <c:axId val="258871488"/>
      </c:barChart>
      <c:catAx>
        <c:axId val="25887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871488"/>
        <c:crosses val="autoZero"/>
        <c:auto val="1"/>
        <c:lblAlgn val="ctr"/>
        <c:lblOffset val="100"/>
        <c:tickLblSkip val="1"/>
        <c:tickMarkSkip val="1"/>
        <c:noMultiLvlLbl val="0"/>
      </c:catAx>
      <c:valAx>
        <c:axId val="25887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871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2104</c:v>
                </c:pt>
                <c:pt idx="5">
                  <c:v>2171</c:v>
                </c:pt>
                <c:pt idx="8">
                  <c:v>2120</c:v>
                </c:pt>
                <c:pt idx="11">
                  <c:v>2168</c:v>
                </c:pt>
                <c:pt idx="14">
                  <c:v>2235</c:v>
                </c:pt>
              </c:numCache>
            </c:numRef>
          </c:val>
          <c:extLst>
            <c:ext xmlns:c16="http://schemas.microsoft.com/office/drawing/2014/chart" uri="{C3380CC4-5D6E-409C-BE32-E72D297353CC}">
              <c16:uniqueId val="{00000000-A815-41AC-936B-B5B35C3DE1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0</c:v>
                </c:pt>
                <c:pt idx="12">
                  <c:v>1</c:v>
                </c:pt>
              </c:numCache>
            </c:numRef>
          </c:val>
          <c:extLst>
            <c:ext xmlns:c16="http://schemas.microsoft.com/office/drawing/2014/chart" uri="{C3380CC4-5D6E-409C-BE32-E72D297353CC}">
              <c16:uniqueId val="{00000001-A815-41AC-936B-B5B35C3DE1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82</c:v>
                </c:pt>
                <c:pt idx="6">
                  <c:v>78</c:v>
                </c:pt>
                <c:pt idx="9">
                  <c:v>78</c:v>
                </c:pt>
                <c:pt idx="12">
                  <c:v>78</c:v>
                </c:pt>
              </c:numCache>
            </c:numRef>
          </c:val>
          <c:extLst>
            <c:ext xmlns:c16="http://schemas.microsoft.com/office/drawing/2014/chart" uri="{C3380CC4-5D6E-409C-BE32-E72D297353CC}">
              <c16:uniqueId val="{00000002-A815-41AC-936B-B5B35C3DE1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27</c:v>
                </c:pt>
                <c:pt idx="6">
                  <c:v>107</c:v>
                </c:pt>
                <c:pt idx="9">
                  <c:v>191</c:v>
                </c:pt>
                <c:pt idx="12">
                  <c:v>219</c:v>
                </c:pt>
              </c:numCache>
            </c:numRef>
          </c:val>
          <c:extLst>
            <c:ext xmlns:c16="http://schemas.microsoft.com/office/drawing/2014/chart" uri="{C3380CC4-5D6E-409C-BE32-E72D297353CC}">
              <c16:uniqueId val="{00000003-A815-41AC-936B-B5B35C3DE1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541</c:v>
                </c:pt>
                <c:pt idx="3">
                  <c:v>458</c:v>
                </c:pt>
                <c:pt idx="6">
                  <c:v>501</c:v>
                </c:pt>
                <c:pt idx="9">
                  <c:v>477</c:v>
                </c:pt>
                <c:pt idx="12">
                  <c:v>496</c:v>
                </c:pt>
              </c:numCache>
            </c:numRef>
          </c:val>
          <c:extLst>
            <c:ext xmlns:c16="http://schemas.microsoft.com/office/drawing/2014/chart" uri="{C3380CC4-5D6E-409C-BE32-E72D297353CC}">
              <c16:uniqueId val="{00000004-A815-41AC-936B-B5B35C3DE1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15-41AC-936B-B5B35C3DE1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15-41AC-936B-B5B35C3DE1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2683</c:v>
                </c:pt>
                <c:pt idx="3">
                  <c:v>2868</c:v>
                </c:pt>
                <c:pt idx="6">
                  <c:v>2936</c:v>
                </c:pt>
                <c:pt idx="9">
                  <c:v>2841</c:v>
                </c:pt>
                <c:pt idx="12">
                  <c:v>2658</c:v>
                </c:pt>
              </c:numCache>
            </c:numRef>
          </c:val>
          <c:extLst>
            <c:ext xmlns:c16="http://schemas.microsoft.com/office/drawing/2014/chart" uri="{C3380CC4-5D6E-409C-BE32-E72D297353CC}">
              <c16:uniqueId val="{00000007-A815-41AC-936B-B5B35C3DE151}"/>
            </c:ext>
          </c:extLst>
        </c:ser>
        <c:dLbls>
          <c:showLegendKey val="0"/>
          <c:showVal val="0"/>
          <c:showCatName val="0"/>
          <c:showSerName val="0"/>
          <c:showPercent val="0"/>
          <c:showBubbleSize val="0"/>
        </c:dLbls>
        <c:gapWidth val="100"/>
        <c:overlap val="100"/>
        <c:axId val="258872272"/>
        <c:axId val="258872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1219</c:v>
                </c:pt>
                <c:pt idx="2">
                  <c:v>#N/A</c:v>
                </c:pt>
                <c:pt idx="3">
                  <c:v>#N/A</c:v>
                </c:pt>
                <c:pt idx="4">
                  <c:v>1264</c:v>
                </c:pt>
                <c:pt idx="5">
                  <c:v>#N/A</c:v>
                </c:pt>
                <c:pt idx="6">
                  <c:v>#N/A</c:v>
                </c:pt>
                <c:pt idx="7">
                  <c:v>1503</c:v>
                </c:pt>
                <c:pt idx="8">
                  <c:v>#N/A</c:v>
                </c:pt>
                <c:pt idx="9">
                  <c:v>#N/A</c:v>
                </c:pt>
                <c:pt idx="10">
                  <c:v>1419</c:v>
                </c:pt>
                <c:pt idx="11">
                  <c:v>#N/A</c:v>
                </c:pt>
                <c:pt idx="12">
                  <c:v>#N/A</c:v>
                </c:pt>
                <c:pt idx="13">
                  <c:v>1217</c:v>
                </c:pt>
                <c:pt idx="14">
                  <c:v>#N/A</c:v>
                </c:pt>
              </c:numCache>
            </c:numRef>
          </c:val>
          <c:smooth val="0"/>
          <c:extLst>
            <c:ext xmlns:c16="http://schemas.microsoft.com/office/drawing/2014/chart" uri="{C3380CC4-5D6E-409C-BE32-E72D297353CC}">
              <c16:uniqueId val="{00000008-A815-41AC-936B-B5B35C3DE151}"/>
            </c:ext>
          </c:extLst>
        </c:ser>
        <c:dLbls>
          <c:showLegendKey val="0"/>
          <c:showVal val="0"/>
          <c:showCatName val="0"/>
          <c:showSerName val="0"/>
          <c:showPercent val="0"/>
          <c:showBubbleSize val="0"/>
        </c:dLbls>
        <c:marker val="1"/>
        <c:smooth val="0"/>
        <c:axId val="258872272"/>
        <c:axId val="258872664"/>
      </c:lineChart>
      <c:catAx>
        <c:axId val="25887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872664"/>
        <c:crosses val="autoZero"/>
        <c:auto val="1"/>
        <c:lblAlgn val="ctr"/>
        <c:lblOffset val="100"/>
        <c:tickLblSkip val="1"/>
        <c:tickMarkSkip val="1"/>
        <c:noMultiLvlLbl val="0"/>
      </c:catAx>
      <c:valAx>
        <c:axId val="258872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87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18285</c:v>
                </c:pt>
                <c:pt idx="5">
                  <c:v>18188</c:v>
                </c:pt>
                <c:pt idx="8">
                  <c:v>18315</c:v>
                </c:pt>
                <c:pt idx="11">
                  <c:v>18691</c:v>
                </c:pt>
                <c:pt idx="14">
                  <c:v>19130</c:v>
                </c:pt>
              </c:numCache>
            </c:numRef>
          </c:val>
          <c:extLst>
            <c:ext xmlns:c16="http://schemas.microsoft.com/office/drawing/2014/chart" uri="{C3380CC4-5D6E-409C-BE32-E72D297353CC}">
              <c16:uniqueId val="{00000000-7315-455C-A573-7E87C6AC99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7320</c:v>
                </c:pt>
                <c:pt idx="5">
                  <c:v>6678</c:v>
                </c:pt>
                <c:pt idx="8">
                  <c:v>6392</c:v>
                </c:pt>
                <c:pt idx="11">
                  <c:v>5852</c:v>
                </c:pt>
                <c:pt idx="14">
                  <c:v>5753</c:v>
                </c:pt>
              </c:numCache>
            </c:numRef>
          </c:val>
          <c:extLst>
            <c:ext xmlns:c16="http://schemas.microsoft.com/office/drawing/2014/chart" uri="{C3380CC4-5D6E-409C-BE32-E72D297353CC}">
              <c16:uniqueId val="{00000001-7315-455C-A573-7E87C6AC99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3527</c:v>
                </c:pt>
                <c:pt idx="5">
                  <c:v>3658</c:v>
                </c:pt>
                <c:pt idx="8">
                  <c:v>3671</c:v>
                </c:pt>
                <c:pt idx="11">
                  <c:v>3535</c:v>
                </c:pt>
                <c:pt idx="14">
                  <c:v>3347</c:v>
                </c:pt>
              </c:numCache>
            </c:numRef>
          </c:val>
          <c:extLst>
            <c:ext xmlns:c16="http://schemas.microsoft.com/office/drawing/2014/chart" uri="{C3380CC4-5D6E-409C-BE32-E72D297353CC}">
              <c16:uniqueId val="{00000002-7315-455C-A573-7E87C6AC99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15-455C-A573-7E87C6AC99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15-455C-A573-7E87C6AC99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15-455C-A573-7E87C6AC99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4503</c:v>
                </c:pt>
                <c:pt idx="3">
                  <c:v>4325</c:v>
                </c:pt>
                <c:pt idx="6">
                  <c:v>4199</c:v>
                </c:pt>
                <c:pt idx="9">
                  <c:v>4129</c:v>
                </c:pt>
                <c:pt idx="12">
                  <c:v>3889</c:v>
                </c:pt>
              </c:numCache>
            </c:numRef>
          </c:val>
          <c:extLst>
            <c:ext xmlns:c16="http://schemas.microsoft.com/office/drawing/2014/chart" uri="{C3380CC4-5D6E-409C-BE32-E72D297353CC}">
              <c16:uniqueId val="{00000006-7315-455C-A573-7E87C6AC99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903</c:v>
                </c:pt>
                <c:pt idx="3">
                  <c:v>1472</c:v>
                </c:pt>
                <c:pt idx="6">
                  <c:v>1570</c:v>
                </c:pt>
                <c:pt idx="9">
                  <c:v>1575</c:v>
                </c:pt>
                <c:pt idx="12">
                  <c:v>1605</c:v>
                </c:pt>
              </c:numCache>
            </c:numRef>
          </c:val>
          <c:extLst>
            <c:ext xmlns:c16="http://schemas.microsoft.com/office/drawing/2014/chart" uri="{C3380CC4-5D6E-409C-BE32-E72D297353CC}">
              <c16:uniqueId val="{00000007-7315-455C-A573-7E87C6AC99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7061</c:v>
                </c:pt>
                <c:pt idx="3">
                  <c:v>6690</c:v>
                </c:pt>
                <c:pt idx="6">
                  <c:v>6473</c:v>
                </c:pt>
                <c:pt idx="9">
                  <c:v>5923</c:v>
                </c:pt>
                <c:pt idx="12">
                  <c:v>5753</c:v>
                </c:pt>
              </c:numCache>
            </c:numRef>
          </c:val>
          <c:extLst>
            <c:ext xmlns:c16="http://schemas.microsoft.com/office/drawing/2014/chart" uri="{C3380CC4-5D6E-409C-BE32-E72D297353CC}">
              <c16:uniqueId val="{00000008-7315-455C-A573-7E87C6AC99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729</c:v>
                </c:pt>
                <c:pt idx="3">
                  <c:v>624</c:v>
                </c:pt>
                <c:pt idx="6">
                  <c:v>546</c:v>
                </c:pt>
                <c:pt idx="9">
                  <c:v>468</c:v>
                </c:pt>
                <c:pt idx="12">
                  <c:v>390</c:v>
                </c:pt>
              </c:numCache>
            </c:numRef>
          </c:val>
          <c:extLst>
            <c:ext xmlns:c16="http://schemas.microsoft.com/office/drawing/2014/chart" uri="{C3380CC4-5D6E-409C-BE32-E72D297353CC}">
              <c16:uniqueId val="{00000009-7315-455C-A573-7E87C6AC99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31618</c:v>
                </c:pt>
                <c:pt idx="3">
                  <c:v>30563</c:v>
                </c:pt>
                <c:pt idx="6">
                  <c:v>29536</c:v>
                </c:pt>
                <c:pt idx="9">
                  <c:v>28300</c:v>
                </c:pt>
                <c:pt idx="12">
                  <c:v>28482</c:v>
                </c:pt>
              </c:numCache>
            </c:numRef>
          </c:val>
          <c:extLst>
            <c:ext xmlns:c16="http://schemas.microsoft.com/office/drawing/2014/chart" uri="{C3380CC4-5D6E-409C-BE32-E72D297353CC}">
              <c16:uniqueId val="{0000000A-7315-455C-A573-7E87C6AC9954}"/>
            </c:ext>
          </c:extLst>
        </c:ser>
        <c:dLbls>
          <c:showLegendKey val="0"/>
          <c:showVal val="0"/>
          <c:showCatName val="0"/>
          <c:showSerName val="0"/>
          <c:showPercent val="0"/>
          <c:showBubbleSize val="0"/>
        </c:dLbls>
        <c:gapWidth val="100"/>
        <c:overlap val="100"/>
        <c:axId val="258873448"/>
        <c:axId val="339145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15681</c:v>
                </c:pt>
                <c:pt idx="2">
                  <c:v>#N/A</c:v>
                </c:pt>
                <c:pt idx="3">
                  <c:v>#N/A</c:v>
                </c:pt>
                <c:pt idx="4">
                  <c:v>15151</c:v>
                </c:pt>
                <c:pt idx="5">
                  <c:v>#N/A</c:v>
                </c:pt>
                <c:pt idx="6">
                  <c:v>#N/A</c:v>
                </c:pt>
                <c:pt idx="7">
                  <c:v>13946</c:v>
                </c:pt>
                <c:pt idx="8">
                  <c:v>#N/A</c:v>
                </c:pt>
                <c:pt idx="9">
                  <c:v>#N/A</c:v>
                </c:pt>
                <c:pt idx="10">
                  <c:v>12316</c:v>
                </c:pt>
                <c:pt idx="11">
                  <c:v>#N/A</c:v>
                </c:pt>
                <c:pt idx="12">
                  <c:v>#N/A</c:v>
                </c:pt>
                <c:pt idx="13">
                  <c:v>11889</c:v>
                </c:pt>
                <c:pt idx="14">
                  <c:v>#N/A</c:v>
                </c:pt>
              </c:numCache>
            </c:numRef>
          </c:val>
          <c:smooth val="0"/>
          <c:extLst>
            <c:ext xmlns:c16="http://schemas.microsoft.com/office/drawing/2014/chart" uri="{C3380CC4-5D6E-409C-BE32-E72D297353CC}">
              <c16:uniqueId val="{0000000B-7315-455C-A573-7E87C6AC9954}"/>
            </c:ext>
          </c:extLst>
        </c:ser>
        <c:dLbls>
          <c:showLegendKey val="0"/>
          <c:showVal val="0"/>
          <c:showCatName val="0"/>
          <c:showSerName val="0"/>
          <c:showPercent val="0"/>
          <c:showBubbleSize val="0"/>
        </c:dLbls>
        <c:marker val="1"/>
        <c:smooth val="0"/>
        <c:axId val="258873448"/>
        <c:axId val="339145768"/>
      </c:lineChart>
      <c:catAx>
        <c:axId val="25887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9145768"/>
        <c:crosses val="autoZero"/>
        <c:auto val="1"/>
        <c:lblAlgn val="ctr"/>
        <c:lblOffset val="100"/>
        <c:tickLblSkip val="1"/>
        <c:tickMarkSkip val="1"/>
        <c:noMultiLvlLbl val="0"/>
      </c:catAx>
      <c:valAx>
        <c:axId val="33914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87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497</c:v>
                </c:pt>
                <c:pt idx="1">
                  <c:v>554</c:v>
                </c:pt>
                <c:pt idx="2">
                  <c:v>556</c:v>
                </c:pt>
              </c:numCache>
            </c:numRef>
          </c:val>
          <c:extLst>
            <c:ext xmlns:c16="http://schemas.microsoft.com/office/drawing/2014/chart" uri="{C3380CC4-5D6E-409C-BE32-E72D297353CC}">
              <c16:uniqueId val="{00000000-2870-451A-A3DF-CF9E595554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1432</c:v>
                </c:pt>
                <c:pt idx="1">
                  <c:v>1364</c:v>
                </c:pt>
                <c:pt idx="2">
                  <c:v>1222</c:v>
                </c:pt>
              </c:numCache>
            </c:numRef>
          </c:val>
          <c:extLst>
            <c:ext xmlns:c16="http://schemas.microsoft.com/office/drawing/2014/chart" uri="{C3380CC4-5D6E-409C-BE32-E72D297353CC}">
              <c16:uniqueId val="{00000001-2870-451A-A3DF-CF9E595554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1742</c:v>
                </c:pt>
                <c:pt idx="1">
                  <c:v>1617</c:v>
                </c:pt>
                <c:pt idx="2">
                  <c:v>1569</c:v>
                </c:pt>
              </c:numCache>
            </c:numRef>
          </c:val>
          <c:extLst>
            <c:ext xmlns:c16="http://schemas.microsoft.com/office/drawing/2014/chart" uri="{C3380CC4-5D6E-409C-BE32-E72D297353CC}">
              <c16:uniqueId val="{00000002-2870-451A-A3DF-CF9E59555467}"/>
            </c:ext>
          </c:extLst>
        </c:ser>
        <c:dLbls>
          <c:showLegendKey val="0"/>
          <c:showVal val="0"/>
          <c:showCatName val="0"/>
          <c:showSerName val="0"/>
          <c:showPercent val="0"/>
          <c:showBubbleSize val="0"/>
        </c:dLbls>
        <c:gapWidth val="120"/>
        <c:overlap val="100"/>
        <c:axId val="339146552"/>
        <c:axId val="339146944"/>
      </c:barChart>
      <c:catAx>
        <c:axId val="33914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9146944"/>
        <c:crosses val="autoZero"/>
        <c:auto val="1"/>
        <c:lblAlgn val="ctr"/>
        <c:lblOffset val="100"/>
        <c:tickLblSkip val="1"/>
        <c:tickMarkSkip val="1"/>
        <c:noMultiLvlLbl val="0"/>
      </c:catAx>
      <c:valAx>
        <c:axId val="339146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914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{F382FBEF-F5BC-4B9D-887E-60F86F761A9B}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4BF-47FE-AAE7-0C7523C27C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{CE3A6E24-F4BA-4469-BC71-93E83A10FB08}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BF-47FE-AAE7-0C7523C27C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{7D61FB1C-A38F-4AD0-BA3F-7E5CFBAC87C6}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BF-47FE-AAE7-0C7523C27C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{A1C209AF-C2D8-4A58-9977-A502FCAEFD74}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BF-47FE-AAE7-0C7523C27C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{BA76F732-C6E3-42F8-89FE-167F6539A161}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BF-47FE-AAE7-0C7523C27C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{09DBAFE8-827D-4A49-B5FE-B670A1E26D3D}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4BF-47FE-AAE7-0C7523C27C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{6F16A96D-5668-4029-B592-7040E17BB729}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4BF-47FE-AAE7-0C7523C27C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{6900A955-397E-4ABA-8F05-9623B46CB099}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4BF-47FE-AAE7-0C7523C27C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{D6662B32-3FA4-4401-BC63-6CBA85A022B2}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4BF-47FE-AAE7-0C7523C27C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c:v>
                </c:pt>
                <c:pt idx="32">
                  <c:v>68.3</c:v>
                </c:pt>
              </c:numCache>
            </c:numRef>
          </c:xVal>
          <c:yVal>
            <c:numRef>
              <c:f>公会計指標分析・財政指標組合せ分析表!$BP$51:$DC$51</c:f>
              <c:numCache>
                <c:formatCode>#,##0.0;"▲ "#,##0.0</c:formatCode>
                <c:ptCount val="40"/>
                <c:pt idx="24">
                  <c:v>107.2</c:v>
                </c:pt>
                <c:pt idx="32">
                  <c:v>104.9</c:v>
                </c:pt>
              </c:numCache>
            </c:numRef>
          </c:yVal>
          <c:smooth val="0"/>
          <c:extLst>
            <c:ext xmlns:c16="http://schemas.microsoft.com/office/drawing/2014/chart" uri="{C3380CC4-5D6E-409C-BE32-E72D297353CC}">
              <c16:uniqueId val="{00000009-24BF-47FE-AAE7-0C7523C27C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{34648700-214B-4294-B821-553C5A8DD2F0}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4BF-47FE-AAE7-0C7523C27C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{AD74A724-8C59-422C-81CD-85891217C8D5}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BF-47FE-AAE7-0C7523C27C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{F93E8EE7-9681-44F6-B57C-6823ABB85719}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BF-47FE-AAE7-0C7523C27C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{EBDDA636-4160-4AFF-8494-4C7F40A556EA}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BF-47FE-AAE7-0C7523C27C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{C91B429D-6201-4AE8-B57C-6C2D482C2329}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BF-47FE-AAE7-0C7523C27C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{7DDAAA88-407E-4A85-A6E0-EBFEF7819197}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4BF-47FE-AAE7-0C7523C27C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{AA8A7D56-82F0-4C51-93F5-0A717689BCFA}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4BF-47FE-AAE7-0C7523C27C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{6853956B-3667-4F35-A4E7-EFFF3C8B5A9C}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4BF-47FE-AAE7-0C7523C27C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{BF718236-760A-441D-B461-B75EEBFFD862}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4BF-47FE-AAE7-0C7523C27C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24BF-47FE-AAE7-0C7523C27CEE}"/>
            </c:ext>
          </c:extLst>
        </c:ser>
        <c:dLbls>
          <c:showLegendKey val="0"/>
          <c:showVal val="1"/>
          <c:showCatName val="0"/>
          <c:showSerName val="0"/>
          <c:showPercent val="0"/>
          <c:showBubbleSize val="0"/>
        </c:dLbls>
        <c:axId val="116143616"/>
        <c:axId val="116179328"/>
      </c:scatterChart>
      <c:valAx>
        <c:axId val="116143616"/>
        <c:scaling>
          <c:orientation val="minMax"/>
          <c:max val="69"/>
          <c:min val="5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79328"/>
        <c:crosses val="autoZero"/>
        <c:crossBetween val="midCat"/>
      </c:valAx>
      <c:valAx>
        <c:axId val="116179328"/>
        <c:scaling>
          <c:orientation val="minMax"/>
          <c:max val="12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14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{A63B9682-B463-4AF2-8BF0-06DCBB0D7F55}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943-43C5-B3DA-9DF09F6C2F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{77F41F2F-D3ED-44E0-BEFF-1EF8511A4C69}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43-43C5-B3DA-9DF09F6C2F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{4CA21A63-6056-4770-A23B-3944322AEEE2}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43-43C5-B3DA-9DF09F6C2F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{33F2F8A5-39B5-4FF6-BF8F-F8CF849F910D}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43-43C5-B3DA-9DF09F6C2F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{65C37E92-0654-4960-8F6B-F9030E983DA9}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43-43C5-B3DA-9DF09F6C2F3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{5371FE2F-C890-4B41-8EB7-E8BE69D84693}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943-43C5-B3DA-9DF09F6C2F3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{6CEC7041-D354-4503-8038-F4BD64B04C1D}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943-43C5-B3DA-9DF09F6C2F30}"/>
                </c:ext>
              </c:extLst>
            </c:dLbl>
            <c:dLbl>
              <c:idx val="24"/>
              <c:layout>
                <c:manualLayout>
                  <c:x val="-3.1274625180345343E-2"/>
                  <c:y val="-7.53640471619082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{1716EE4F-E135-4535-A767-5E1ACE29CF0B}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943-43C5-B3DA-9DF09F6C2F30}"/>
                </c:ext>
              </c:extLst>
            </c:dLbl>
            <c:dLbl>
              <c:idx val="32"/>
              <c:layout>
                <c:manualLayout>
                  <c:x val="-3.2121358057875922E-2"/>
                  <c:y val="-4.946924701367967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{776D211D-5CEE-428A-8858-D5AC3EB794BB}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943-43C5-B3DA-9DF09F6C2F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10.199999999999999</c:v>
                </c:pt>
                <c:pt idx="16">
                  <c:v>11.6</c:v>
                </c:pt>
                <c:pt idx="24">
                  <c:v>12.2</c:v>
                </c:pt>
                <c:pt idx="32">
                  <c:v>12</c:v>
                </c:pt>
              </c:numCache>
            </c:numRef>
          </c:xVal>
          <c:yVal>
            <c:numRef>
              <c:f>公会計指標分析・財政指標組合せ分析表!$BP$73:$DC$73</c:f>
              <c:numCache>
                <c:formatCode>#,##0.0;"▲ "#,##0.0</c:formatCode>
                <c:ptCount val="40"/>
                <c:pt idx="0">
                  <c:v>138.1</c:v>
                </c:pt>
                <c:pt idx="8">
                  <c:v>135.1</c:v>
                </c:pt>
                <c:pt idx="16">
                  <c:v>120.6</c:v>
                </c:pt>
                <c:pt idx="24">
                  <c:v>107.2</c:v>
                </c:pt>
                <c:pt idx="32">
                  <c:v>104.9</c:v>
                </c:pt>
              </c:numCache>
            </c:numRef>
          </c:yVal>
          <c:smooth val="0"/>
          <c:extLst>
            <c:ext xmlns:c16="http://schemas.microsoft.com/office/drawing/2014/chart" uri="{C3380CC4-5D6E-409C-BE32-E72D297353CC}">
              <c16:uniqueId val="{00000009-1943-43C5-B3DA-9DF09F6C2F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{D489EC77-0EB8-4E6A-B118-7F6824C7EF48}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943-43C5-B3DA-9DF09F6C2F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{1827CE1F-F3F5-47FE-9B73-493B94F9BE8B}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43-43C5-B3DA-9DF09F6C2F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{F78CD150-4C9F-494D-B5E6-18B5F460C29F}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43-43C5-B3DA-9DF09F6C2F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{3570712B-F3D4-4E8B-B658-521600107812}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43-43C5-B3DA-9DF09F6C2F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{7537D010-E5C3-43DA-B232-5CD60C64C740}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43-43C5-B3DA-9DF09F6C2F3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{1923656D-FAF7-48A0-B7C5-B02A687359E3}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943-43C5-B3DA-9DF09F6C2F30}"/>
                </c:ext>
              </c:extLst>
            </c:dLbl>
            <c:dLbl>
              <c:idx val="16"/>
              <c:layout>
                <c:manualLayout>
                  <c:x val="-2.475512663229770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{7B6C8E83-2D3D-4CEF-9874-EEFE05AACD1F}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943-43C5-B3DA-9DF09F6C2F30}"/>
                </c:ext>
              </c:extLst>
            </c:dLbl>
            <c:dLbl>
              <c:idx val="24"/>
              <c:layout>
                <c:manualLayout>
                  <c:x val="-3.864085660592359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{1FBDB546-E584-4962-8049-F93770371F83}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943-43C5-B3DA-9DF09F6C2F3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{7B25D55D-1CB1-4A3B-A3C2-4DBB177D4F44}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943-43C5-B3DA-9DF09F6C2F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1943-43C5-B3DA-9DF09F6C2F30}"/>
            </c:ext>
          </c:extLst>
        </c:ser>
        <c:dLbls>
          <c:showLegendKey val="0"/>
          <c:showVal val="1"/>
          <c:showCatName val="0"/>
          <c:showSerName val="0"/>
          <c:showPercent val="0"/>
          <c:showBubbleSize val="0"/>
        </c:dLbls>
        <c:axId val="116594944"/>
        <c:axId val="116629504"/>
      </c:scatterChart>
      <c:valAx>
        <c:axId val="116594944"/>
        <c:scaling>
          <c:orientation val="minMax"/>
          <c:max val="12.7"/>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29504"/>
        <c:crosses val="autoZero"/>
        <c:crossBetween val="midCat"/>
      </c:valAx>
      <c:valAx>
        <c:axId val="116629504"/>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594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一部事務組合が基幹工事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や庁舎</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等の整備を実施したことに伴い、組合等が起こした地方債の元利償還金に対する負担金等</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や、公営企業債の元利償還金に対する繰入金が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増加しているものの、元利償還金が減少していることから、実質公債費比率の分子は小さくなっている。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今後も、地方債の新規発行に当たっては、十分な検討を行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中学校老朽化対策事業等の投資的経費が増加したことにより一般会計等に係る地方債の現在高が増加したことや、また、一部事務組合が基幹工事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や庁舎</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等の整備を実施したことに伴う起債</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残高の増加</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などにより組合等負担等見込額は増加しているものの、公営企業債残高の減少により償還にかかる繰入金</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定年退職者の増加による職員数の減により退職手当負担見込額が減少した</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分子は小さくなった。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を大きく上回るため、今後も後年度への負担を軽減するよう財政健全化に努める。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万円減少している。これは、主に特定目的基金においてふるさと納税に係る寄附金をふるさと泉南水なす基金に積み立てた一方で、庁内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LAN</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の整備や認定こども園の整備のために公共施設整備基金を取り崩したことが要因である。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公共施設等の老朽化に係る経費や社会保障関連経費の増大に備えるため、必要最小限の取り崩しに努める。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在宅福祉の普及及び向上、健康及び生きがいづくりの推進、ボランティア活動の活発化に係る事業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に要するの経費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・ふるさと泉南水なす基金：教育環境の整備及び生涯学習の推進に関する事業、安心して子育てできる体制の整備及び強化に関する事業等に要する経費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・ふるさと創生事業推進基金：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緑化・環境美化事業や文化振興事業、国際交流事業等に要する経費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童子畑ポンプ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に係る維持管理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万円積み立てを行ったが、庁内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LAN</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整備事業や認定こども園整備事業等に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8,350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・地域福祉基金：ボランティア活動対策事業、介護保険事業計画や障害者福祉計画策定事業等に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・緑化基金：公園緑地等維持管理事業に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・ふるさと泉南水なす基金：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小学校や幼稚園の施設保全整備事業等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万円を充当した一方で、ふるさと納税にかかる寄附金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・ふるさと創生事業推進基金：ふるさと寄附推進事業や産官学連携まち・海・里山創生事業等に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・公共施設整備基金：公共施設等の老朽化に係る経費に備えるため、必要最小限の取り崩しに努める。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災害など不測の事態に備えて計画的に積み立てを行っていく。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府内他団体と比べて残高が少ないことから、積み立てに努める。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土地開発公社買戻し分に係る土地売却収入を積み立てた一方で、第三セクター等改革推進債や公共用地先行取得等事業債、退職手当債の償還のために取り崩したことから、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第三セクター等改革推進債の元利償還が約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年続くことから、必要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最小限の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62,796
62,115
48.98
23,545,366
23,528,628
9,863
12,890,760
28,481,564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有形固定資産減価償却率は、類似団体内平均値と比べ</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ポイント上回っている。これは昭和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年代後半から昭和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年代にかけて整備してきた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等の多くが老朽化してきているためである。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今後も施設に係る維持補修等の経費の増加が見込まれることから、施設の集約化・複合化を進めるなど公共施設等の適正管理に努める。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0" name="楕円 79"/>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1" name="有形固定資産減価償却率該当値テキスト"/>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39461</xdr:rowOff>
    </xdr:from>
    <xdr:to>
      <xdr:col>19</xdr:col>
      <xdr:colOff>187325</xdr:colOff>
      <xdr:row>28</xdr:row>
      <xdr:rowOff>141061</xdr:rowOff>
    </xdr:to>
    <xdr:sp macro="" textlink="">
      <xdr:nvSpPr>
        <xdr:cNvPr id="82" name="楕円 81"/>
        <xdr:cNvSpPr/>
      </xdr:nvSpPr>
      <xdr:spPr>
        <a:xfrm>
          <a:off x="40005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90261</xdr:rowOff>
    </xdr:to>
    <xdr:cxnSp macro="">
      <xdr:nvCxnSpPr>
        <xdr:cNvPr id="83" name="直線コネクタ 82"/>
        <xdr:cNvCxnSpPr/>
      </xdr:nvCxnSpPr>
      <xdr:spPr>
        <a:xfrm flipV="1">
          <a:off x="4051300" y="562229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4"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157588</xdr:rowOff>
    </xdr:from>
    <xdr:ext cx="405111" cy="259045"/>
    <xdr:sp macro="" textlink="">
      <xdr:nvSpPr>
        <xdr:cNvPr id="86" name="n_1mainValue有形固定資産減価償却率"/>
        <xdr:cNvSpPr txBox="1"/>
      </xdr:nvSpPr>
      <xdr:spPr>
        <a:xfrm>
          <a:off x="3836044"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ポイント上回っている。これは、類似団体と比較して将来負担比率が高く、充当可能基金残高も少なくなっていること、また、人件費等が高くなっているためである。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今後も地方債の発行抑制及び計画的な基金の積み立てを行い、人件費等の削減に努める。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49742</xdr:rowOff>
    </xdr:from>
    <xdr:to>
      <xdr:col>76</xdr:col>
      <xdr:colOff>73025</xdr:colOff>
      <xdr:row>28</xdr:row>
      <xdr:rowOff>151342</xdr:rowOff>
    </xdr:to>
    <xdr:sp macro="" textlink="">
      <xdr:nvSpPr>
        <xdr:cNvPr id="129" name="楕円 128"/>
        <xdr:cNvSpPr/>
      </xdr:nvSpPr>
      <xdr:spPr>
        <a:xfrm>
          <a:off x="147447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72619</xdr:rowOff>
    </xdr:from>
    <xdr:ext cx="405111" cy="259045"/>
    <xdr:sp macro="" textlink="">
      <xdr:nvSpPr>
        <xdr:cNvPr id="130" name="債務償還可能年数該当値テキスト"/>
        <xdr:cNvSpPr txBox="1"/>
      </xdr:nvSpPr>
      <xdr:spPr>
        <a:xfrm>
          <a:off x="14846300" y="547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62,796
62,115
48.98
23,545,366
23,528,628
9,863
12,890,760
28,481,564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2" name="【道路】&#10;有形固定資産減価償却率該当値テキスト"/>
        <xdr:cNvSpPr txBox="1"/>
      </xdr:nvSpPr>
      <xdr:spPr>
        <a:xfrm>
          <a:off x="4673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130084</xdr:rowOff>
    </xdr:to>
    <xdr:cxnSp macro="">
      <xdr:nvCxnSpPr>
        <xdr:cNvPr id="74" name="直線コネクタ 73"/>
        <xdr:cNvCxnSpPr/>
      </xdr:nvCxnSpPr>
      <xdr:spPr>
        <a:xfrm flipV="1">
          <a:off x="3797300" y="64427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561</xdr:rowOff>
    </xdr:from>
    <xdr:ext cx="405111" cy="259045"/>
    <xdr:sp macro="" textlink="">
      <xdr:nvSpPr>
        <xdr:cNvPr id="77" name="n_1mainValue【道路】&#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158233</xdr:rowOff>
    </xdr:from>
    <xdr:to>
      <xdr:col>55</xdr:col>
      <xdr:colOff>50800</xdr:colOff>
      <xdr:row>42</xdr:row>
      <xdr:rowOff>88383</xdr:rowOff>
    </xdr:to>
    <xdr:sp macro="" textlink="">
      <xdr:nvSpPr>
        <xdr:cNvPr id="117" name="楕円 116"/>
        <xdr:cNvSpPr/>
      </xdr:nvSpPr>
      <xdr:spPr>
        <a:xfrm>
          <a:off x="10426700" y="71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73160</xdr:rowOff>
    </xdr:from>
    <xdr:ext cx="469744" cy="259045"/>
    <xdr:sp macro="" textlink="">
      <xdr:nvSpPr>
        <xdr:cNvPr id="118" name="【道路】&#10;一人当たり延長該当値テキスト"/>
        <xdr:cNvSpPr txBox="1"/>
      </xdr:nvSpPr>
      <xdr:spPr>
        <a:xfrm>
          <a:off x="10515600" y="710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158772</xdr:rowOff>
    </xdr:from>
    <xdr:to>
      <xdr:col>50</xdr:col>
      <xdr:colOff>165100</xdr:colOff>
      <xdr:row>42</xdr:row>
      <xdr:rowOff>88922</xdr:rowOff>
    </xdr:to>
    <xdr:sp macro="" textlink="">
      <xdr:nvSpPr>
        <xdr:cNvPr id="119" name="楕円 118"/>
        <xdr:cNvSpPr/>
      </xdr:nvSpPr>
      <xdr:spPr>
        <a:xfrm>
          <a:off x="9588500" y="71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37583</xdr:rowOff>
    </xdr:from>
    <xdr:to>
      <xdr:col>55</xdr:col>
      <xdr:colOff>0</xdr:colOff>
      <xdr:row>42</xdr:row>
      <xdr:rowOff>38122</xdr:rowOff>
    </xdr:to>
    <xdr:cxnSp macro="">
      <xdr:nvCxnSpPr>
        <xdr:cNvPr id="120" name="直線コネクタ 119"/>
        <xdr:cNvCxnSpPr/>
      </xdr:nvCxnSpPr>
      <xdr:spPr>
        <a:xfrm flipV="1">
          <a:off x="9639300" y="7238483"/>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80049</xdr:rowOff>
    </xdr:from>
    <xdr:ext cx="469744" cy="259045"/>
    <xdr:sp macro="" textlink="">
      <xdr:nvSpPr>
        <xdr:cNvPr id="123" name="n_1mainValue【道路】&#10;一人当たり延長"/>
        <xdr:cNvSpPr txBox="1"/>
      </xdr:nvSpPr>
      <xdr:spPr>
        <a:xfrm>
          <a:off x="9391727" y="728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63" name="楕円 162"/>
        <xdr:cNvSpPr/>
      </xdr:nvSpPr>
      <xdr:spPr>
        <a:xfrm>
          <a:off x="4584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50092</xdr:rowOff>
    </xdr:from>
    <xdr:ext cx="405111" cy="259045"/>
    <xdr:sp macro="" textlink="">
      <xdr:nvSpPr>
        <xdr:cNvPr id="164" name="【橋りょう・トンネル】&#10;有形固定資産減価償却率該当値テキスト"/>
        <xdr:cNvSpPr txBox="1"/>
      </xdr:nvSpPr>
      <xdr:spPr>
        <a:xfrm>
          <a:off x="4673600"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65" name="楕円 164"/>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140426</xdr:rowOff>
    </xdr:to>
    <xdr:cxnSp macro="">
      <xdr:nvCxnSpPr>
        <xdr:cNvPr id="166" name="直線コネクタ 165"/>
        <xdr:cNvCxnSpPr/>
      </xdr:nvCxnSpPr>
      <xdr:spPr>
        <a:xfrm flipV="1">
          <a:off x="3797300" y="1023801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10903</xdr:rowOff>
    </xdr:from>
    <xdr:ext cx="405111" cy="259045"/>
    <xdr:sp macro="" textlink="">
      <xdr:nvSpPr>
        <xdr:cNvPr id="169" name="n_1mainValue【橋りょう・トンネル】&#10;有形固定資産減価償却率"/>
        <xdr:cNvSpPr txBox="1"/>
      </xdr:nvSpPr>
      <xdr:spPr>
        <a:xfrm>
          <a:off x="35820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136326</xdr:rowOff>
    </xdr:from>
    <xdr:to>
      <xdr:col>55</xdr:col>
      <xdr:colOff>50800</xdr:colOff>
      <xdr:row>64</xdr:row>
      <xdr:rowOff>66476</xdr:rowOff>
    </xdr:to>
    <xdr:sp macro="" textlink="">
      <xdr:nvSpPr>
        <xdr:cNvPr id="207" name="楕円 206"/>
        <xdr:cNvSpPr/>
      </xdr:nvSpPr>
      <xdr:spPr>
        <a:xfrm>
          <a:off x="104267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51253</xdr:rowOff>
    </xdr:from>
    <xdr:ext cx="534377" cy="259045"/>
    <xdr:sp macro="" textlink="">
      <xdr:nvSpPr>
        <xdr:cNvPr id="208" name="【橋りょう・トンネル】&#10;一人当たり有形固定資産（償却資産）額該当値テキスト"/>
        <xdr:cNvSpPr txBox="1"/>
      </xdr:nvSpPr>
      <xdr:spPr>
        <a:xfrm>
          <a:off x="10515600" y="108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137555</xdr:rowOff>
    </xdr:from>
    <xdr:to>
      <xdr:col>50</xdr:col>
      <xdr:colOff>165100</xdr:colOff>
      <xdr:row>64</xdr:row>
      <xdr:rowOff>67705</xdr:rowOff>
    </xdr:to>
    <xdr:sp macro="" textlink="">
      <xdr:nvSpPr>
        <xdr:cNvPr id="209" name="楕円 208"/>
        <xdr:cNvSpPr/>
      </xdr:nvSpPr>
      <xdr:spPr>
        <a:xfrm>
          <a:off x="9588500" y="10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15676</xdr:rowOff>
    </xdr:from>
    <xdr:to>
      <xdr:col>55</xdr:col>
      <xdr:colOff>0</xdr:colOff>
      <xdr:row>64</xdr:row>
      <xdr:rowOff>16905</xdr:rowOff>
    </xdr:to>
    <xdr:cxnSp macro="">
      <xdr:nvCxnSpPr>
        <xdr:cNvPr id="210" name="直線コネクタ 209"/>
        <xdr:cNvCxnSpPr/>
      </xdr:nvCxnSpPr>
      <xdr:spPr>
        <a:xfrm flipV="1">
          <a:off x="9639300" y="10988476"/>
          <a:ext cx="8382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58832</xdr:rowOff>
    </xdr:from>
    <xdr:ext cx="534377" cy="259045"/>
    <xdr:sp macro="" textlink="">
      <xdr:nvSpPr>
        <xdr:cNvPr id="213" name="n_1mainValue【橋りょう・トンネル】&#10;一人当たり有形固定資産（償却資産）額"/>
        <xdr:cNvSpPr txBox="1"/>
      </xdr:nvSpPr>
      <xdr:spPr>
        <a:xfrm>
          <a:off x="9359411" y="110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52" name="楕円 251"/>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53" name="【公営住宅】&#10;有形固定資産減価償却率該当値テキスト"/>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156845</xdr:rowOff>
    </xdr:from>
    <xdr:to>
      <xdr:col>20</xdr:col>
      <xdr:colOff>38100</xdr:colOff>
      <xdr:row>80</xdr:row>
      <xdr:rowOff>86995</xdr:rowOff>
    </xdr:to>
    <xdr:sp macro="" textlink="">
      <xdr:nvSpPr>
        <xdr:cNvPr id="254" name="楕円 253"/>
        <xdr:cNvSpPr/>
      </xdr:nvSpPr>
      <xdr:spPr>
        <a:xfrm>
          <a:off x="3746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36195</xdr:rowOff>
    </xdr:to>
    <xdr:cxnSp macro="">
      <xdr:nvCxnSpPr>
        <xdr:cNvPr id="255" name="直線コネクタ 254"/>
        <xdr:cNvCxnSpPr/>
      </xdr:nvCxnSpPr>
      <xdr:spPr>
        <a:xfrm flipV="1">
          <a:off x="3797300" y="137198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6"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103522</xdr:rowOff>
    </xdr:from>
    <xdr:ext cx="405111" cy="259045"/>
    <xdr:sp macro="" textlink="">
      <xdr:nvSpPr>
        <xdr:cNvPr id="258" name="n_1mainValue【公営住宅】&#10;有形固定資産減価償却率"/>
        <xdr:cNvSpPr txBox="1"/>
      </xdr:nvSpPr>
      <xdr:spPr>
        <a:xfrm>
          <a:off x="3582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163779</xdr:rowOff>
    </xdr:from>
    <xdr:to>
      <xdr:col>55</xdr:col>
      <xdr:colOff>50800</xdr:colOff>
      <xdr:row>85</xdr:row>
      <xdr:rowOff>93929</xdr:rowOff>
    </xdr:to>
    <xdr:sp macro="" textlink="">
      <xdr:nvSpPr>
        <xdr:cNvPr id="294" name="楕円 293"/>
        <xdr:cNvSpPr/>
      </xdr:nvSpPr>
      <xdr:spPr>
        <a:xfrm>
          <a:off x="104267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142206</xdr:rowOff>
    </xdr:from>
    <xdr:ext cx="469744" cy="259045"/>
    <xdr:sp macro="" textlink="">
      <xdr:nvSpPr>
        <xdr:cNvPr id="295" name="【公営住宅】&#10;一人当たり面積該当値テキスト"/>
        <xdr:cNvSpPr txBox="1"/>
      </xdr:nvSpPr>
      <xdr:spPr>
        <a:xfrm>
          <a:off x="10515600" y="1454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165151</xdr:rowOff>
    </xdr:from>
    <xdr:to>
      <xdr:col>50</xdr:col>
      <xdr:colOff>165100</xdr:colOff>
      <xdr:row>85</xdr:row>
      <xdr:rowOff>95301</xdr:rowOff>
    </xdr:to>
    <xdr:sp macro="" textlink="">
      <xdr:nvSpPr>
        <xdr:cNvPr id="296" name="楕円 295"/>
        <xdr:cNvSpPr/>
      </xdr:nvSpPr>
      <xdr:spPr>
        <a:xfrm>
          <a:off x="95885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43129</xdr:rowOff>
    </xdr:from>
    <xdr:to>
      <xdr:col>55</xdr:col>
      <xdr:colOff>0</xdr:colOff>
      <xdr:row>85</xdr:row>
      <xdr:rowOff>44501</xdr:rowOff>
    </xdr:to>
    <xdr:cxnSp macro="">
      <xdr:nvCxnSpPr>
        <xdr:cNvPr id="297" name="直線コネクタ 296"/>
        <xdr:cNvCxnSpPr/>
      </xdr:nvCxnSpPr>
      <xdr:spPr>
        <a:xfrm flipV="1">
          <a:off x="9639300" y="1461637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86428</xdr:rowOff>
    </xdr:from>
    <xdr:ext cx="469744" cy="259045"/>
    <xdr:sp macro="" textlink="">
      <xdr:nvSpPr>
        <xdr:cNvPr id="300" name="n_1mainValue【公営住宅】&#10;一人当たり面積"/>
        <xdr:cNvSpPr txBox="1"/>
      </xdr:nvSpPr>
      <xdr:spPr>
        <a:xfrm>
          <a:off x="9391727" y="1465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355" name="楕円 354"/>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114952</xdr:rowOff>
    </xdr:from>
    <xdr:ext cx="405111" cy="259045"/>
    <xdr:sp macro="" textlink="">
      <xdr:nvSpPr>
        <xdr:cNvPr id="356" name="【認定こども園・幼稚園・保育所】&#10;有形固定資産減価償却率該当値テキスト"/>
        <xdr:cNvSpPr txBox="1"/>
      </xdr:nvSpPr>
      <xdr:spPr>
        <a:xfrm>
          <a:off x="16357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357" name="楕円 356"/>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142875</xdr:rowOff>
    </xdr:from>
    <xdr:to>
      <xdr:col>85</xdr:col>
      <xdr:colOff>127000</xdr:colOff>
      <xdr:row>37</xdr:row>
      <xdr:rowOff>163830</xdr:rowOff>
    </xdr:to>
    <xdr:cxnSp macro="">
      <xdr:nvCxnSpPr>
        <xdr:cNvPr id="358" name="直線コネクタ 357"/>
        <xdr:cNvCxnSpPr/>
      </xdr:nvCxnSpPr>
      <xdr:spPr>
        <a:xfrm flipV="1">
          <a:off x="15481300" y="64865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59707</xdr:rowOff>
    </xdr:from>
    <xdr:ext cx="405111" cy="259045"/>
    <xdr:sp macro="" textlink="">
      <xdr:nvSpPr>
        <xdr:cNvPr id="361" name="n_1mainValue【認定こども園・幼稚園・保育所】&#10;有形固定資産減価償却率"/>
        <xdr:cNvSpPr txBox="1"/>
      </xdr:nvSpPr>
      <xdr:spPr>
        <a:xfrm>
          <a:off x="15266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397" name="楕円 396"/>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398"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52832</xdr:rowOff>
    </xdr:from>
    <xdr:to>
      <xdr:col>112</xdr:col>
      <xdr:colOff>38100</xdr:colOff>
      <xdr:row>38</xdr:row>
      <xdr:rowOff>154432</xdr:rowOff>
    </xdr:to>
    <xdr:sp macro="" textlink="">
      <xdr:nvSpPr>
        <xdr:cNvPr id="399" name="楕円 398"/>
        <xdr:cNvSpPr/>
      </xdr:nvSpPr>
      <xdr:spPr>
        <a:xfrm>
          <a:off x="21272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103632</xdr:rowOff>
    </xdr:to>
    <xdr:cxnSp macro="">
      <xdr:nvCxnSpPr>
        <xdr:cNvPr id="400" name="直線コネクタ 399"/>
        <xdr:cNvCxnSpPr/>
      </xdr:nvCxnSpPr>
      <xdr:spPr>
        <a:xfrm flipV="1">
          <a:off x="21323300" y="6614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170959</xdr:rowOff>
    </xdr:from>
    <xdr:ext cx="469744" cy="259045"/>
    <xdr:sp macro="" textlink="">
      <xdr:nvSpPr>
        <xdr:cNvPr id="403" name="n_1mainValue【認定こども園・幼稚園・保育所】&#10;一人当たり面積"/>
        <xdr:cNvSpPr txBox="1"/>
      </xdr:nvSpPr>
      <xdr:spPr>
        <a:xfrm>
          <a:off x="210757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141605</xdr:rowOff>
    </xdr:from>
    <xdr:to>
      <xdr:col>85</xdr:col>
      <xdr:colOff>177800</xdr:colOff>
      <xdr:row>58</xdr:row>
      <xdr:rowOff>71755</xdr:rowOff>
    </xdr:to>
    <xdr:sp macro="" textlink="">
      <xdr:nvSpPr>
        <xdr:cNvPr id="442" name="楕円 441"/>
        <xdr:cNvSpPr/>
      </xdr:nvSpPr>
      <xdr:spPr>
        <a:xfrm>
          <a:off x="16268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164482</xdr:rowOff>
    </xdr:from>
    <xdr:ext cx="405111" cy="259045"/>
    <xdr:sp macro="" textlink="">
      <xdr:nvSpPr>
        <xdr:cNvPr id="443" name="【学校施設】&#10;有形固定資産減価償却率該当値テキスト"/>
        <xdr:cNvSpPr txBox="1"/>
      </xdr:nvSpPr>
      <xdr:spPr>
        <a:xfrm>
          <a:off x="16357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444" name="楕円 443"/>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20955</xdr:rowOff>
    </xdr:from>
    <xdr:to>
      <xdr:col>85</xdr:col>
      <xdr:colOff>127000</xdr:colOff>
      <xdr:row>58</xdr:row>
      <xdr:rowOff>34290</xdr:rowOff>
    </xdr:to>
    <xdr:cxnSp macro="">
      <xdr:nvCxnSpPr>
        <xdr:cNvPr id="445" name="直線コネクタ 444"/>
        <xdr:cNvCxnSpPr/>
      </xdr:nvCxnSpPr>
      <xdr:spPr>
        <a:xfrm flipV="1">
          <a:off x="15481300" y="99650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448" name="n_1main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85" name="楕円 484"/>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486" name="【学校施設】&#10;一人当たり面積該当値テキスト"/>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169113</xdr:rowOff>
    </xdr:from>
    <xdr:to>
      <xdr:col>112</xdr:col>
      <xdr:colOff>38100</xdr:colOff>
      <xdr:row>63</xdr:row>
      <xdr:rowOff>99263</xdr:rowOff>
    </xdr:to>
    <xdr:sp macro="" textlink="">
      <xdr:nvSpPr>
        <xdr:cNvPr id="487" name="楕円 486"/>
        <xdr:cNvSpPr/>
      </xdr:nvSpPr>
      <xdr:spPr>
        <a:xfrm>
          <a:off x="21272500" y="107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48463</xdr:rowOff>
    </xdr:to>
    <xdr:cxnSp macro="">
      <xdr:nvCxnSpPr>
        <xdr:cNvPr id="488" name="直線コネクタ 487"/>
        <xdr:cNvCxnSpPr/>
      </xdr:nvCxnSpPr>
      <xdr:spPr>
        <a:xfrm flipV="1">
          <a:off x="21323300" y="1084478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90390</xdr:rowOff>
    </xdr:from>
    <xdr:ext cx="469744" cy="259045"/>
    <xdr:sp macro="" textlink="">
      <xdr:nvSpPr>
        <xdr:cNvPr id="491" name="n_1mainValue【学校施設】&#10;一人当たり面積"/>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530" name="楕円 529"/>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78757</xdr:rowOff>
    </xdr:from>
    <xdr:ext cx="405111" cy="259045"/>
    <xdr:sp macro="" textlink="">
      <xdr:nvSpPr>
        <xdr:cNvPr id="531" name="【児童館】&#10;有形固定資産減価償却率該当値テキスト"/>
        <xdr:cNvSpPr txBox="1"/>
      </xdr:nvSpPr>
      <xdr:spPr>
        <a:xfrm>
          <a:off x="16357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97789</xdr:rowOff>
    </xdr:from>
    <xdr:to>
      <xdr:col>81</xdr:col>
      <xdr:colOff>101600</xdr:colOff>
      <xdr:row>79</xdr:row>
      <xdr:rowOff>27939</xdr:rowOff>
    </xdr:to>
    <xdr:sp macro="" textlink="">
      <xdr:nvSpPr>
        <xdr:cNvPr id="532" name="楕円 531"/>
        <xdr:cNvSpPr/>
      </xdr:nvSpPr>
      <xdr:spPr>
        <a:xfrm>
          <a:off x="15430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78</xdr:row>
      <xdr:rowOff>148589</xdr:rowOff>
    </xdr:to>
    <xdr:cxnSp macro="">
      <xdr:nvCxnSpPr>
        <xdr:cNvPr id="533" name="直線コネクタ 532"/>
        <xdr:cNvCxnSpPr/>
      </xdr:nvCxnSpPr>
      <xdr:spPr>
        <a:xfrm flipV="1">
          <a:off x="15481300" y="134797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4"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44466</xdr:rowOff>
    </xdr:from>
    <xdr:ext cx="405111" cy="259045"/>
    <xdr:sp macro="" textlink="">
      <xdr:nvSpPr>
        <xdr:cNvPr id="536" name="n_1mainValue【児童館】&#10;有形固定資産減価償却率"/>
        <xdr:cNvSpPr txBox="1"/>
      </xdr:nvSpPr>
      <xdr:spPr>
        <a:xfrm>
          <a:off x="152660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576" name="楕円 575"/>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577" name="【児童館】&#10;一人当たり面積該当値テキスト"/>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578" name="楕円 577"/>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579" name="直線コネクタ 578"/>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80"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582" name="n_1mainValue【児童館】&#10;一人当たり面積"/>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621" name="楕円 620"/>
        <xdr:cNvSpPr/>
      </xdr:nvSpPr>
      <xdr:spPr>
        <a:xfrm>
          <a:off x="16268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86377</xdr:rowOff>
    </xdr:from>
    <xdr:ext cx="405111" cy="259045"/>
    <xdr:sp macro="" textlink="">
      <xdr:nvSpPr>
        <xdr:cNvPr id="622" name="【公民館】&#10;有形固定資産減価償却率該当値テキスト"/>
        <xdr:cNvSpPr txBox="1"/>
      </xdr:nvSpPr>
      <xdr:spPr>
        <a:xfrm>
          <a:off x="16357600"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623" name="楕円 622"/>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114300</xdr:rowOff>
    </xdr:to>
    <xdr:cxnSp macro="">
      <xdr:nvCxnSpPr>
        <xdr:cNvPr id="624" name="直線コネクタ 623"/>
        <xdr:cNvCxnSpPr/>
      </xdr:nvCxnSpPr>
      <xdr:spPr>
        <a:xfrm>
          <a:off x="15481300" y="17754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627" name="n_1mainValue【公民館】&#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8"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667" name="楕円 666"/>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668"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669" name="楕円 668"/>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20682</xdr:rowOff>
    </xdr:to>
    <xdr:cxnSp macro="">
      <xdr:nvCxnSpPr>
        <xdr:cNvPr id="670" name="直線コネクタ 669"/>
        <xdr:cNvCxnSpPr/>
      </xdr:nvCxnSpPr>
      <xdr:spPr>
        <a:xfrm>
          <a:off x="21323300" y="1853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1"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673"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ほとんどの施設において、有形固定資産減価償却率が類似団体内平均値を上回っている。特に学校施設、公営住宅、児童館が類似団体内平均値と比べて高くなっている。これは、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itchFamily="50" charset="-128"/>
              <a:ea typeface="ＭＳ Ｐゴシック" pitchFamily="50" charset="-128"/>
              <a:cs typeface="+mn-cs"/>
            </a:rPr>
            <a:t>老朽化が進んでいる泉南中学校と青少年センターについては、複合化施設として整備しているところである。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今後</a:t>
          </a:r>
          <a:r>
            <a:rPr kumimoji="1" lang="ja-JP" altLang="en-US" sz="1300">
              <a:solidFill>
                <a:schemeClr val="dk1"/>
              </a:solidFill>
              <a:effectLst/>
              <a:latin typeface="ＭＳ Ｐゴシック" pitchFamily="50" charset="-128"/>
              <a:ea typeface="ＭＳ Ｐゴシック" pitchFamily="50" charset="-128"/>
              <a:cs typeface="+mn-cs"/>
            </a:rPr>
            <a:t>も、公共施設等最適化推進基本計画及び同実施計画に基づき、</a:t>
          </a:r>
          <a:r>
            <a:rPr kumimoji="1" lang="ja-JP" altLang="ja-JP" sz="1300">
              <a:solidFill>
                <a:schemeClr val="dk1"/>
              </a:solidFill>
              <a:effectLst/>
              <a:latin typeface="ＭＳ Ｐゴシック" pitchFamily="50" charset="-128"/>
              <a:ea typeface="ＭＳ Ｐゴシック" pitchFamily="50" charset="-128"/>
              <a:cs typeface="+mn-cs"/>
            </a:rPr>
            <a:t>施設の集約化・複合化を進めるなど公共施設等の適正管理に努める</a:t>
          </a:r>
          <a:r>
            <a:rPr kumimoji="1" lang="ja-JP" altLang="en-US" sz="1300">
              <a:solidFill>
                <a:schemeClr val="dk1"/>
              </a:solidFill>
              <a:effectLst/>
              <a:latin typeface="ＭＳ Ｐゴシック" pitchFamily="50" charset="-128"/>
              <a:ea typeface="ＭＳ Ｐゴシック"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62,796
62,115
48.98
23,545,366
23,528,628
9,863
12,890,760
28,481,564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27033</xdr:rowOff>
    </xdr:from>
    <xdr:to>
      <xdr:col>24</xdr:col>
      <xdr:colOff>114300</xdr:colOff>
      <xdr:row>35</xdr:row>
      <xdr:rowOff>128633</xdr:rowOff>
    </xdr:to>
    <xdr:sp macro="" textlink="">
      <xdr:nvSpPr>
        <xdr:cNvPr id="71" name="楕円 70"/>
        <xdr:cNvSpPr/>
      </xdr:nvSpPr>
      <xdr:spPr>
        <a:xfrm>
          <a:off x="45847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49910</xdr:rowOff>
    </xdr:from>
    <xdr:ext cx="405111" cy="259045"/>
    <xdr:sp macro="" textlink="">
      <xdr:nvSpPr>
        <xdr:cNvPr id="72" name="【図書館】&#10;有形固定資産減価償却率該当値テキスト"/>
        <xdr:cNvSpPr txBox="1"/>
      </xdr:nvSpPr>
      <xdr:spPr>
        <a:xfrm>
          <a:off x="4673600" y="587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61323</xdr:rowOff>
    </xdr:from>
    <xdr:to>
      <xdr:col>20</xdr:col>
      <xdr:colOff>38100</xdr:colOff>
      <xdr:row>35</xdr:row>
      <xdr:rowOff>162923</xdr:rowOff>
    </xdr:to>
    <xdr:sp macro="" textlink="">
      <xdr:nvSpPr>
        <xdr:cNvPr id="73" name="楕円 72"/>
        <xdr:cNvSpPr/>
      </xdr:nvSpPr>
      <xdr:spPr>
        <a:xfrm>
          <a:off x="3746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77833</xdr:rowOff>
    </xdr:from>
    <xdr:to>
      <xdr:col>24</xdr:col>
      <xdr:colOff>63500</xdr:colOff>
      <xdr:row>35</xdr:row>
      <xdr:rowOff>112123</xdr:rowOff>
    </xdr:to>
    <xdr:cxnSp macro="">
      <xdr:nvCxnSpPr>
        <xdr:cNvPr id="74" name="直線コネクタ 73"/>
        <xdr:cNvCxnSpPr/>
      </xdr:nvCxnSpPr>
      <xdr:spPr>
        <a:xfrm flipV="1">
          <a:off x="3797300" y="60785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8000</xdr:rowOff>
    </xdr:from>
    <xdr:ext cx="405111" cy="259045"/>
    <xdr:sp macro="" textlink="">
      <xdr:nvSpPr>
        <xdr:cNvPr id="77" name="n_1mainValue【図書館】&#10;有形固定資産減価償却率"/>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5" name="楕円 114"/>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16"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17" name="楕円 116"/>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18" name="直線コネクタ 117"/>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21"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11249</xdr:rowOff>
    </xdr:from>
    <xdr:to>
      <xdr:col>24</xdr:col>
      <xdr:colOff>114300</xdr:colOff>
      <xdr:row>56</xdr:row>
      <xdr:rowOff>112849</xdr:rowOff>
    </xdr:to>
    <xdr:sp macro="" textlink="">
      <xdr:nvSpPr>
        <xdr:cNvPr id="161" name="楕円 160"/>
        <xdr:cNvSpPr/>
      </xdr:nvSpPr>
      <xdr:spPr>
        <a:xfrm>
          <a:off x="45847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97626</xdr:rowOff>
    </xdr:from>
    <xdr:ext cx="405111" cy="259045"/>
    <xdr:sp macro="" textlink="">
      <xdr:nvSpPr>
        <xdr:cNvPr id="162" name="【体育館・プール】&#10;有形固定資産減価償却率該当値テキスト"/>
        <xdr:cNvSpPr txBox="1"/>
      </xdr:nvSpPr>
      <xdr:spPr>
        <a:xfrm>
          <a:off x="4673600" y="9527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25944</xdr:rowOff>
    </xdr:from>
    <xdr:to>
      <xdr:col>20</xdr:col>
      <xdr:colOff>38100</xdr:colOff>
      <xdr:row>56</xdr:row>
      <xdr:rowOff>127544</xdr:rowOff>
    </xdr:to>
    <xdr:sp macro="" textlink="">
      <xdr:nvSpPr>
        <xdr:cNvPr id="163" name="楕円 162"/>
        <xdr:cNvSpPr/>
      </xdr:nvSpPr>
      <xdr:spPr>
        <a:xfrm>
          <a:off x="3746500" y="96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62049</xdr:rowOff>
    </xdr:from>
    <xdr:to>
      <xdr:col>24</xdr:col>
      <xdr:colOff>63500</xdr:colOff>
      <xdr:row>56</xdr:row>
      <xdr:rowOff>76744</xdr:rowOff>
    </xdr:to>
    <xdr:cxnSp macro="">
      <xdr:nvCxnSpPr>
        <xdr:cNvPr id="164" name="直線コネクタ 163"/>
        <xdr:cNvCxnSpPr/>
      </xdr:nvCxnSpPr>
      <xdr:spPr>
        <a:xfrm flipV="1">
          <a:off x="3797300" y="96632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144071</xdr:rowOff>
    </xdr:from>
    <xdr:ext cx="405111" cy="259045"/>
    <xdr:sp macro="" textlink="">
      <xdr:nvSpPr>
        <xdr:cNvPr id="167" name="n_1mainValue【体育館・プール】&#10;有形固定資産減価償却率"/>
        <xdr:cNvSpPr txBox="1"/>
      </xdr:nvSpPr>
      <xdr:spPr>
        <a:xfrm>
          <a:off x="3582044" y="940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05" name="楕円 204"/>
        <xdr:cNvSpPr/>
      </xdr:nvSpPr>
      <xdr:spPr>
        <a:xfrm>
          <a:off x="10426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06" name="【体育館・プール】&#10;一人当たり面積該当値テキスト"/>
        <xdr:cNvSpPr txBox="1"/>
      </xdr:nvSpPr>
      <xdr:spPr>
        <a:xfrm>
          <a:off x="10515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07" name="楕円 206"/>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129540</xdr:rowOff>
    </xdr:from>
    <xdr:to>
      <xdr:col>55</xdr:col>
      <xdr:colOff>0</xdr:colOff>
      <xdr:row>62</xdr:row>
      <xdr:rowOff>133350</xdr:rowOff>
    </xdr:to>
    <xdr:cxnSp macro="">
      <xdr:nvCxnSpPr>
        <xdr:cNvPr id="208" name="直線コネクタ 207"/>
        <xdr:cNvCxnSpPr/>
      </xdr:nvCxnSpPr>
      <xdr:spPr>
        <a:xfrm flipV="1">
          <a:off x="9639300" y="1075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11"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50" name="楕円 249"/>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36847</xdr:rowOff>
    </xdr:from>
    <xdr:ext cx="405111" cy="259045"/>
    <xdr:sp macro="" textlink="">
      <xdr:nvSpPr>
        <xdr:cNvPr id="251" name="【福祉施設】&#10;有形固定資産減価償却率該当値テキスト"/>
        <xdr:cNvSpPr txBox="1"/>
      </xdr:nvSpPr>
      <xdr:spPr>
        <a:xfrm>
          <a:off x="46736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52" name="楕円 251"/>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95250</xdr:rowOff>
    </xdr:to>
    <xdr:cxnSp macro="">
      <xdr:nvCxnSpPr>
        <xdr:cNvPr id="253" name="直線コネクタ 252"/>
        <xdr:cNvCxnSpPr/>
      </xdr:nvCxnSpPr>
      <xdr:spPr>
        <a:xfrm flipV="1">
          <a:off x="3797300" y="14123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256" name="n_1main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292" name="楕円 291"/>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293" name="【福祉施設】&#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85598</xdr:rowOff>
    </xdr:from>
    <xdr:to>
      <xdr:col>50</xdr:col>
      <xdr:colOff>165100</xdr:colOff>
      <xdr:row>84</xdr:row>
      <xdr:rowOff>15748</xdr:rowOff>
    </xdr:to>
    <xdr:sp macro="" textlink="">
      <xdr:nvSpPr>
        <xdr:cNvPr id="294" name="楕円 293"/>
        <xdr:cNvSpPr/>
      </xdr:nvSpPr>
      <xdr:spPr>
        <a:xfrm>
          <a:off x="9588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136398</xdr:rowOff>
    </xdr:from>
    <xdr:to>
      <xdr:col>55</xdr:col>
      <xdr:colOff>0</xdr:colOff>
      <xdr:row>85</xdr:row>
      <xdr:rowOff>168402</xdr:rowOff>
    </xdr:to>
    <xdr:cxnSp macro="">
      <xdr:nvCxnSpPr>
        <xdr:cNvPr id="295" name="直線コネクタ 294"/>
        <xdr:cNvCxnSpPr/>
      </xdr:nvCxnSpPr>
      <xdr:spPr>
        <a:xfrm>
          <a:off x="9639300" y="14366748"/>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32275</xdr:rowOff>
    </xdr:from>
    <xdr:ext cx="469744" cy="259045"/>
    <xdr:sp macro="" textlink="">
      <xdr:nvSpPr>
        <xdr:cNvPr id="298" name="n_1mainValue【福祉施設】&#10;一人当たり面積"/>
        <xdr:cNvSpPr txBox="1"/>
      </xdr:nvSpPr>
      <xdr:spPr>
        <a:xfrm>
          <a:off x="9391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141332</xdr:rowOff>
    </xdr:from>
    <xdr:to>
      <xdr:col>24</xdr:col>
      <xdr:colOff>114300</xdr:colOff>
      <xdr:row>102</xdr:row>
      <xdr:rowOff>71482</xdr:rowOff>
    </xdr:to>
    <xdr:sp macro="" textlink="">
      <xdr:nvSpPr>
        <xdr:cNvPr id="338" name="楕円 337"/>
        <xdr:cNvSpPr/>
      </xdr:nvSpPr>
      <xdr:spPr>
        <a:xfrm>
          <a:off x="45847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164209</xdr:rowOff>
    </xdr:from>
    <xdr:ext cx="405111" cy="259045"/>
    <xdr:sp macro="" textlink="">
      <xdr:nvSpPr>
        <xdr:cNvPr id="339" name="【市民会館】&#10;有形固定資産減価償却率該当値テキスト"/>
        <xdr:cNvSpPr txBox="1"/>
      </xdr:nvSpPr>
      <xdr:spPr>
        <a:xfrm>
          <a:off x="4673600" y="173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4173</xdr:rowOff>
    </xdr:from>
    <xdr:to>
      <xdr:col>20</xdr:col>
      <xdr:colOff>38100</xdr:colOff>
      <xdr:row>102</xdr:row>
      <xdr:rowOff>105773</xdr:rowOff>
    </xdr:to>
    <xdr:sp macro="" textlink="">
      <xdr:nvSpPr>
        <xdr:cNvPr id="340" name="楕円 339"/>
        <xdr:cNvSpPr/>
      </xdr:nvSpPr>
      <xdr:spPr>
        <a:xfrm>
          <a:off x="3746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20682</xdr:rowOff>
    </xdr:from>
    <xdr:to>
      <xdr:col>24</xdr:col>
      <xdr:colOff>63500</xdr:colOff>
      <xdr:row>102</xdr:row>
      <xdr:rowOff>54973</xdr:rowOff>
    </xdr:to>
    <xdr:cxnSp macro="">
      <xdr:nvCxnSpPr>
        <xdr:cNvPr id="341" name="直線コネクタ 340"/>
        <xdr:cNvCxnSpPr/>
      </xdr:nvCxnSpPr>
      <xdr:spPr>
        <a:xfrm flipV="1">
          <a:off x="3797300" y="175085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122300</xdr:rowOff>
    </xdr:from>
    <xdr:ext cx="405111" cy="259045"/>
    <xdr:sp macro="" textlink="">
      <xdr:nvSpPr>
        <xdr:cNvPr id="344" name="n_1mainValue【市民会館】&#10;有形固定資産減価償却率"/>
        <xdr:cNvSpPr txBox="1"/>
      </xdr:nvSpPr>
      <xdr:spPr>
        <a:xfrm>
          <a:off x="3582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382" name="楕円 381"/>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165116</xdr:rowOff>
    </xdr:from>
    <xdr:ext cx="469744" cy="259045"/>
    <xdr:sp macro="" textlink="">
      <xdr:nvSpPr>
        <xdr:cNvPr id="383" name="【市民会館】&#10;一人当たり面積該当値テキスト"/>
        <xdr:cNvSpPr txBox="1"/>
      </xdr:nvSpPr>
      <xdr:spPr>
        <a:xfrm>
          <a:off x="10515600" y="183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384" name="楕円 383"/>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129539</xdr:rowOff>
    </xdr:from>
    <xdr:to>
      <xdr:col>55</xdr:col>
      <xdr:colOff>0</xdr:colOff>
      <xdr:row>107</xdr:row>
      <xdr:rowOff>129539</xdr:rowOff>
    </xdr:to>
    <xdr:cxnSp macro="">
      <xdr:nvCxnSpPr>
        <xdr:cNvPr id="385" name="直線コネクタ 384"/>
        <xdr:cNvCxnSpPr/>
      </xdr:nvCxnSpPr>
      <xdr:spPr>
        <a:xfrm>
          <a:off x="9639300" y="18474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388"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66222</xdr:rowOff>
    </xdr:from>
    <xdr:to>
      <xdr:col>85</xdr:col>
      <xdr:colOff>177800</xdr:colOff>
      <xdr:row>35</xdr:row>
      <xdr:rowOff>167822</xdr:rowOff>
    </xdr:to>
    <xdr:sp macro="" textlink="">
      <xdr:nvSpPr>
        <xdr:cNvPr id="428" name="楕円 427"/>
        <xdr:cNvSpPr/>
      </xdr:nvSpPr>
      <xdr:spPr>
        <a:xfrm>
          <a:off x="16268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89099</xdr:rowOff>
    </xdr:from>
    <xdr:ext cx="405111" cy="259045"/>
    <xdr:sp macro="" textlink="">
      <xdr:nvSpPr>
        <xdr:cNvPr id="429" name="【一般廃棄物処理施設】&#10;有形固定資産減価償却率該当値テキスト"/>
        <xdr:cNvSpPr txBox="1"/>
      </xdr:nvSpPr>
      <xdr:spPr>
        <a:xfrm>
          <a:off x="16357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108676</xdr:rowOff>
    </xdr:from>
    <xdr:to>
      <xdr:col>81</xdr:col>
      <xdr:colOff>101600</xdr:colOff>
      <xdr:row>36</xdr:row>
      <xdr:rowOff>38826</xdr:rowOff>
    </xdr:to>
    <xdr:sp macro="" textlink="">
      <xdr:nvSpPr>
        <xdr:cNvPr id="430" name="楕円 429"/>
        <xdr:cNvSpPr/>
      </xdr:nvSpPr>
      <xdr:spPr>
        <a:xfrm>
          <a:off x="15430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117022</xdr:rowOff>
    </xdr:from>
    <xdr:to>
      <xdr:col>85</xdr:col>
      <xdr:colOff>127000</xdr:colOff>
      <xdr:row>35</xdr:row>
      <xdr:rowOff>159476</xdr:rowOff>
    </xdr:to>
    <xdr:cxnSp macro="">
      <xdr:nvCxnSpPr>
        <xdr:cNvPr id="431" name="直線コネクタ 430"/>
        <xdr:cNvCxnSpPr/>
      </xdr:nvCxnSpPr>
      <xdr:spPr>
        <a:xfrm flipV="1">
          <a:off x="15481300" y="61177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55353</xdr:rowOff>
    </xdr:from>
    <xdr:ext cx="405111" cy="259045"/>
    <xdr:sp macro="" textlink="">
      <xdr:nvSpPr>
        <xdr:cNvPr id="434" name="n_1mainValue【一般廃棄物処理施設】&#10;有形固定資産減価償却率"/>
        <xdr:cNvSpPr txBox="1"/>
      </xdr:nvSpPr>
      <xdr:spPr>
        <a:xfrm>
          <a:off x="15266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63"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103718</xdr:rowOff>
    </xdr:from>
    <xdr:to>
      <xdr:col>116</xdr:col>
      <xdr:colOff>114300</xdr:colOff>
      <xdr:row>41</xdr:row>
      <xdr:rowOff>33868</xdr:rowOff>
    </xdr:to>
    <xdr:sp macro="" textlink="">
      <xdr:nvSpPr>
        <xdr:cNvPr id="472" name="楕円 471"/>
        <xdr:cNvSpPr/>
      </xdr:nvSpPr>
      <xdr:spPr>
        <a:xfrm>
          <a:off x="22110700" y="69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82145</xdr:rowOff>
    </xdr:from>
    <xdr:ext cx="534377" cy="259045"/>
    <xdr:sp macro="" textlink="">
      <xdr:nvSpPr>
        <xdr:cNvPr id="473" name="【一般廃棄物処理施設】&#10;一人当たり有形固定資産（償却資産）額該当値テキスト"/>
        <xdr:cNvSpPr txBox="1"/>
      </xdr:nvSpPr>
      <xdr:spPr>
        <a:xfrm>
          <a:off x="22199600" y="694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105859</xdr:rowOff>
    </xdr:from>
    <xdr:to>
      <xdr:col>112</xdr:col>
      <xdr:colOff>38100</xdr:colOff>
      <xdr:row>41</xdr:row>
      <xdr:rowOff>36009</xdr:rowOff>
    </xdr:to>
    <xdr:sp macro="" textlink="">
      <xdr:nvSpPr>
        <xdr:cNvPr id="474" name="楕円 473"/>
        <xdr:cNvSpPr/>
      </xdr:nvSpPr>
      <xdr:spPr>
        <a:xfrm>
          <a:off x="21272500" y="69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154518</xdr:rowOff>
    </xdr:from>
    <xdr:to>
      <xdr:col>116</xdr:col>
      <xdr:colOff>63500</xdr:colOff>
      <xdr:row>40</xdr:row>
      <xdr:rowOff>156659</xdr:rowOff>
    </xdr:to>
    <xdr:cxnSp macro="">
      <xdr:nvCxnSpPr>
        <xdr:cNvPr id="475" name="直線コネクタ 474"/>
        <xdr:cNvCxnSpPr/>
      </xdr:nvCxnSpPr>
      <xdr:spPr>
        <a:xfrm flipV="1">
          <a:off x="21323300" y="7012518"/>
          <a:ext cx="8382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76"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27136</xdr:rowOff>
    </xdr:from>
    <xdr:ext cx="534377" cy="259045"/>
    <xdr:sp macro="" textlink="">
      <xdr:nvSpPr>
        <xdr:cNvPr id="478" name="n_1mainValue【一般廃棄物処理施設】&#10;一人当たり有形固定資産（償却資産）額"/>
        <xdr:cNvSpPr txBox="1"/>
      </xdr:nvSpPr>
      <xdr:spPr>
        <a:xfrm>
          <a:off x="21043411" y="70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45538</xdr:rowOff>
    </xdr:from>
    <xdr:to>
      <xdr:col>85</xdr:col>
      <xdr:colOff>177800</xdr:colOff>
      <xdr:row>58</xdr:row>
      <xdr:rowOff>147138</xdr:rowOff>
    </xdr:to>
    <xdr:sp macro="" textlink="">
      <xdr:nvSpPr>
        <xdr:cNvPr id="518" name="楕円 517"/>
        <xdr:cNvSpPr/>
      </xdr:nvSpPr>
      <xdr:spPr>
        <a:xfrm>
          <a:off x="16268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68415</xdr:rowOff>
    </xdr:from>
    <xdr:ext cx="405111" cy="259045"/>
    <xdr:sp macro="" textlink="">
      <xdr:nvSpPr>
        <xdr:cNvPr id="519" name="【保健センター・保健所】&#10;有形固定資産減価償却率該当値テキスト"/>
        <xdr:cNvSpPr txBox="1"/>
      </xdr:nvSpPr>
      <xdr:spPr>
        <a:xfrm>
          <a:off x="16357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84727</xdr:rowOff>
    </xdr:from>
    <xdr:to>
      <xdr:col>81</xdr:col>
      <xdr:colOff>101600</xdr:colOff>
      <xdr:row>59</xdr:row>
      <xdr:rowOff>14877</xdr:rowOff>
    </xdr:to>
    <xdr:sp macro="" textlink="">
      <xdr:nvSpPr>
        <xdr:cNvPr id="520" name="楕円 519"/>
        <xdr:cNvSpPr/>
      </xdr:nvSpPr>
      <xdr:spPr>
        <a:xfrm>
          <a:off x="15430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96338</xdr:rowOff>
    </xdr:from>
    <xdr:to>
      <xdr:col>85</xdr:col>
      <xdr:colOff>127000</xdr:colOff>
      <xdr:row>58</xdr:row>
      <xdr:rowOff>135527</xdr:rowOff>
    </xdr:to>
    <xdr:cxnSp macro="">
      <xdr:nvCxnSpPr>
        <xdr:cNvPr id="521" name="直線コネクタ 520"/>
        <xdr:cNvCxnSpPr/>
      </xdr:nvCxnSpPr>
      <xdr:spPr>
        <a:xfrm flipV="1">
          <a:off x="15481300" y="1004043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31404</xdr:rowOff>
    </xdr:from>
    <xdr:ext cx="405111" cy="259045"/>
    <xdr:sp macro="" textlink="">
      <xdr:nvSpPr>
        <xdr:cNvPr id="524" name="n_1mainValue【保健センター・保健所】&#10;有形固定資産減価償却率"/>
        <xdr:cNvSpPr txBox="1"/>
      </xdr:nvSpPr>
      <xdr:spPr>
        <a:xfrm>
          <a:off x="15266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564" name="楕円 563"/>
        <xdr:cNvSpPr/>
      </xdr:nvSpPr>
      <xdr:spPr>
        <a:xfrm>
          <a:off x="22110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565" name="【保健センター・保健所】&#10;一人当たり面積該当値テキスト"/>
        <xdr:cNvSpPr txBox="1"/>
      </xdr:nvSpPr>
      <xdr:spPr>
        <a:xfrm>
          <a:off x="221996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566" name="楕円 565"/>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567" name="直線コネクタ 566"/>
        <xdr:cNvCxnSpPr/>
      </xdr:nvCxnSpPr>
      <xdr:spPr>
        <a:xfrm>
          <a:off x="21323300" y="1086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104520</xdr:rowOff>
    </xdr:from>
    <xdr:ext cx="469744" cy="259045"/>
    <xdr:sp macro="" textlink="">
      <xdr:nvSpPr>
        <xdr:cNvPr id="570" name="n_1mainValue【保健センター・保健所】&#10;一人当たり面積"/>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0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10" name="楕円 609"/>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78395</xdr:rowOff>
    </xdr:from>
    <xdr:ext cx="405111" cy="259045"/>
    <xdr:sp macro="" textlink="">
      <xdr:nvSpPr>
        <xdr:cNvPr id="611" name="【消防施設】&#10;有形固定資産減価償却率該当値テキスト"/>
        <xdr:cNvSpPr txBox="1"/>
      </xdr:nvSpPr>
      <xdr:spPr>
        <a:xfrm>
          <a:off x="16357600"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64044</xdr:rowOff>
    </xdr:from>
    <xdr:to>
      <xdr:col>81</xdr:col>
      <xdr:colOff>101600</xdr:colOff>
      <xdr:row>81</xdr:row>
      <xdr:rowOff>165644</xdr:rowOff>
    </xdr:to>
    <xdr:sp macro="" textlink="">
      <xdr:nvSpPr>
        <xdr:cNvPr id="612" name="楕円 611"/>
        <xdr:cNvSpPr/>
      </xdr:nvSpPr>
      <xdr:spPr>
        <a:xfrm>
          <a:off x="15430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81</xdr:row>
      <xdr:rowOff>150768</xdr:rowOff>
    </xdr:to>
    <xdr:cxnSp macro="">
      <xdr:nvCxnSpPr>
        <xdr:cNvPr id="613" name="直線コネクタ 612"/>
        <xdr:cNvCxnSpPr/>
      </xdr:nvCxnSpPr>
      <xdr:spPr>
        <a:xfrm>
          <a:off x="15481300" y="140022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14"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156771</xdr:rowOff>
    </xdr:from>
    <xdr:ext cx="405111" cy="259045"/>
    <xdr:sp macro="" textlink="">
      <xdr:nvSpPr>
        <xdr:cNvPr id="616" name="n_1mainValue【消防施設】&#10;有形固定資産減価償却率"/>
        <xdr:cNvSpPr txBox="1"/>
      </xdr:nvSpPr>
      <xdr:spPr>
        <a:xfrm>
          <a:off x="15266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3"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652" name="楕円 651"/>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653" name="【消防施設】&#10;一人当たり面積該当値テキスト"/>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54" name="楕円 653"/>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163830</xdr:rowOff>
    </xdr:to>
    <xdr:cxnSp macro="">
      <xdr:nvCxnSpPr>
        <xdr:cNvPr id="655" name="直線コネクタ 654"/>
        <xdr:cNvCxnSpPr/>
      </xdr:nvCxnSpPr>
      <xdr:spPr>
        <a:xfrm flipV="1">
          <a:off x="21323300" y="14357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56"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658" name="n_1main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698" name="楕円 697"/>
        <xdr:cNvSpPr/>
      </xdr:nvSpPr>
      <xdr:spPr>
        <a:xfrm>
          <a:off x="16268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699" name="【庁舎】&#10;有形固定資産減価償却率該当値テキスト"/>
        <xdr:cNvSpPr txBox="1"/>
      </xdr:nvSpPr>
      <xdr:spPr>
        <a:xfrm>
          <a:off x="16357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157662</xdr:rowOff>
    </xdr:from>
    <xdr:to>
      <xdr:col>81</xdr:col>
      <xdr:colOff>101600</xdr:colOff>
      <xdr:row>102</xdr:row>
      <xdr:rowOff>87812</xdr:rowOff>
    </xdr:to>
    <xdr:sp macro="" textlink="">
      <xdr:nvSpPr>
        <xdr:cNvPr id="700" name="楕円 699"/>
        <xdr:cNvSpPr/>
      </xdr:nvSpPr>
      <xdr:spPr>
        <a:xfrm>
          <a:off x="15430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37012</xdr:rowOff>
    </xdr:to>
    <xdr:cxnSp macro="">
      <xdr:nvCxnSpPr>
        <xdr:cNvPr id="701" name="直線コネクタ 700"/>
        <xdr:cNvCxnSpPr/>
      </xdr:nvCxnSpPr>
      <xdr:spPr>
        <a:xfrm flipV="1">
          <a:off x="15481300" y="175216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104339</xdr:rowOff>
    </xdr:from>
    <xdr:ext cx="405111" cy="259045"/>
    <xdr:sp macro="" textlink="">
      <xdr:nvSpPr>
        <xdr:cNvPr id="704" name="n_1mainValue【庁舎】&#10;有形固定資産減価償却率"/>
        <xdr:cNvSpPr txBox="1"/>
      </xdr:nvSpPr>
      <xdr:spPr>
        <a:xfrm>
          <a:off x="152660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124461</xdr:rowOff>
    </xdr:from>
    <xdr:to>
      <xdr:col>116</xdr:col>
      <xdr:colOff>114300</xdr:colOff>
      <xdr:row>108</xdr:row>
      <xdr:rowOff>54611</xdr:rowOff>
    </xdr:to>
    <xdr:sp macro="" textlink="">
      <xdr:nvSpPr>
        <xdr:cNvPr id="743" name="楕円 742"/>
        <xdr:cNvSpPr/>
      </xdr:nvSpPr>
      <xdr:spPr>
        <a:xfrm>
          <a:off x="22110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102888</xdr:rowOff>
    </xdr:from>
    <xdr:ext cx="469744" cy="259045"/>
    <xdr:sp macro="" textlink="">
      <xdr:nvSpPr>
        <xdr:cNvPr id="744" name="【庁舎】&#10;一人当たり面積該当値テキスト"/>
        <xdr:cNvSpPr txBox="1"/>
      </xdr:nvSpPr>
      <xdr:spPr>
        <a:xfrm>
          <a:off x="22199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45" name="楕円 744"/>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3811</xdr:rowOff>
    </xdr:from>
    <xdr:to>
      <xdr:col>116</xdr:col>
      <xdr:colOff>63500</xdr:colOff>
      <xdr:row>108</xdr:row>
      <xdr:rowOff>7620</xdr:rowOff>
    </xdr:to>
    <xdr:cxnSp macro="">
      <xdr:nvCxnSpPr>
        <xdr:cNvPr id="746" name="直線コネクタ 745"/>
        <xdr:cNvCxnSpPr/>
      </xdr:nvCxnSpPr>
      <xdr:spPr>
        <a:xfrm flipV="1">
          <a:off x="21323300" y="18520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47"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49" name="n_1mainValue【庁舎】&#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消防施設以外</a:t>
          </a:r>
          <a:r>
            <a:rPr kumimoji="1" lang="ja-JP" altLang="ja-JP" sz="1300">
              <a:solidFill>
                <a:schemeClr val="dk1"/>
              </a:solidFill>
              <a:effectLst/>
              <a:latin typeface="ＭＳ Ｐゴシック" pitchFamily="50" charset="-128"/>
              <a:ea typeface="ＭＳ Ｐゴシック" pitchFamily="50" charset="-128"/>
              <a:cs typeface="+mn-cs"/>
            </a:rPr>
            <a:t>において、有形固定資産減価償却率が類似団体内平均値を上回って</a:t>
          </a:r>
          <a:r>
            <a:rPr kumimoji="1" lang="ja-JP" altLang="en-US" sz="1300">
              <a:solidFill>
                <a:schemeClr val="dk1"/>
              </a:solidFill>
              <a:effectLst/>
              <a:latin typeface="ＭＳ Ｐゴシック" pitchFamily="50" charset="-128"/>
              <a:ea typeface="ＭＳ Ｐゴシック" pitchFamily="50" charset="-128"/>
              <a:cs typeface="+mn-cs"/>
            </a:rPr>
            <a:t>いる。</a:t>
          </a:r>
          <a:r>
            <a:rPr kumimoji="1" lang="ja-JP" altLang="ja-JP" sz="1300">
              <a:solidFill>
                <a:schemeClr val="dk1"/>
              </a:solidFill>
              <a:effectLst/>
              <a:latin typeface="ＭＳ Ｐゴシック" pitchFamily="50" charset="-128"/>
              <a:ea typeface="ＭＳ Ｐゴシック" pitchFamily="50" charset="-128"/>
              <a:cs typeface="+mn-cs"/>
            </a:rPr>
            <a:t>特に</a:t>
          </a:r>
          <a:r>
            <a:rPr kumimoji="1" lang="ja-JP" altLang="en-US" sz="1300">
              <a:solidFill>
                <a:schemeClr val="dk1"/>
              </a:solidFill>
              <a:effectLst/>
              <a:latin typeface="ＭＳ Ｐゴシック" pitchFamily="50" charset="-128"/>
              <a:ea typeface="ＭＳ Ｐゴシック" pitchFamily="50" charset="-128"/>
              <a:cs typeface="+mn-cs"/>
            </a:rPr>
            <a:t>図書館</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体育館・プール</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保健センター</a:t>
          </a:r>
          <a:r>
            <a:rPr kumimoji="1" lang="ja-JP" altLang="en-US" sz="1300">
              <a:solidFill>
                <a:sysClr val="windowText" lastClr="000000"/>
              </a:solidFill>
              <a:effectLst/>
              <a:latin typeface="ＭＳ Ｐゴシック" pitchFamily="50" charset="-128"/>
              <a:ea typeface="ＭＳ Ｐゴシック" pitchFamily="50" charset="-128"/>
              <a:cs typeface="+mn-cs"/>
            </a:rPr>
            <a:t>・保健所が</a:t>
          </a:r>
          <a:r>
            <a:rPr kumimoji="1" lang="ja-JP" altLang="ja-JP" sz="1300">
              <a:solidFill>
                <a:schemeClr val="dk1"/>
              </a:solidFill>
              <a:effectLst/>
              <a:latin typeface="ＭＳ Ｐゴシック" pitchFamily="50" charset="-128"/>
              <a:ea typeface="ＭＳ Ｐゴシック" pitchFamily="50" charset="-128"/>
              <a:cs typeface="+mn-cs"/>
            </a:rPr>
            <a:t>類似団体内平均値と比べて高くなっている。</a:t>
          </a:r>
          <a:r>
            <a:rPr kumimoji="1" lang="ja-JP" altLang="en-US" sz="1300">
              <a:solidFill>
                <a:schemeClr val="dk1"/>
              </a:solidFill>
              <a:effectLst/>
              <a:latin typeface="ＭＳ Ｐゴシック" pitchFamily="50" charset="-128"/>
              <a:ea typeface="ＭＳ Ｐゴシック" pitchFamily="50" charset="-128"/>
              <a:cs typeface="+mn-cs"/>
            </a:rPr>
            <a:t>これは、</a:t>
          </a:r>
          <a:r>
            <a:rPr kumimoji="1" lang="ja-JP" altLang="ja-JP" sz="1300">
              <a:solidFill>
                <a:schemeClr val="dk1"/>
              </a:solidFill>
              <a:effectLst/>
              <a:latin typeface="ＭＳ Ｐゴシック" pitchFamily="50" charset="-128"/>
              <a:ea typeface="ＭＳ Ｐゴシック"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してきているためである。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福祉施設及び市民会館については、</a:t>
          </a:r>
          <a:r>
            <a:rPr kumimoji="1" lang="ja-JP" altLang="ja-JP" sz="1300">
              <a:solidFill>
                <a:schemeClr val="dk1"/>
              </a:solidFill>
              <a:effectLst/>
              <a:latin typeface="ＭＳ Ｐゴシック" pitchFamily="50" charset="-128"/>
              <a:ea typeface="ＭＳ Ｐゴシック" pitchFamily="50" charset="-128"/>
              <a:cs typeface="+mn-cs"/>
            </a:rPr>
            <a:t>一人当たり面積</a:t>
          </a:r>
          <a:r>
            <a:rPr kumimoji="1" lang="ja-JP" altLang="en-US" sz="1300">
              <a:solidFill>
                <a:schemeClr val="dk1"/>
              </a:solidFill>
              <a:effectLst/>
              <a:latin typeface="ＭＳ Ｐゴシック" pitchFamily="50" charset="-128"/>
              <a:ea typeface="ＭＳ Ｐゴシック" pitchFamily="50" charset="-128"/>
              <a:cs typeface="+mn-cs"/>
            </a:rPr>
            <a:t>が類似団体の中でも低い水準にあることから、必要以上に施設等を保有していないことが示されている。</a:t>
          </a:r>
          <a:endParaRPr lang="ja-JP" altLang="ja-JP" sz="1300">
            <a:effectLst/>
            <a:latin typeface="ＭＳ Ｐゴシック" pitchFamily="50" charset="-128"/>
            <a:ea typeface="ＭＳ Ｐゴシック" pitchFamily="50" charset="-128"/>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今後</a:t>
          </a:r>
          <a:r>
            <a:rPr kumimoji="1" lang="ja-JP" altLang="en-US" sz="1300">
              <a:solidFill>
                <a:schemeClr val="dk1"/>
              </a:solidFill>
              <a:effectLst/>
              <a:latin typeface="ＭＳ Ｐゴシック" pitchFamily="50" charset="-128"/>
              <a:ea typeface="ＭＳ Ｐゴシック" pitchFamily="50" charset="-128"/>
              <a:cs typeface="+mn-cs"/>
            </a:rPr>
            <a:t>も、公共施設等最適化推進基本計画及び同実施計画に基づき、</a:t>
          </a:r>
          <a:r>
            <a:rPr kumimoji="1" lang="ja-JP" altLang="ja-JP" sz="1300">
              <a:solidFill>
                <a:schemeClr val="dk1"/>
              </a:solidFill>
              <a:effectLst/>
              <a:latin typeface="ＭＳ Ｐゴシック" pitchFamily="50" charset="-128"/>
              <a:ea typeface="ＭＳ Ｐゴシック" pitchFamily="50" charset="-128"/>
              <a:cs typeface="+mn-cs"/>
            </a:rPr>
            <a:t>施設の集約化・複合化を進めるなど公共施設等の適正管理に努める。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62,796
62,115
48.98
23,545,366
23,528,628
9,863
12,890,760
28,481,564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空港関連企業による税収があるため、類似団体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を上回る数値で推移している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今後とも、定員管理・給与の適正化の実施や投資的経費を抑制する等、歳出を必要最小限に抑えるとともに、地方税の徴収強化等の取り組みにより歳入確保に努める。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等の歳入経常一般財源等が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社会福祉関連経費の増加による扶助費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一部事務組合への負担金等の補助費の増額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などにより、経常経費充当一般財源等支出が増加したため、前年度から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今後とも、事務事業の優先度の低い事業については、計画的に廃止・縮小するなど行財政改革を進め、経常収支比率の改善に努める。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78105</xdr:rowOff>
    </xdr:to>
    <xdr:cxnSp macro="">
      <xdr:nvCxnSpPr>
        <xdr:cNvPr id="132" name="直線コネクタ 131"/>
        <xdr:cNvCxnSpPr/>
      </xdr:nvCxnSpPr>
      <xdr:spPr>
        <a:xfrm>
          <a:off x="4114800" y="1085934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57996</xdr:rowOff>
    </xdr:to>
    <xdr:cxnSp macro="">
      <xdr:nvCxnSpPr>
        <xdr:cNvPr id="135" name="直線コネクタ 134"/>
        <xdr:cNvCxnSpPr/>
      </xdr:nvCxnSpPr>
      <xdr:spPr>
        <a:xfrm>
          <a:off x="3225800" y="1078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62</xdr:row>
      <xdr:rowOff>157056</xdr:rowOff>
    </xdr:to>
    <xdr:cxnSp macro="">
      <xdr:nvCxnSpPr>
        <xdr:cNvPr id="138" name="直線コネクタ 137"/>
        <xdr:cNvCxnSpPr/>
      </xdr:nvCxnSpPr>
      <xdr:spPr>
        <a:xfrm>
          <a:off x="2336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132927</xdr:rowOff>
    </xdr:to>
    <xdr:cxnSp macro="">
      <xdr:nvCxnSpPr>
        <xdr:cNvPr id="141" name="直線コネクタ 140"/>
        <xdr:cNvCxnSpPr/>
      </xdr:nvCxnSpPr>
      <xdr:spPr>
        <a:xfrm>
          <a:off x="1447800" y="1065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1" name="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4" name="テキスト ボックス 153"/>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60" name="テキスト ボックス 159"/>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職員給のうち基本給や時間外勤務手当の減少などにより減額となり、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固定資産標準宅地鑑定評価や空家等実態調査に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係る業務委託料が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ったものの、公共施設の老朽化に伴い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決算額としては前年度から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円の増額となっている。今後とも、給与水準、職員定数の適正化による人件費の削減や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の導入検討を行うなどによりコスト削減を図っていく。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72154</xdr:rowOff>
    </xdr:from>
    <xdr:to>
      <xdr:col>23</xdr:col>
      <xdr:colOff>133350</xdr:colOff>
      <xdr:row>83</xdr:row>
      <xdr:rowOff>73467</xdr:rowOff>
    </xdr:to>
    <xdr:cxnSp macro="">
      <xdr:nvCxnSpPr>
        <xdr:cNvPr id="195" name="直線コネクタ 194"/>
        <xdr:cNvCxnSpPr/>
      </xdr:nvCxnSpPr>
      <xdr:spPr>
        <a:xfrm>
          <a:off x="4114800" y="14302504"/>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44028</xdr:rowOff>
    </xdr:from>
    <xdr:to>
      <xdr:col>19</xdr:col>
      <xdr:colOff>133350</xdr:colOff>
      <xdr:row>83</xdr:row>
      <xdr:rowOff>72154</xdr:rowOff>
    </xdr:to>
    <xdr:cxnSp macro="">
      <xdr:nvCxnSpPr>
        <xdr:cNvPr id="198" name="直線コネクタ 197"/>
        <xdr:cNvCxnSpPr/>
      </xdr:nvCxnSpPr>
      <xdr:spPr>
        <a:xfrm>
          <a:off x="3225800" y="14274378"/>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44028</xdr:rowOff>
    </xdr:from>
    <xdr:to>
      <xdr:col>15</xdr:col>
      <xdr:colOff>82550</xdr:colOff>
      <xdr:row>83</xdr:row>
      <xdr:rowOff>95038</xdr:rowOff>
    </xdr:to>
    <xdr:cxnSp macro="">
      <xdr:nvCxnSpPr>
        <xdr:cNvPr id="201" name="直線コネクタ 200"/>
        <xdr:cNvCxnSpPr/>
      </xdr:nvCxnSpPr>
      <xdr:spPr>
        <a:xfrm flipV="1">
          <a:off x="2336800" y="14274378"/>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27231</xdr:rowOff>
    </xdr:from>
    <xdr:to>
      <xdr:col>11</xdr:col>
      <xdr:colOff>31750</xdr:colOff>
      <xdr:row>83</xdr:row>
      <xdr:rowOff>95038</xdr:rowOff>
    </xdr:to>
    <xdr:cxnSp macro="">
      <xdr:nvCxnSpPr>
        <xdr:cNvPr id="204" name="直線コネクタ 203"/>
        <xdr:cNvCxnSpPr/>
      </xdr:nvCxnSpPr>
      <xdr:spPr>
        <a:xfrm>
          <a:off x="1447800" y="14257581"/>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22667</xdr:rowOff>
    </xdr:from>
    <xdr:to>
      <xdr:col>23</xdr:col>
      <xdr:colOff>184150</xdr:colOff>
      <xdr:row>83</xdr:row>
      <xdr:rowOff>124267</xdr:rowOff>
    </xdr:to>
    <xdr:sp macro="" textlink="">
      <xdr:nvSpPr>
        <xdr:cNvPr id="214" name="楕円 213"/>
        <xdr:cNvSpPr/>
      </xdr:nvSpPr>
      <xdr:spPr>
        <a:xfrm>
          <a:off x="4902200" y="142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39194</xdr:rowOff>
    </xdr:from>
    <xdr:ext cx="762000" cy="259045"/>
    <xdr:sp macro="" textlink="">
      <xdr:nvSpPr>
        <xdr:cNvPr id="215" name="人件費・物件費等の状況該当値テキスト"/>
        <xdr:cNvSpPr txBox="1"/>
      </xdr:nvSpPr>
      <xdr:spPr>
        <a:xfrm>
          <a:off x="5041900" y="1409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21354</xdr:rowOff>
    </xdr:from>
    <xdr:to>
      <xdr:col>19</xdr:col>
      <xdr:colOff>184150</xdr:colOff>
      <xdr:row>83</xdr:row>
      <xdr:rowOff>122954</xdr:rowOff>
    </xdr:to>
    <xdr:sp macro="" textlink="">
      <xdr:nvSpPr>
        <xdr:cNvPr id="216" name="楕円 215"/>
        <xdr:cNvSpPr/>
      </xdr:nvSpPr>
      <xdr:spPr>
        <a:xfrm>
          <a:off x="4064000" y="142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133131</xdr:rowOff>
    </xdr:from>
    <xdr:ext cx="736600" cy="259045"/>
    <xdr:sp macro="" textlink="">
      <xdr:nvSpPr>
        <xdr:cNvPr id="217" name="テキスト ボックス 216"/>
        <xdr:cNvSpPr txBox="1"/>
      </xdr:nvSpPr>
      <xdr:spPr>
        <a:xfrm>
          <a:off x="3733800" y="1402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164678</xdr:rowOff>
    </xdr:from>
    <xdr:to>
      <xdr:col>15</xdr:col>
      <xdr:colOff>133350</xdr:colOff>
      <xdr:row>83</xdr:row>
      <xdr:rowOff>94828</xdr:rowOff>
    </xdr:to>
    <xdr:sp macro="" textlink="">
      <xdr:nvSpPr>
        <xdr:cNvPr id="218" name="楕円 217"/>
        <xdr:cNvSpPr/>
      </xdr:nvSpPr>
      <xdr:spPr>
        <a:xfrm>
          <a:off x="3175000" y="142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105005</xdr:rowOff>
    </xdr:from>
    <xdr:ext cx="762000" cy="259045"/>
    <xdr:sp macro="" textlink="">
      <xdr:nvSpPr>
        <xdr:cNvPr id="219" name="テキスト ボックス 218"/>
        <xdr:cNvSpPr txBox="1"/>
      </xdr:nvSpPr>
      <xdr:spPr>
        <a:xfrm>
          <a:off x="2844800" y="13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44238</xdr:rowOff>
    </xdr:from>
    <xdr:to>
      <xdr:col>11</xdr:col>
      <xdr:colOff>82550</xdr:colOff>
      <xdr:row>83</xdr:row>
      <xdr:rowOff>145838</xdr:rowOff>
    </xdr:to>
    <xdr:sp macro="" textlink="">
      <xdr:nvSpPr>
        <xdr:cNvPr id="220" name="楕円 219"/>
        <xdr:cNvSpPr/>
      </xdr:nvSpPr>
      <xdr:spPr>
        <a:xfrm>
          <a:off x="2286000" y="14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156015</xdr:rowOff>
    </xdr:from>
    <xdr:ext cx="762000" cy="259045"/>
    <xdr:sp macro="" textlink="">
      <xdr:nvSpPr>
        <xdr:cNvPr id="221" name="テキスト ボックス 220"/>
        <xdr:cNvSpPr txBox="1"/>
      </xdr:nvSpPr>
      <xdr:spPr>
        <a:xfrm>
          <a:off x="1955800" y="140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147881</xdr:rowOff>
    </xdr:from>
    <xdr:to>
      <xdr:col>7</xdr:col>
      <xdr:colOff>31750</xdr:colOff>
      <xdr:row>83</xdr:row>
      <xdr:rowOff>78031</xdr:rowOff>
    </xdr:to>
    <xdr:sp macro="" textlink="">
      <xdr:nvSpPr>
        <xdr:cNvPr id="222" name="楕円 221"/>
        <xdr:cNvSpPr/>
      </xdr:nvSpPr>
      <xdr:spPr>
        <a:xfrm>
          <a:off x="1397000" y="142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88208</xdr:rowOff>
    </xdr:from>
    <xdr:ext cx="762000" cy="259045"/>
    <xdr:sp macro="" textlink="">
      <xdr:nvSpPr>
        <xdr:cNvPr id="223" name="テキスト ボックス 222"/>
        <xdr:cNvSpPr txBox="1"/>
      </xdr:nvSpPr>
      <xdr:spPr>
        <a:xfrm>
          <a:off x="1066800" y="139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地方公務員給与実態調査について、平成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年度の数値は、前年度の数値を引用している。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日をもって非管理職の給料削減措置が終了したため、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となった。類似団体の動向及び財政状況を鑑みて適正な給与制度に努める。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9" name="直線コネクタ 258"/>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2" name="直線コネクタ 261"/>
        <xdr:cNvCxnSpPr/>
      </xdr:nvCxnSpPr>
      <xdr:spPr>
        <a:xfrm flipV="1">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5" name="直線コネクタ 264"/>
        <xdr:cNvCxnSpPr/>
      </xdr:nvCxnSpPr>
      <xdr:spPr>
        <a:xfrm flipV="1">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84364</xdr:rowOff>
    </xdr:to>
    <xdr:cxnSp macro="">
      <xdr:nvCxnSpPr>
        <xdr:cNvPr id="268" name="直線コネクタ 267"/>
        <xdr:cNvCxnSpPr/>
      </xdr:nvCxnSpPr>
      <xdr:spPr>
        <a:xfrm>
          <a:off x="13512800" y="146567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9"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1" name="テキスト ボックス 280"/>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83" name="テキスト ボックス 282"/>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地方公務員給与実態調査について、平成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年度の数値は、前年度の数値を引用している。</a:t>
          </a:r>
          <a:endPar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早期退職制度の活用、技能労務職の退職不補充などを実施し、定員管理計画に基づく適正な職員配置を行っている。類似団体との比較も踏まえ、今後も適正な定員管理を進めていく。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83714</xdr:rowOff>
    </xdr:to>
    <xdr:cxnSp macro="">
      <xdr:nvCxnSpPr>
        <xdr:cNvPr id="322" name="直線コネクタ 321"/>
        <xdr:cNvCxnSpPr/>
      </xdr:nvCxnSpPr>
      <xdr:spPr>
        <a:xfrm>
          <a:off x="16179800" y="1036066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69638</xdr:rowOff>
    </xdr:from>
    <xdr:to>
      <xdr:col>77</xdr:col>
      <xdr:colOff>44450</xdr:colOff>
      <xdr:row>60</xdr:row>
      <xdr:rowOff>73660</xdr:rowOff>
    </xdr:to>
    <xdr:cxnSp macro="">
      <xdr:nvCxnSpPr>
        <xdr:cNvPr id="325" name="直線コネクタ 324"/>
        <xdr:cNvCxnSpPr/>
      </xdr:nvCxnSpPr>
      <xdr:spPr>
        <a:xfrm>
          <a:off x="15290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63606</xdr:rowOff>
    </xdr:from>
    <xdr:to>
      <xdr:col>72</xdr:col>
      <xdr:colOff>203200</xdr:colOff>
      <xdr:row>60</xdr:row>
      <xdr:rowOff>69638</xdr:rowOff>
    </xdr:to>
    <xdr:cxnSp macro="">
      <xdr:nvCxnSpPr>
        <xdr:cNvPr id="328" name="直線コネクタ 327"/>
        <xdr:cNvCxnSpPr/>
      </xdr:nvCxnSpPr>
      <xdr:spPr>
        <a:xfrm>
          <a:off x="14401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75671</xdr:rowOff>
    </xdr:to>
    <xdr:cxnSp macro="">
      <xdr:nvCxnSpPr>
        <xdr:cNvPr id="331" name="直線コネクタ 330"/>
        <xdr:cNvCxnSpPr/>
      </xdr:nvCxnSpPr>
      <xdr:spPr>
        <a:xfrm flipV="1">
          <a:off x="13512800" y="103506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32914</xdr:rowOff>
    </xdr:from>
    <xdr:to>
      <xdr:col>81</xdr:col>
      <xdr:colOff>95250</xdr:colOff>
      <xdr:row>60</xdr:row>
      <xdr:rowOff>134514</xdr:rowOff>
    </xdr:to>
    <xdr:sp macro="" textlink="">
      <xdr:nvSpPr>
        <xdr:cNvPr id="341" name="楕円 340"/>
        <xdr:cNvSpPr/>
      </xdr:nvSpPr>
      <xdr:spPr>
        <a:xfrm>
          <a:off x="169672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49441</xdr:rowOff>
    </xdr:from>
    <xdr:ext cx="762000" cy="259045"/>
    <xdr:sp macro="" textlink="">
      <xdr:nvSpPr>
        <xdr:cNvPr id="342" name="定員管理の状況該当値テキスト"/>
        <xdr:cNvSpPr txBox="1"/>
      </xdr:nvSpPr>
      <xdr:spPr>
        <a:xfrm>
          <a:off x="17106900" y="1016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3" name="楕円 342"/>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4" name="テキスト ボックス 343"/>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5" name="楕円 344"/>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6" name="テキスト ボックス 345"/>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7" name="楕円 346"/>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8" name="テキスト ボックス 347"/>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24871</xdr:rowOff>
    </xdr:from>
    <xdr:to>
      <xdr:col>64</xdr:col>
      <xdr:colOff>152400</xdr:colOff>
      <xdr:row>60</xdr:row>
      <xdr:rowOff>126471</xdr:rowOff>
    </xdr:to>
    <xdr:sp macro="" textlink="">
      <xdr:nvSpPr>
        <xdr:cNvPr id="349" name="楕円 348"/>
        <xdr:cNvSpPr/>
      </xdr:nvSpPr>
      <xdr:spPr>
        <a:xfrm>
          <a:off x="13462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136648</xdr:rowOff>
    </xdr:from>
    <xdr:ext cx="762000" cy="259045"/>
    <xdr:sp macro="" textlink="">
      <xdr:nvSpPr>
        <xdr:cNvPr id="350" name="テキスト ボックス 349"/>
        <xdr:cNvSpPr txBox="1"/>
      </xdr:nvSpPr>
      <xdr:spPr>
        <a:xfrm>
          <a:off x="13131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算式の分母における標準財政規模は減少したものの、分子における元利償還金が減少した影響の方が大きかったため、単年度では平成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年単年度と比べると、組合等が起こした地方債の元利償還金に対する負担金等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しているものの、元利償還金が減少していることから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を上回っていることから、地方債の発行に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たっては、十分な検討を行い、実質公債費比率の改善に向けて取り組む。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88265</xdr:rowOff>
    </xdr:to>
    <xdr:cxnSp macro="">
      <xdr:nvCxnSpPr>
        <xdr:cNvPr id="380" name="直線コネクタ 379"/>
        <xdr:cNvCxnSpPr/>
      </xdr:nvCxnSpPr>
      <xdr:spPr>
        <a:xfrm flipV="1">
          <a:off x="16179800" y="710565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88265</xdr:rowOff>
    </xdr:to>
    <xdr:cxnSp macro="">
      <xdr:nvCxnSpPr>
        <xdr:cNvPr id="383" name="直線コネクタ 382"/>
        <xdr:cNvCxnSpPr/>
      </xdr:nvCxnSpPr>
      <xdr:spPr>
        <a:xfrm>
          <a:off x="15290800" y="7081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139065</xdr:rowOff>
    </xdr:from>
    <xdr:to>
      <xdr:col>72</xdr:col>
      <xdr:colOff>203200</xdr:colOff>
      <xdr:row>41</xdr:row>
      <xdr:rowOff>52070</xdr:rowOff>
    </xdr:to>
    <xdr:cxnSp macro="">
      <xdr:nvCxnSpPr>
        <xdr:cNvPr id="386" name="直線コネクタ 385"/>
        <xdr:cNvCxnSpPr/>
      </xdr:nvCxnSpPr>
      <xdr:spPr>
        <a:xfrm>
          <a:off x="14401800" y="69970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72707</xdr:rowOff>
    </xdr:from>
    <xdr:to>
      <xdr:col>68</xdr:col>
      <xdr:colOff>152400</xdr:colOff>
      <xdr:row>40</xdr:row>
      <xdr:rowOff>139065</xdr:rowOff>
    </xdr:to>
    <xdr:cxnSp macro="">
      <xdr:nvCxnSpPr>
        <xdr:cNvPr id="389" name="直線コネクタ 388"/>
        <xdr:cNvCxnSpPr/>
      </xdr:nvCxnSpPr>
      <xdr:spPr>
        <a:xfrm>
          <a:off x="13512800" y="693070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9" name="楕円 398"/>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0"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37465</xdr:rowOff>
    </xdr:from>
    <xdr:to>
      <xdr:col>77</xdr:col>
      <xdr:colOff>95250</xdr:colOff>
      <xdr:row>41</xdr:row>
      <xdr:rowOff>139065</xdr:rowOff>
    </xdr:to>
    <xdr:sp macro="" textlink="">
      <xdr:nvSpPr>
        <xdr:cNvPr id="401" name="楕円 400"/>
        <xdr:cNvSpPr/>
      </xdr:nvSpPr>
      <xdr:spPr>
        <a:xfrm>
          <a:off x="16129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123842</xdr:rowOff>
    </xdr:from>
    <xdr:ext cx="736600" cy="259045"/>
    <xdr:sp macro="" textlink="">
      <xdr:nvSpPr>
        <xdr:cNvPr id="402" name="テキスト ボックス 401"/>
        <xdr:cNvSpPr txBox="1"/>
      </xdr:nvSpPr>
      <xdr:spPr>
        <a:xfrm>
          <a:off x="15798800" y="715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4" name="テキスト ボックス 403"/>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88265</xdr:rowOff>
    </xdr:from>
    <xdr:to>
      <xdr:col>68</xdr:col>
      <xdr:colOff>203200</xdr:colOff>
      <xdr:row>41</xdr:row>
      <xdr:rowOff>18415</xdr:rowOff>
    </xdr:to>
    <xdr:sp macro="" textlink="">
      <xdr:nvSpPr>
        <xdr:cNvPr id="405" name="楕円 404"/>
        <xdr:cNvSpPr/>
      </xdr:nvSpPr>
      <xdr:spPr>
        <a:xfrm>
          <a:off x="14351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3192</xdr:rowOff>
    </xdr:from>
    <xdr:ext cx="762000" cy="259045"/>
    <xdr:sp macro="" textlink="">
      <xdr:nvSpPr>
        <xdr:cNvPr id="406" name="テキスト ボックス 405"/>
        <xdr:cNvSpPr txBox="1"/>
      </xdr:nvSpPr>
      <xdr:spPr>
        <a:xfrm>
          <a:off x="14020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21907</xdr:rowOff>
    </xdr:from>
    <xdr:to>
      <xdr:col>64</xdr:col>
      <xdr:colOff>152400</xdr:colOff>
      <xdr:row>40</xdr:row>
      <xdr:rowOff>123507</xdr:rowOff>
    </xdr:to>
    <xdr:sp macro="" textlink="">
      <xdr:nvSpPr>
        <xdr:cNvPr id="407" name="楕円 406"/>
        <xdr:cNvSpPr/>
      </xdr:nvSpPr>
      <xdr:spPr>
        <a:xfrm>
          <a:off x="13462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133684</xdr:rowOff>
    </xdr:from>
    <xdr:ext cx="762000" cy="259045"/>
    <xdr:sp macro="" textlink="">
      <xdr:nvSpPr>
        <xdr:cNvPr id="408" name="テキスト ボックス 407"/>
        <xdr:cNvSpPr txBox="1"/>
      </xdr:nvSpPr>
      <xdr:spPr>
        <a:xfrm>
          <a:off x="13131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中学校老朽化対策事業等の投資的経費が増加したことにより一般会計等に係る地方債の現在高が増加したことや、また、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一部事務組合が基幹工事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や庁舎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等の整備を実施したことに伴う起債</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残高の増加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などにより組合等負担等見込額は増加しているものの、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定年退職者の増加による職員数の減により退職手当負担見込額が減少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ポイント改善している。しかしながら、類似団体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を大きく上回っていることから、今後も後年度の負担を軽減するよう、事業規模・必要性等を十分に精査し、地方債の発行を抑制するなど財政健全化に努める。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128312</xdr:rowOff>
    </xdr:from>
    <xdr:to>
      <xdr:col>81</xdr:col>
      <xdr:colOff>44450</xdr:colOff>
      <xdr:row>18</xdr:row>
      <xdr:rowOff>146812</xdr:rowOff>
    </xdr:to>
    <xdr:cxnSp macro="">
      <xdr:nvCxnSpPr>
        <xdr:cNvPr id="442" name="直線コネクタ 441"/>
        <xdr:cNvCxnSpPr/>
      </xdr:nvCxnSpPr>
      <xdr:spPr>
        <a:xfrm flipV="1">
          <a:off x="16179800" y="3214412"/>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146812</xdr:rowOff>
    </xdr:from>
    <xdr:to>
      <xdr:col>77</xdr:col>
      <xdr:colOff>44450</xdr:colOff>
      <xdr:row>19</xdr:row>
      <xdr:rowOff>83143</xdr:rowOff>
    </xdr:to>
    <xdr:cxnSp macro="">
      <xdr:nvCxnSpPr>
        <xdr:cNvPr id="445" name="直線コネクタ 444"/>
        <xdr:cNvCxnSpPr/>
      </xdr:nvCxnSpPr>
      <xdr:spPr>
        <a:xfrm flipV="1">
          <a:off x="15290800" y="3232912"/>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83143</xdr:rowOff>
    </xdr:from>
    <xdr:to>
      <xdr:col>72</xdr:col>
      <xdr:colOff>203200</xdr:colOff>
      <xdr:row>20</xdr:row>
      <xdr:rowOff>28321</xdr:rowOff>
    </xdr:to>
    <xdr:cxnSp macro="">
      <xdr:nvCxnSpPr>
        <xdr:cNvPr id="448" name="直線コネクタ 447"/>
        <xdr:cNvCxnSpPr/>
      </xdr:nvCxnSpPr>
      <xdr:spPr>
        <a:xfrm flipV="1">
          <a:off x="14401800" y="3340693"/>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28321</xdr:rowOff>
    </xdr:from>
    <xdr:to>
      <xdr:col>68</xdr:col>
      <xdr:colOff>152400</xdr:colOff>
      <xdr:row>20</xdr:row>
      <xdr:rowOff>52451</xdr:rowOff>
    </xdr:to>
    <xdr:cxnSp macro="">
      <xdr:nvCxnSpPr>
        <xdr:cNvPr id="451" name="直線コネクタ 450"/>
        <xdr:cNvCxnSpPr/>
      </xdr:nvCxnSpPr>
      <xdr:spPr>
        <a:xfrm flipV="1">
          <a:off x="13512800" y="34573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77512</xdr:rowOff>
    </xdr:from>
    <xdr:to>
      <xdr:col>81</xdr:col>
      <xdr:colOff>95250</xdr:colOff>
      <xdr:row>19</xdr:row>
      <xdr:rowOff>7662</xdr:rowOff>
    </xdr:to>
    <xdr:sp macro="" textlink="">
      <xdr:nvSpPr>
        <xdr:cNvPr id="461" name="楕円 460"/>
        <xdr:cNvSpPr/>
      </xdr:nvSpPr>
      <xdr:spPr>
        <a:xfrm>
          <a:off x="169672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49589</xdr:rowOff>
    </xdr:from>
    <xdr:ext cx="762000" cy="259045"/>
    <xdr:sp macro="" textlink="">
      <xdr:nvSpPr>
        <xdr:cNvPr id="462" name="将来負担の状況該当値テキスト"/>
        <xdr:cNvSpPr txBox="1"/>
      </xdr:nvSpPr>
      <xdr:spPr>
        <a:xfrm>
          <a:off x="17106900" y="313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96012</xdr:rowOff>
    </xdr:from>
    <xdr:to>
      <xdr:col>77</xdr:col>
      <xdr:colOff>95250</xdr:colOff>
      <xdr:row>19</xdr:row>
      <xdr:rowOff>26162</xdr:rowOff>
    </xdr:to>
    <xdr:sp macro="" textlink="">
      <xdr:nvSpPr>
        <xdr:cNvPr id="463" name="楕円 462"/>
        <xdr:cNvSpPr/>
      </xdr:nvSpPr>
      <xdr:spPr>
        <a:xfrm>
          <a:off x="16129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10939</xdr:rowOff>
    </xdr:from>
    <xdr:ext cx="736600" cy="259045"/>
    <xdr:sp macro="" textlink="">
      <xdr:nvSpPr>
        <xdr:cNvPr id="464" name="テキスト ボックス 463"/>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32343</xdr:rowOff>
    </xdr:from>
    <xdr:to>
      <xdr:col>73</xdr:col>
      <xdr:colOff>44450</xdr:colOff>
      <xdr:row>19</xdr:row>
      <xdr:rowOff>133943</xdr:rowOff>
    </xdr:to>
    <xdr:sp macro="" textlink="">
      <xdr:nvSpPr>
        <xdr:cNvPr id="465" name="楕円 464"/>
        <xdr:cNvSpPr/>
      </xdr:nvSpPr>
      <xdr:spPr>
        <a:xfrm>
          <a:off x="15240000" y="32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118720</xdr:rowOff>
    </xdr:from>
    <xdr:ext cx="762000" cy="259045"/>
    <xdr:sp macro="" textlink="">
      <xdr:nvSpPr>
        <xdr:cNvPr id="466" name="テキスト ボックス 465"/>
        <xdr:cNvSpPr txBox="1"/>
      </xdr:nvSpPr>
      <xdr:spPr>
        <a:xfrm>
          <a:off x="14909800" y="33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148971</xdr:rowOff>
    </xdr:from>
    <xdr:to>
      <xdr:col>68</xdr:col>
      <xdr:colOff>203200</xdr:colOff>
      <xdr:row>20</xdr:row>
      <xdr:rowOff>79121</xdr:rowOff>
    </xdr:to>
    <xdr:sp macro="" textlink="">
      <xdr:nvSpPr>
        <xdr:cNvPr id="467" name="楕円 466"/>
        <xdr:cNvSpPr/>
      </xdr:nvSpPr>
      <xdr:spPr>
        <a:xfrm>
          <a:off x="14351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63898</xdr:rowOff>
    </xdr:from>
    <xdr:ext cx="762000" cy="259045"/>
    <xdr:sp macro="" textlink="">
      <xdr:nvSpPr>
        <xdr:cNvPr id="468" name="テキスト ボックス 467"/>
        <xdr:cNvSpPr txBox="1"/>
      </xdr:nvSpPr>
      <xdr:spPr>
        <a:xfrm>
          <a:off x="14020800" y="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1651</xdr:rowOff>
    </xdr:from>
    <xdr:to>
      <xdr:col>64</xdr:col>
      <xdr:colOff>152400</xdr:colOff>
      <xdr:row>20</xdr:row>
      <xdr:rowOff>103251</xdr:rowOff>
    </xdr:to>
    <xdr:sp macro="" textlink="">
      <xdr:nvSpPr>
        <xdr:cNvPr id="469" name="楕円 468"/>
        <xdr:cNvSpPr/>
      </xdr:nvSpPr>
      <xdr:spPr>
        <a:xfrm>
          <a:off x="13462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88028</xdr:rowOff>
    </xdr:from>
    <xdr:ext cx="762000" cy="259045"/>
    <xdr:sp macro="" textlink="">
      <xdr:nvSpPr>
        <xdr:cNvPr id="470" name="テキスト ボックス 469"/>
        <xdr:cNvSpPr txBox="1"/>
      </xdr:nvSpPr>
      <xdr:spPr>
        <a:xfrm>
          <a:off x="13131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62,796
62,115
48.98
23,545,366
23,528,628
9,863
12,890,760
28,481,564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職員数のうち基本給や時間外勤務手当、退職金の減少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上回っていることから、今後も職員数の削減、適正な配置並びに給与の適正化に努める。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161290</xdr:rowOff>
    </xdr:to>
    <xdr:cxnSp macro="">
      <xdr:nvCxnSpPr>
        <xdr:cNvPr id="66" name="直線コネクタ 65"/>
        <xdr:cNvCxnSpPr/>
      </xdr:nvCxnSpPr>
      <xdr:spPr>
        <a:xfrm flipV="1">
          <a:off x="3987800" y="6428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161290</xdr:rowOff>
    </xdr:to>
    <xdr:cxnSp macro="">
      <xdr:nvCxnSpPr>
        <xdr:cNvPr id="69" name="直線コネクタ 68"/>
        <xdr:cNvCxnSpPr/>
      </xdr:nvCxnSpPr>
      <xdr:spPr>
        <a:xfrm>
          <a:off x="3098800" y="638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100330</xdr:rowOff>
    </xdr:to>
    <xdr:cxnSp macro="">
      <xdr:nvCxnSpPr>
        <xdr:cNvPr id="72" name="直線コネクタ 71"/>
        <xdr:cNvCxnSpPr/>
      </xdr:nvCxnSpPr>
      <xdr:spPr>
        <a:xfrm flipV="1">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100330</xdr:rowOff>
    </xdr:to>
    <xdr:cxnSp macro="">
      <xdr:nvCxnSpPr>
        <xdr:cNvPr id="75" name="直線コネクタ 74"/>
        <xdr:cNvCxnSpPr/>
      </xdr:nvCxnSpPr>
      <xdr:spPr>
        <a:xfrm>
          <a:off x="1320800" y="636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保育所の指定管理や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ふるさと寄附推進事業に伴う物品配送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に係る業務委託料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が増額となったことなどにより、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を下回ってはいるものの、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の導入検討を行うなどによりコスト削減を図っていく。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99568</xdr:rowOff>
    </xdr:to>
    <xdr:cxnSp macro="">
      <xdr:nvCxnSpPr>
        <xdr:cNvPr id="125" name="直線コネクタ 124"/>
        <xdr:cNvCxnSpPr/>
      </xdr:nvCxnSpPr>
      <xdr:spPr>
        <a:xfrm>
          <a:off x="15671800" y="24815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170434</xdr:rowOff>
    </xdr:from>
    <xdr:to>
      <xdr:col>78</xdr:col>
      <xdr:colOff>69850</xdr:colOff>
      <xdr:row>14</xdr:row>
      <xdr:rowOff>81280</xdr:rowOff>
    </xdr:to>
    <xdr:cxnSp macro="">
      <xdr:nvCxnSpPr>
        <xdr:cNvPr id="128" name="直線コネクタ 127"/>
        <xdr:cNvCxnSpPr/>
      </xdr:nvCxnSpPr>
      <xdr:spPr>
        <a:xfrm>
          <a:off x="14782800" y="2399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170434</xdr:rowOff>
    </xdr:from>
    <xdr:to>
      <xdr:col>73</xdr:col>
      <xdr:colOff>180975</xdr:colOff>
      <xdr:row>14</xdr:row>
      <xdr:rowOff>81280</xdr:rowOff>
    </xdr:to>
    <xdr:cxnSp macro="">
      <xdr:nvCxnSpPr>
        <xdr:cNvPr id="131" name="直線コネクタ 130"/>
        <xdr:cNvCxnSpPr/>
      </xdr:nvCxnSpPr>
      <xdr:spPr>
        <a:xfrm flipV="1">
          <a:off x="13893800" y="2399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81280</xdr:rowOff>
    </xdr:to>
    <xdr:cxnSp macro="">
      <xdr:nvCxnSpPr>
        <xdr:cNvPr id="134" name="直線コネクタ 133"/>
        <xdr:cNvCxnSpPr/>
      </xdr:nvCxnSpPr>
      <xdr:spPr>
        <a:xfrm>
          <a:off x="13004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119634</xdr:rowOff>
    </xdr:from>
    <xdr:to>
      <xdr:col>74</xdr:col>
      <xdr:colOff>31750</xdr:colOff>
      <xdr:row>14</xdr:row>
      <xdr:rowOff>49784</xdr:rowOff>
    </xdr:to>
    <xdr:sp macro="" textlink="">
      <xdr:nvSpPr>
        <xdr:cNvPr id="148" name="楕円 147"/>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59961</xdr:rowOff>
    </xdr:from>
    <xdr:ext cx="762000" cy="259045"/>
    <xdr:sp macro="" textlink="">
      <xdr:nvSpPr>
        <xdr:cNvPr id="149" name="テキスト ボックス 148"/>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経常収支比率は、生活保護費や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障害者福祉関連経費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額などにより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している。類似団体内平均値を上回って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、今後も扶助費が大幅に減少する可能性は低い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財政を圧迫する上昇傾向に歯止めをかけ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るためにも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資格審査基準等の適正化や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歳入歳出全体の見直しにより必要な財源を捻出するよう努める。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58</xdr:row>
      <xdr:rowOff>18143</xdr:rowOff>
    </xdr:to>
    <xdr:cxnSp macro="">
      <xdr:nvCxnSpPr>
        <xdr:cNvPr id="188" name="直線コネクタ 187"/>
        <xdr:cNvCxnSpPr/>
      </xdr:nvCxnSpPr>
      <xdr:spPr>
        <a:xfrm>
          <a:off x="3987800" y="9733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26307</xdr:rowOff>
    </xdr:to>
    <xdr:cxnSp macro="">
      <xdr:nvCxnSpPr>
        <xdr:cNvPr id="191" name="直線コネクタ 190"/>
        <xdr:cNvCxnSpPr/>
      </xdr:nvCxnSpPr>
      <xdr:spPr>
        <a:xfrm flipV="1">
          <a:off x="3098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26307</xdr:rowOff>
    </xdr:to>
    <xdr:cxnSp macro="">
      <xdr:nvCxnSpPr>
        <xdr:cNvPr id="194" name="直線コネクタ 193"/>
        <xdr:cNvCxnSpPr/>
      </xdr:nvCxnSpPr>
      <xdr:spPr>
        <a:xfrm>
          <a:off x="2209800" y="9613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23585</xdr:rowOff>
    </xdr:to>
    <xdr:cxnSp macro="">
      <xdr:nvCxnSpPr>
        <xdr:cNvPr id="197" name="直線コネクタ 196"/>
        <xdr:cNvCxnSpPr/>
      </xdr:nvCxnSpPr>
      <xdr:spPr>
        <a:xfrm flipV="1">
          <a:off x="1320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7" name="楕円 206"/>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08" name="扶助費該当値テキスト"/>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1" name="楕円 210"/>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2" name="テキスト ボックス 211"/>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経常収支比率は、介護保険事業特別会計への繰出金や維持補修費が増加したことなどにより、前年度と比較して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ポイント悪化している。繰出基準のルール化を図るなど繰出金削減に向けた検討を行い、また、今後施設の維持補修費が増加することが予想されることから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、施設の集約化・複合化を進めるなど公共施設等の適正管理に努める。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104140</xdr:rowOff>
    </xdr:to>
    <xdr:cxnSp macro="">
      <xdr:nvCxnSpPr>
        <xdr:cNvPr id="249" name="直線コネクタ 248"/>
        <xdr:cNvCxnSpPr/>
      </xdr:nvCxnSpPr>
      <xdr:spPr>
        <a:xfrm>
          <a:off x="15671800" y="1004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96520</xdr:rowOff>
    </xdr:to>
    <xdr:cxnSp macro="">
      <xdr:nvCxnSpPr>
        <xdr:cNvPr id="252" name="直線コネクタ 251"/>
        <xdr:cNvCxnSpPr/>
      </xdr:nvCxnSpPr>
      <xdr:spPr>
        <a:xfrm>
          <a:off x="14782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81280</xdr:rowOff>
    </xdr:to>
    <xdr:cxnSp macro="">
      <xdr:nvCxnSpPr>
        <xdr:cNvPr id="255" name="直線コネクタ 254"/>
        <xdr:cNvCxnSpPr/>
      </xdr:nvCxnSpPr>
      <xdr:spPr>
        <a:xfrm>
          <a:off x="13893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43180</xdr:rowOff>
    </xdr:to>
    <xdr:cxnSp macro="">
      <xdr:nvCxnSpPr>
        <xdr:cNvPr id="258" name="直線コネクタ 257"/>
        <xdr:cNvCxnSpPr/>
      </xdr:nvCxnSpPr>
      <xdr:spPr>
        <a:xfrm flipV="1">
          <a:off x="13004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8" name="楕円 26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70" name="楕円 269"/>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71" name="テキスト ボックス 270"/>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6" name="楕円 275"/>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7" name="テキスト ボックス 276"/>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経常収支比率は、一部事務組合の基幹工事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や庁舎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等の整備の実施に伴う負担金等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生活保護費等の国・府支出金返還金が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している。今後も一部事務組合への負担金については、必要最小限の負担金となるよう内容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精査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し、また、補助金についても見直しや廃止の検討に努めていく。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122428</xdr:rowOff>
    </xdr:to>
    <xdr:cxnSp macro="">
      <xdr:nvCxnSpPr>
        <xdr:cNvPr id="307" name="直線コネクタ 306"/>
        <xdr:cNvCxnSpPr/>
      </xdr:nvCxnSpPr>
      <xdr:spPr>
        <a:xfrm>
          <a:off x="15671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90424</xdr:rowOff>
    </xdr:to>
    <xdr:cxnSp macro="">
      <xdr:nvCxnSpPr>
        <xdr:cNvPr id="310" name="直線コネクタ 309"/>
        <xdr:cNvCxnSpPr/>
      </xdr:nvCxnSpPr>
      <xdr:spPr>
        <a:xfrm flipV="1">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90424</xdr:rowOff>
    </xdr:to>
    <xdr:cxnSp macro="">
      <xdr:nvCxnSpPr>
        <xdr:cNvPr id="313" name="直線コネクタ 312"/>
        <xdr:cNvCxnSpPr/>
      </xdr:nvCxnSpPr>
      <xdr:spPr>
        <a:xfrm>
          <a:off x="13893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81280</xdr:rowOff>
    </xdr:to>
    <xdr:cxnSp macro="">
      <xdr:nvCxnSpPr>
        <xdr:cNvPr id="316" name="直線コネクタ 315"/>
        <xdr:cNvCxnSpPr/>
      </xdr:nvCxnSpPr>
      <xdr:spPr>
        <a:xfrm>
          <a:off x="13004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6" name="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7"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8" name="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1" name="テキスト ボックス 33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3" name="テキスト ボックス 33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5" name="テキスト ボックス 33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経常収支比率は、地方債の新規発行額を元金償還額以下に抑制するとともに、既発債のうち高利率のものについては繰上償還を実施してきたことから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ポイント改善している。しかしながら、類似団体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を上回っていることから、今後も地方債発行に当たっては、十分な検討を行い、後年度の負担軽減に努める。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37846</xdr:rowOff>
    </xdr:to>
    <xdr:cxnSp macro="">
      <xdr:nvCxnSpPr>
        <xdr:cNvPr id="365" name="直線コネクタ 364"/>
        <xdr:cNvCxnSpPr/>
      </xdr:nvCxnSpPr>
      <xdr:spPr>
        <a:xfrm flipV="1">
          <a:off x="3987800" y="135001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42418</xdr:rowOff>
    </xdr:to>
    <xdr:cxnSp macro="">
      <xdr:nvCxnSpPr>
        <xdr:cNvPr id="368" name="直線コネクタ 367"/>
        <xdr:cNvCxnSpPr/>
      </xdr:nvCxnSpPr>
      <xdr:spPr>
        <a:xfrm flipV="1">
          <a:off x="3098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51563</xdr:rowOff>
    </xdr:to>
    <xdr:cxnSp macro="">
      <xdr:nvCxnSpPr>
        <xdr:cNvPr id="371" name="直線コネクタ 370"/>
        <xdr:cNvCxnSpPr/>
      </xdr:nvCxnSpPr>
      <xdr:spPr>
        <a:xfrm flipV="1">
          <a:off x="2209800" y="13586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51563</xdr:rowOff>
    </xdr:to>
    <xdr:cxnSp macro="">
      <xdr:nvCxnSpPr>
        <xdr:cNvPr id="374" name="直線コネクタ 373"/>
        <xdr:cNvCxnSpPr/>
      </xdr:nvCxnSpPr>
      <xdr:spPr>
        <a:xfrm>
          <a:off x="1320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4" name="楕円 383"/>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5"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6" name="楕円 385"/>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7" name="テキスト ボックス 386"/>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8" name="楕円 387"/>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9" name="テキスト ボックス 388"/>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90" name="楕円 389"/>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91" name="テキスト ボックス 390"/>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2" name="楕円 391"/>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3" name="テキスト ボックス 392"/>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経常収支比率は、年々悪化している。市税収入の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や使用料・手数料における債権管理の適正化を進め、経常一般財源の確保に努めるとともに、人件費の削減や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類似・重複している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事務事業の見直しにより財政負担の軽減に努める。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149861</xdr:rowOff>
    </xdr:to>
    <xdr:cxnSp macro="">
      <xdr:nvCxnSpPr>
        <xdr:cNvPr id="426" name="直線コネクタ 425"/>
        <xdr:cNvCxnSpPr/>
      </xdr:nvCxnSpPr>
      <xdr:spPr>
        <a:xfrm>
          <a:off x="15671800" y="132638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62230</xdr:rowOff>
    </xdr:to>
    <xdr:cxnSp macro="">
      <xdr:nvCxnSpPr>
        <xdr:cNvPr id="429" name="直線コネクタ 428"/>
        <xdr:cNvCxnSpPr/>
      </xdr:nvCxnSpPr>
      <xdr:spPr>
        <a:xfrm>
          <a:off x="14782800" y="131914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76</xdr:row>
      <xdr:rowOff>161289</xdr:rowOff>
    </xdr:to>
    <xdr:cxnSp macro="">
      <xdr:nvCxnSpPr>
        <xdr:cNvPr id="432" name="直線コネクタ 431"/>
        <xdr:cNvCxnSpPr/>
      </xdr:nvCxnSpPr>
      <xdr:spPr>
        <a:xfrm>
          <a:off x="13893800" y="13161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130811</xdr:rowOff>
    </xdr:to>
    <xdr:cxnSp macro="">
      <xdr:nvCxnSpPr>
        <xdr:cNvPr id="435" name="直線コネクタ 434"/>
        <xdr:cNvCxnSpPr/>
      </xdr:nvCxnSpPr>
      <xdr:spPr>
        <a:xfrm>
          <a:off x="13004800" y="13111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99061</xdr:rowOff>
    </xdr:from>
    <xdr:to>
      <xdr:col>82</xdr:col>
      <xdr:colOff>158750</xdr:colOff>
      <xdr:row>78</xdr:row>
      <xdr:rowOff>29211</xdr:rowOff>
    </xdr:to>
    <xdr:sp macro="" textlink="">
      <xdr:nvSpPr>
        <xdr:cNvPr id="445" name="楕円 444"/>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71138</xdr:rowOff>
    </xdr:from>
    <xdr:ext cx="762000" cy="259045"/>
    <xdr:sp macro="" textlink="">
      <xdr:nvSpPr>
        <xdr:cNvPr id="446"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7" name="楕円 446"/>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48" name="テキスト ボックス 44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9" name="楕円 448"/>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50" name="テキスト ボックス 449"/>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51" name="楕円 450"/>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166388</xdr:rowOff>
    </xdr:from>
    <xdr:ext cx="762000" cy="259045"/>
    <xdr:sp macro="" textlink="">
      <xdr:nvSpPr>
        <xdr:cNvPr id="452" name="テキスト ボックス 451"/>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3" name="楕円 452"/>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4" name="テキスト ボックス 45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66135</xdr:rowOff>
    </xdr:from>
    <xdr:to>
      <xdr:col>29</xdr:col>
      <xdr:colOff>127000</xdr:colOff>
      <xdr:row>16</xdr:row>
      <xdr:rowOff>95987</xdr:rowOff>
    </xdr:to>
    <xdr:cxnSp macro="">
      <xdr:nvCxnSpPr>
        <xdr:cNvPr id="50" name="直線コネクタ 49"/>
        <xdr:cNvCxnSpPr/>
      </xdr:nvCxnSpPr>
      <xdr:spPr bwMode="auto">
        <a:xfrm flipV="1">
          <a:off x="5003800" y="2856960"/>
          <a:ext cx="647700" cy="2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83661</xdr:rowOff>
    </xdr:from>
    <xdr:to>
      <xdr:col>26</xdr:col>
      <xdr:colOff>50800</xdr:colOff>
      <xdr:row>16</xdr:row>
      <xdr:rowOff>95987</xdr:rowOff>
    </xdr:to>
    <xdr:cxnSp macro="">
      <xdr:nvCxnSpPr>
        <xdr:cNvPr id="53" name="直線コネクタ 52"/>
        <xdr:cNvCxnSpPr/>
      </xdr:nvCxnSpPr>
      <xdr:spPr bwMode="auto">
        <a:xfrm>
          <a:off x="4305300" y="2874486"/>
          <a:ext cx="698500" cy="1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83661</xdr:rowOff>
    </xdr:from>
    <xdr:to>
      <xdr:col>22</xdr:col>
      <xdr:colOff>114300</xdr:colOff>
      <xdr:row>16</xdr:row>
      <xdr:rowOff>112274</xdr:rowOff>
    </xdr:to>
    <xdr:cxnSp macro="">
      <xdr:nvCxnSpPr>
        <xdr:cNvPr id="56" name="直線コネクタ 55"/>
        <xdr:cNvCxnSpPr/>
      </xdr:nvCxnSpPr>
      <xdr:spPr bwMode="auto">
        <a:xfrm flipV="1">
          <a:off x="3606800" y="2874486"/>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112274</xdr:rowOff>
    </xdr:from>
    <xdr:to>
      <xdr:col>18</xdr:col>
      <xdr:colOff>177800</xdr:colOff>
      <xdr:row>17</xdr:row>
      <xdr:rowOff>12681</xdr:rowOff>
    </xdr:to>
    <xdr:cxnSp macro="">
      <xdr:nvCxnSpPr>
        <xdr:cNvPr id="59" name="直線コネクタ 58"/>
        <xdr:cNvCxnSpPr/>
      </xdr:nvCxnSpPr>
      <xdr:spPr bwMode="auto">
        <a:xfrm flipV="1">
          <a:off x="2908300" y="2903099"/>
          <a:ext cx="698500" cy="7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15335</xdr:rowOff>
    </xdr:from>
    <xdr:to>
      <xdr:col>29</xdr:col>
      <xdr:colOff>177800</xdr:colOff>
      <xdr:row>16</xdr:row>
      <xdr:rowOff>116935</xdr:rowOff>
    </xdr:to>
    <xdr:sp macro="" textlink="">
      <xdr:nvSpPr>
        <xdr:cNvPr id="69" name="楕円 68"/>
        <xdr:cNvSpPr/>
      </xdr:nvSpPr>
      <xdr:spPr bwMode="auto">
        <a:xfrm>
          <a:off x="5600700" y="280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31862</xdr:rowOff>
    </xdr:from>
    <xdr:ext cx="762000" cy="259045"/>
    <xdr:sp macro="" textlink="">
      <xdr:nvSpPr>
        <xdr:cNvPr id="70" name="人口1人当たり決算額の推移該当値テキスト130"/>
        <xdr:cNvSpPr txBox="1"/>
      </xdr:nvSpPr>
      <xdr:spPr>
        <a:xfrm>
          <a:off x="5740400" y="26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45187</xdr:rowOff>
    </xdr:from>
    <xdr:to>
      <xdr:col>26</xdr:col>
      <xdr:colOff>101600</xdr:colOff>
      <xdr:row>16</xdr:row>
      <xdr:rowOff>146787</xdr:rowOff>
    </xdr:to>
    <xdr:sp macro="" textlink="">
      <xdr:nvSpPr>
        <xdr:cNvPr id="71" name="楕円 70"/>
        <xdr:cNvSpPr/>
      </xdr:nvSpPr>
      <xdr:spPr bwMode="auto">
        <a:xfrm>
          <a:off x="49530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156964</xdr:rowOff>
    </xdr:from>
    <xdr:ext cx="736600" cy="259045"/>
    <xdr:sp macro="" textlink="">
      <xdr:nvSpPr>
        <xdr:cNvPr id="72" name="テキスト ボックス 71"/>
        <xdr:cNvSpPr txBox="1"/>
      </xdr:nvSpPr>
      <xdr:spPr>
        <a:xfrm>
          <a:off x="4622800" y="260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32861</xdr:rowOff>
    </xdr:from>
    <xdr:to>
      <xdr:col>22</xdr:col>
      <xdr:colOff>165100</xdr:colOff>
      <xdr:row>16</xdr:row>
      <xdr:rowOff>134461</xdr:rowOff>
    </xdr:to>
    <xdr:sp macro="" textlink="">
      <xdr:nvSpPr>
        <xdr:cNvPr id="73" name="楕円 72"/>
        <xdr:cNvSpPr/>
      </xdr:nvSpPr>
      <xdr:spPr bwMode="auto">
        <a:xfrm>
          <a:off x="4254500" y="282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144638</xdr:rowOff>
    </xdr:from>
    <xdr:ext cx="762000" cy="259045"/>
    <xdr:sp macro="" textlink="">
      <xdr:nvSpPr>
        <xdr:cNvPr id="74" name="テキスト ボックス 73"/>
        <xdr:cNvSpPr txBox="1"/>
      </xdr:nvSpPr>
      <xdr:spPr>
        <a:xfrm>
          <a:off x="3924300" y="25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61474</xdr:rowOff>
    </xdr:from>
    <xdr:to>
      <xdr:col>19</xdr:col>
      <xdr:colOff>38100</xdr:colOff>
      <xdr:row>16</xdr:row>
      <xdr:rowOff>163074</xdr:rowOff>
    </xdr:to>
    <xdr:sp macro="" textlink="">
      <xdr:nvSpPr>
        <xdr:cNvPr id="75" name="楕円 74"/>
        <xdr:cNvSpPr/>
      </xdr:nvSpPr>
      <xdr:spPr bwMode="auto">
        <a:xfrm>
          <a:off x="3556000" y="285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1801</xdr:rowOff>
    </xdr:from>
    <xdr:ext cx="762000" cy="259045"/>
    <xdr:sp macro="" textlink="">
      <xdr:nvSpPr>
        <xdr:cNvPr id="76" name="テキスト ボックス 75"/>
        <xdr:cNvSpPr txBox="1"/>
      </xdr:nvSpPr>
      <xdr:spPr>
        <a:xfrm>
          <a:off x="3225800" y="262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133331</xdr:rowOff>
    </xdr:from>
    <xdr:to>
      <xdr:col>15</xdr:col>
      <xdr:colOff>101600</xdr:colOff>
      <xdr:row>17</xdr:row>
      <xdr:rowOff>63481</xdr:rowOff>
    </xdr:to>
    <xdr:sp macro="" textlink="">
      <xdr:nvSpPr>
        <xdr:cNvPr id="77" name="楕円 76"/>
        <xdr:cNvSpPr/>
      </xdr:nvSpPr>
      <xdr:spPr bwMode="auto">
        <a:xfrm>
          <a:off x="2857500" y="292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48258</xdr:rowOff>
    </xdr:from>
    <xdr:ext cx="762000" cy="259045"/>
    <xdr:sp macro="" textlink="">
      <xdr:nvSpPr>
        <xdr:cNvPr id="78" name="テキスト ボックス 77"/>
        <xdr:cNvSpPr txBox="1"/>
      </xdr:nvSpPr>
      <xdr:spPr>
        <a:xfrm>
          <a:off x="2527300" y="301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284342</xdr:rowOff>
    </xdr:from>
    <xdr:to>
      <xdr:col>29</xdr:col>
      <xdr:colOff>127000</xdr:colOff>
      <xdr:row>35</xdr:row>
      <xdr:rowOff>41700</xdr:rowOff>
    </xdr:to>
    <xdr:cxnSp macro="">
      <xdr:nvCxnSpPr>
        <xdr:cNvPr id="113" name="直線コネクタ 112"/>
        <xdr:cNvCxnSpPr/>
      </xdr:nvCxnSpPr>
      <xdr:spPr bwMode="auto">
        <a:xfrm>
          <a:off x="5003800" y="6551792"/>
          <a:ext cx="647700" cy="10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246525</xdr:rowOff>
    </xdr:from>
    <xdr:to>
      <xdr:col>26</xdr:col>
      <xdr:colOff>50800</xdr:colOff>
      <xdr:row>34</xdr:row>
      <xdr:rowOff>284342</xdr:rowOff>
    </xdr:to>
    <xdr:cxnSp macro="">
      <xdr:nvCxnSpPr>
        <xdr:cNvPr id="116" name="直線コネクタ 115"/>
        <xdr:cNvCxnSpPr/>
      </xdr:nvCxnSpPr>
      <xdr:spPr bwMode="auto">
        <a:xfrm>
          <a:off x="4305300" y="6513975"/>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246525</xdr:rowOff>
    </xdr:from>
    <xdr:to>
      <xdr:col>22</xdr:col>
      <xdr:colOff>114300</xdr:colOff>
      <xdr:row>35</xdr:row>
      <xdr:rowOff>28016</xdr:rowOff>
    </xdr:to>
    <xdr:cxnSp macro="">
      <xdr:nvCxnSpPr>
        <xdr:cNvPr id="119" name="直線コネクタ 118"/>
        <xdr:cNvCxnSpPr/>
      </xdr:nvCxnSpPr>
      <xdr:spPr bwMode="auto">
        <a:xfrm flipV="1">
          <a:off x="3606800" y="6513975"/>
          <a:ext cx="698500" cy="12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28016</xdr:rowOff>
    </xdr:from>
    <xdr:to>
      <xdr:col>18</xdr:col>
      <xdr:colOff>177800</xdr:colOff>
      <xdr:row>35</xdr:row>
      <xdr:rowOff>57538</xdr:rowOff>
    </xdr:to>
    <xdr:cxnSp macro="">
      <xdr:nvCxnSpPr>
        <xdr:cNvPr id="122" name="直線コネクタ 121"/>
        <xdr:cNvCxnSpPr/>
      </xdr:nvCxnSpPr>
      <xdr:spPr bwMode="auto">
        <a:xfrm flipV="1">
          <a:off x="2908300" y="6638366"/>
          <a:ext cx="698500" cy="2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333800</xdr:rowOff>
    </xdr:from>
    <xdr:to>
      <xdr:col>29</xdr:col>
      <xdr:colOff>177800</xdr:colOff>
      <xdr:row>35</xdr:row>
      <xdr:rowOff>92500</xdr:rowOff>
    </xdr:to>
    <xdr:sp macro="" textlink="">
      <xdr:nvSpPr>
        <xdr:cNvPr id="132" name="楕円 131"/>
        <xdr:cNvSpPr/>
      </xdr:nvSpPr>
      <xdr:spPr bwMode="auto">
        <a:xfrm>
          <a:off x="56007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178877</xdr:rowOff>
    </xdr:from>
    <xdr:ext cx="762000" cy="259045"/>
    <xdr:sp macro="" textlink="">
      <xdr:nvSpPr>
        <xdr:cNvPr id="133" name="人口1人当たり決算額の推移該当値テキスト445"/>
        <xdr:cNvSpPr txBox="1"/>
      </xdr:nvSpPr>
      <xdr:spPr>
        <a:xfrm>
          <a:off x="5740400" y="64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233542</xdr:rowOff>
    </xdr:from>
    <xdr:to>
      <xdr:col>26</xdr:col>
      <xdr:colOff>101600</xdr:colOff>
      <xdr:row>34</xdr:row>
      <xdr:rowOff>335142</xdr:rowOff>
    </xdr:to>
    <xdr:sp macro="" textlink="">
      <xdr:nvSpPr>
        <xdr:cNvPr id="134" name="楕円 133"/>
        <xdr:cNvSpPr/>
      </xdr:nvSpPr>
      <xdr:spPr bwMode="auto">
        <a:xfrm>
          <a:off x="49530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2419</xdr:rowOff>
    </xdr:from>
    <xdr:ext cx="736600" cy="259045"/>
    <xdr:sp macro="" textlink="">
      <xdr:nvSpPr>
        <xdr:cNvPr id="135" name="テキスト ボックス 134"/>
        <xdr:cNvSpPr txBox="1"/>
      </xdr:nvSpPr>
      <xdr:spPr>
        <a:xfrm>
          <a:off x="4622800" y="626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195725</xdr:rowOff>
    </xdr:from>
    <xdr:to>
      <xdr:col>22</xdr:col>
      <xdr:colOff>165100</xdr:colOff>
      <xdr:row>34</xdr:row>
      <xdr:rowOff>297325</xdr:rowOff>
    </xdr:to>
    <xdr:sp macro="" textlink="">
      <xdr:nvSpPr>
        <xdr:cNvPr id="136" name="楕円 135"/>
        <xdr:cNvSpPr/>
      </xdr:nvSpPr>
      <xdr:spPr bwMode="auto">
        <a:xfrm>
          <a:off x="4254500" y="64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307502</xdr:rowOff>
    </xdr:from>
    <xdr:ext cx="762000" cy="259045"/>
    <xdr:sp macro="" textlink="">
      <xdr:nvSpPr>
        <xdr:cNvPr id="137" name="テキスト ボックス 136"/>
        <xdr:cNvSpPr txBox="1"/>
      </xdr:nvSpPr>
      <xdr:spPr>
        <a:xfrm>
          <a:off x="3924300" y="62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320116</xdr:rowOff>
    </xdr:from>
    <xdr:to>
      <xdr:col>19</xdr:col>
      <xdr:colOff>38100</xdr:colOff>
      <xdr:row>35</xdr:row>
      <xdr:rowOff>78816</xdr:rowOff>
    </xdr:to>
    <xdr:sp macro="" textlink="">
      <xdr:nvSpPr>
        <xdr:cNvPr id="138" name="楕円 137"/>
        <xdr:cNvSpPr/>
      </xdr:nvSpPr>
      <xdr:spPr bwMode="auto">
        <a:xfrm>
          <a:off x="3556000" y="658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88993</xdr:rowOff>
    </xdr:from>
    <xdr:ext cx="762000" cy="259045"/>
    <xdr:sp macro="" textlink="">
      <xdr:nvSpPr>
        <xdr:cNvPr id="139" name="テキスト ボックス 138"/>
        <xdr:cNvSpPr txBox="1"/>
      </xdr:nvSpPr>
      <xdr:spPr>
        <a:xfrm>
          <a:off x="3225800" y="635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6738</xdr:rowOff>
    </xdr:from>
    <xdr:to>
      <xdr:col>15</xdr:col>
      <xdr:colOff>101600</xdr:colOff>
      <xdr:row>35</xdr:row>
      <xdr:rowOff>108338</xdr:rowOff>
    </xdr:to>
    <xdr:sp macro="" textlink="">
      <xdr:nvSpPr>
        <xdr:cNvPr id="140" name="楕円 139"/>
        <xdr:cNvSpPr/>
      </xdr:nvSpPr>
      <xdr:spPr bwMode="auto">
        <a:xfrm>
          <a:off x="2857500" y="661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118515</xdr:rowOff>
    </xdr:from>
    <xdr:ext cx="762000" cy="259045"/>
    <xdr:sp macro="" textlink="">
      <xdr:nvSpPr>
        <xdr:cNvPr id="141" name="テキスト ボックス 140"/>
        <xdr:cNvSpPr txBox="1"/>
      </xdr:nvSpPr>
      <xdr:spPr>
        <a:xfrm>
          <a:off x="2527300" y="63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62,796
62,115
48.98
23,545,366
23,528,628
9,863
12,890,760
28,481,564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134290</xdr:rowOff>
    </xdr:from>
    <xdr:to>
      <xdr:col>24</xdr:col>
      <xdr:colOff>63500</xdr:colOff>
      <xdr:row>36</xdr:row>
      <xdr:rowOff>140900</xdr:rowOff>
    </xdr:to>
    <xdr:cxnSp macro="">
      <xdr:nvCxnSpPr>
        <xdr:cNvPr id="61" name="直線コネクタ 60"/>
        <xdr:cNvCxnSpPr/>
      </xdr:nvCxnSpPr>
      <xdr:spPr>
        <a:xfrm flipV="1">
          <a:off x="3797300" y="6306490"/>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140900</xdr:rowOff>
    </xdr:from>
    <xdr:to>
      <xdr:col>19</xdr:col>
      <xdr:colOff>177800</xdr:colOff>
      <xdr:row>37</xdr:row>
      <xdr:rowOff>31610</xdr:rowOff>
    </xdr:to>
    <xdr:cxnSp macro="">
      <xdr:nvCxnSpPr>
        <xdr:cNvPr id="64" name="直線コネクタ 63"/>
        <xdr:cNvCxnSpPr/>
      </xdr:nvCxnSpPr>
      <xdr:spPr>
        <a:xfrm flipV="1">
          <a:off x="2908300" y="6313100"/>
          <a:ext cx="889000" cy="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31610</xdr:rowOff>
    </xdr:from>
    <xdr:to>
      <xdr:col>15</xdr:col>
      <xdr:colOff>50800</xdr:colOff>
      <xdr:row>37</xdr:row>
      <xdr:rowOff>53480</xdr:rowOff>
    </xdr:to>
    <xdr:cxnSp macro="">
      <xdr:nvCxnSpPr>
        <xdr:cNvPr id="67" name="直線コネクタ 66"/>
        <xdr:cNvCxnSpPr/>
      </xdr:nvCxnSpPr>
      <xdr:spPr>
        <a:xfrm flipV="1">
          <a:off x="2019300" y="6375260"/>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53480</xdr:rowOff>
    </xdr:from>
    <xdr:to>
      <xdr:col>10</xdr:col>
      <xdr:colOff>114300</xdr:colOff>
      <xdr:row>37</xdr:row>
      <xdr:rowOff>87350</xdr:rowOff>
    </xdr:to>
    <xdr:cxnSp macro="">
      <xdr:nvCxnSpPr>
        <xdr:cNvPr id="70" name="直線コネクタ 69"/>
        <xdr:cNvCxnSpPr/>
      </xdr:nvCxnSpPr>
      <xdr:spPr>
        <a:xfrm flipV="1">
          <a:off x="1130300" y="6397130"/>
          <a:ext cx="889000" cy="3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83490</xdr:rowOff>
    </xdr:from>
    <xdr:to>
      <xdr:col>24</xdr:col>
      <xdr:colOff>114300</xdr:colOff>
      <xdr:row>37</xdr:row>
      <xdr:rowOff>13640</xdr:rowOff>
    </xdr:to>
    <xdr:sp macro="" textlink="">
      <xdr:nvSpPr>
        <xdr:cNvPr id="80" name="楕円 79"/>
        <xdr:cNvSpPr/>
      </xdr:nvSpPr>
      <xdr:spPr>
        <a:xfrm>
          <a:off x="45847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106367</xdr:rowOff>
    </xdr:from>
    <xdr:ext cx="534377" cy="259045"/>
    <xdr:sp macro="" textlink="">
      <xdr:nvSpPr>
        <xdr:cNvPr id="81" name="人件費該当値テキスト"/>
        <xdr:cNvSpPr txBox="1"/>
      </xdr:nvSpPr>
      <xdr:spPr>
        <a:xfrm>
          <a:off x="4686300" y="61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90100</xdr:rowOff>
    </xdr:from>
    <xdr:to>
      <xdr:col>20</xdr:col>
      <xdr:colOff>38100</xdr:colOff>
      <xdr:row>37</xdr:row>
      <xdr:rowOff>20250</xdr:rowOff>
    </xdr:to>
    <xdr:sp macro="" textlink="">
      <xdr:nvSpPr>
        <xdr:cNvPr id="82" name="楕円 81"/>
        <xdr:cNvSpPr/>
      </xdr:nvSpPr>
      <xdr:spPr>
        <a:xfrm>
          <a:off x="3746500" y="62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36777</xdr:rowOff>
    </xdr:from>
    <xdr:ext cx="534377" cy="259045"/>
    <xdr:sp macro="" textlink="">
      <xdr:nvSpPr>
        <xdr:cNvPr id="83" name="テキスト ボックス 82"/>
        <xdr:cNvSpPr txBox="1"/>
      </xdr:nvSpPr>
      <xdr:spPr>
        <a:xfrm>
          <a:off x="3530111" y="60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152260</xdr:rowOff>
    </xdr:from>
    <xdr:to>
      <xdr:col>15</xdr:col>
      <xdr:colOff>101600</xdr:colOff>
      <xdr:row>37</xdr:row>
      <xdr:rowOff>82410</xdr:rowOff>
    </xdr:to>
    <xdr:sp macro="" textlink="">
      <xdr:nvSpPr>
        <xdr:cNvPr id="84" name="楕円 83"/>
        <xdr:cNvSpPr/>
      </xdr:nvSpPr>
      <xdr:spPr>
        <a:xfrm>
          <a:off x="2857500" y="6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98937</xdr:rowOff>
    </xdr:from>
    <xdr:ext cx="534377" cy="259045"/>
    <xdr:sp macro="" textlink="">
      <xdr:nvSpPr>
        <xdr:cNvPr id="85" name="テキスト ボックス 84"/>
        <xdr:cNvSpPr txBox="1"/>
      </xdr:nvSpPr>
      <xdr:spPr>
        <a:xfrm>
          <a:off x="2641111" y="6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2680</xdr:rowOff>
    </xdr:from>
    <xdr:to>
      <xdr:col>10</xdr:col>
      <xdr:colOff>165100</xdr:colOff>
      <xdr:row>37</xdr:row>
      <xdr:rowOff>104280</xdr:rowOff>
    </xdr:to>
    <xdr:sp macro="" textlink="">
      <xdr:nvSpPr>
        <xdr:cNvPr id="86" name="楕円 85"/>
        <xdr:cNvSpPr/>
      </xdr:nvSpPr>
      <xdr:spPr>
        <a:xfrm>
          <a:off x="1968500" y="63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95407</xdr:rowOff>
    </xdr:from>
    <xdr:ext cx="534377" cy="259045"/>
    <xdr:sp macro="" textlink="">
      <xdr:nvSpPr>
        <xdr:cNvPr id="87" name="テキスト ボックス 86"/>
        <xdr:cNvSpPr txBox="1"/>
      </xdr:nvSpPr>
      <xdr:spPr>
        <a:xfrm>
          <a:off x="1752111" y="64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36550</xdr:rowOff>
    </xdr:from>
    <xdr:to>
      <xdr:col>6</xdr:col>
      <xdr:colOff>38100</xdr:colOff>
      <xdr:row>37</xdr:row>
      <xdr:rowOff>138150</xdr:rowOff>
    </xdr:to>
    <xdr:sp macro="" textlink="">
      <xdr:nvSpPr>
        <xdr:cNvPr id="88" name="楕円 87"/>
        <xdr:cNvSpPr/>
      </xdr:nvSpPr>
      <xdr:spPr>
        <a:xfrm>
          <a:off x="1079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129277</xdr:rowOff>
    </xdr:from>
    <xdr:ext cx="534377" cy="259045"/>
    <xdr:sp macro="" textlink="">
      <xdr:nvSpPr>
        <xdr:cNvPr id="89" name="テキスト ボックス 88"/>
        <xdr:cNvSpPr txBox="1"/>
      </xdr:nvSpPr>
      <xdr:spPr>
        <a:xfrm>
          <a:off x="863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135683</xdr:rowOff>
    </xdr:from>
    <xdr:to>
      <xdr:col>24</xdr:col>
      <xdr:colOff>63500</xdr:colOff>
      <xdr:row>57</xdr:row>
      <xdr:rowOff>159196</xdr:rowOff>
    </xdr:to>
    <xdr:cxnSp macro="">
      <xdr:nvCxnSpPr>
        <xdr:cNvPr id="121" name="直線コネクタ 120"/>
        <xdr:cNvCxnSpPr/>
      </xdr:nvCxnSpPr>
      <xdr:spPr>
        <a:xfrm>
          <a:off x="3797300" y="9908333"/>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135683</xdr:rowOff>
    </xdr:from>
    <xdr:to>
      <xdr:col>19</xdr:col>
      <xdr:colOff>177800</xdr:colOff>
      <xdr:row>58</xdr:row>
      <xdr:rowOff>7537</xdr:rowOff>
    </xdr:to>
    <xdr:cxnSp macro="">
      <xdr:nvCxnSpPr>
        <xdr:cNvPr id="124" name="直線コネクタ 123"/>
        <xdr:cNvCxnSpPr/>
      </xdr:nvCxnSpPr>
      <xdr:spPr>
        <a:xfrm flipV="1">
          <a:off x="2908300" y="9908333"/>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35818</xdr:rowOff>
    </xdr:from>
    <xdr:to>
      <xdr:col>15</xdr:col>
      <xdr:colOff>50800</xdr:colOff>
      <xdr:row>58</xdr:row>
      <xdr:rowOff>7537</xdr:rowOff>
    </xdr:to>
    <xdr:cxnSp macro="">
      <xdr:nvCxnSpPr>
        <xdr:cNvPr id="127" name="直線コネクタ 126"/>
        <xdr:cNvCxnSpPr/>
      </xdr:nvCxnSpPr>
      <xdr:spPr>
        <a:xfrm>
          <a:off x="2019300" y="9808468"/>
          <a:ext cx="889000" cy="1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35818</xdr:rowOff>
    </xdr:from>
    <xdr:to>
      <xdr:col>10</xdr:col>
      <xdr:colOff>114300</xdr:colOff>
      <xdr:row>57</xdr:row>
      <xdr:rowOff>113509</xdr:rowOff>
    </xdr:to>
    <xdr:cxnSp macro="">
      <xdr:nvCxnSpPr>
        <xdr:cNvPr id="130" name="直線コネクタ 129"/>
        <xdr:cNvCxnSpPr/>
      </xdr:nvCxnSpPr>
      <xdr:spPr>
        <a:xfrm flipV="1">
          <a:off x="1130300" y="9808468"/>
          <a:ext cx="889000" cy="7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108396</xdr:rowOff>
    </xdr:from>
    <xdr:to>
      <xdr:col>24</xdr:col>
      <xdr:colOff>114300</xdr:colOff>
      <xdr:row>58</xdr:row>
      <xdr:rowOff>38546</xdr:rowOff>
    </xdr:to>
    <xdr:sp macro="" textlink="">
      <xdr:nvSpPr>
        <xdr:cNvPr id="140" name="楕円 139"/>
        <xdr:cNvSpPr/>
      </xdr:nvSpPr>
      <xdr:spPr>
        <a:xfrm>
          <a:off x="4584700" y="988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86823</xdr:rowOff>
    </xdr:from>
    <xdr:ext cx="534377" cy="259045"/>
    <xdr:sp macro="" textlink="">
      <xdr:nvSpPr>
        <xdr:cNvPr id="141" name="物件費該当値テキスト"/>
        <xdr:cNvSpPr txBox="1"/>
      </xdr:nvSpPr>
      <xdr:spPr>
        <a:xfrm>
          <a:off x="4686300" y="985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84883</xdr:rowOff>
    </xdr:from>
    <xdr:to>
      <xdr:col>20</xdr:col>
      <xdr:colOff>38100</xdr:colOff>
      <xdr:row>58</xdr:row>
      <xdr:rowOff>15033</xdr:rowOff>
    </xdr:to>
    <xdr:sp macro="" textlink="">
      <xdr:nvSpPr>
        <xdr:cNvPr id="142" name="楕円 141"/>
        <xdr:cNvSpPr/>
      </xdr:nvSpPr>
      <xdr:spPr>
        <a:xfrm>
          <a:off x="3746500" y="985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6160</xdr:rowOff>
    </xdr:from>
    <xdr:ext cx="534377" cy="259045"/>
    <xdr:sp macro="" textlink="">
      <xdr:nvSpPr>
        <xdr:cNvPr id="143" name="テキスト ボックス 142"/>
        <xdr:cNvSpPr txBox="1"/>
      </xdr:nvSpPr>
      <xdr:spPr>
        <a:xfrm>
          <a:off x="3530111" y="9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128187</xdr:rowOff>
    </xdr:from>
    <xdr:to>
      <xdr:col>15</xdr:col>
      <xdr:colOff>101600</xdr:colOff>
      <xdr:row>58</xdr:row>
      <xdr:rowOff>58337</xdr:rowOff>
    </xdr:to>
    <xdr:sp macro="" textlink="">
      <xdr:nvSpPr>
        <xdr:cNvPr id="144" name="楕円 143"/>
        <xdr:cNvSpPr/>
      </xdr:nvSpPr>
      <xdr:spPr>
        <a:xfrm>
          <a:off x="2857500" y="99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49464</xdr:rowOff>
    </xdr:from>
    <xdr:ext cx="534377" cy="259045"/>
    <xdr:sp macro="" textlink="">
      <xdr:nvSpPr>
        <xdr:cNvPr id="145" name="テキスト ボックス 144"/>
        <xdr:cNvSpPr txBox="1"/>
      </xdr:nvSpPr>
      <xdr:spPr>
        <a:xfrm>
          <a:off x="2641111" y="99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156468</xdr:rowOff>
    </xdr:from>
    <xdr:to>
      <xdr:col>10</xdr:col>
      <xdr:colOff>165100</xdr:colOff>
      <xdr:row>57</xdr:row>
      <xdr:rowOff>86618</xdr:rowOff>
    </xdr:to>
    <xdr:sp macro="" textlink="">
      <xdr:nvSpPr>
        <xdr:cNvPr id="146" name="楕円 145"/>
        <xdr:cNvSpPr/>
      </xdr:nvSpPr>
      <xdr:spPr>
        <a:xfrm>
          <a:off x="1968500" y="97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77745</xdr:rowOff>
    </xdr:from>
    <xdr:ext cx="534377" cy="259045"/>
    <xdr:sp macro="" textlink="">
      <xdr:nvSpPr>
        <xdr:cNvPr id="147" name="テキスト ボックス 146"/>
        <xdr:cNvSpPr txBox="1"/>
      </xdr:nvSpPr>
      <xdr:spPr>
        <a:xfrm>
          <a:off x="1752111" y="98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62709</xdr:rowOff>
    </xdr:from>
    <xdr:to>
      <xdr:col>6</xdr:col>
      <xdr:colOff>38100</xdr:colOff>
      <xdr:row>57</xdr:row>
      <xdr:rowOff>164309</xdr:rowOff>
    </xdr:to>
    <xdr:sp macro="" textlink="">
      <xdr:nvSpPr>
        <xdr:cNvPr id="148" name="楕円 147"/>
        <xdr:cNvSpPr/>
      </xdr:nvSpPr>
      <xdr:spPr>
        <a:xfrm>
          <a:off x="1079500" y="98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155436</xdr:rowOff>
    </xdr:from>
    <xdr:ext cx="534377" cy="259045"/>
    <xdr:sp macro="" textlink="">
      <xdr:nvSpPr>
        <xdr:cNvPr id="149" name="テキスト ボックス 148"/>
        <xdr:cNvSpPr txBox="1"/>
      </xdr:nvSpPr>
      <xdr:spPr>
        <a:xfrm>
          <a:off x="863111" y="992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36373</xdr:rowOff>
    </xdr:from>
    <xdr:to>
      <xdr:col>24</xdr:col>
      <xdr:colOff>63500</xdr:colOff>
      <xdr:row>78</xdr:row>
      <xdr:rowOff>49220</xdr:rowOff>
    </xdr:to>
    <xdr:cxnSp macro="">
      <xdr:nvCxnSpPr>
        <xdr:cNvPr id="176" name="直線コネクタ 175"/>
        <xdr:cNvCxnSpPr/>
      </xdr:nvCxnSpPr>
      <xdr:spPr>
        <a:xfrm flipV="1">
          <a:off x="3797300" y="13409473"/>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49220</xdr:rowOff>
    </xdr:from>
    <xdr:to>
      <xdr:col>19</xdr:col>
      <xdr:colOff>177800</xdr:colOff>
      <xdr:row>78</xdr:row>
      <xdr:rowOff>52558</xdr:rowOff>
    </xdr:to>
    <xdr:cxnSp macro="">
      <xdr:nvCxnSpPr>
        <xdr:cNvPr id="179" name="直線コネクタ 178"/>
        <xdr:cNvCxnSpPr/>
      </xdr:nvCxnSpPr>
      <xdr:spPr>
        <a:xfrm flipV="1">
          <a:off x="2908300" y="1342232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38750</xdr:rowOff>
    </xdr:from>
    <xdr:to>
      <xdr:col>15</xdr:col>
      <xdr:colOff>50800</xdr:colOff>
      <xdr:row>78</xdr:row>
      <xdr:rowOff>52558</xdr:rowOff>
    </xdr:to>
    <xdr:cxnSp macro="">
      <xdr:nvCxnSpPr>
        <xdr:cNvPr id="182" name="直線コネクタ 181"/>
        <xdr:cNvCxnSpPr/>
      </xdr:nvCxnSpPr>
      <xdr:spPr>
        <a:xfrm>
          <a:off x="2019300" y="13411850"/>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38750</xdr:rowOff>
    </xdr:from>
    <xdr:to>
      <xdr:col>10</xdr:col>
      <xdr:colOff>114300</xdr:colOff>
      <xdr:row>78</xdr:row>
      <xdr:rowOff>57998</xdr:rowOff>
    </xdr:to>
    <xdr:cxnSp macro="">
      <xdr:nvCxnSpPr>
        <xdr:cNvPr id="185" name="直線コネクタ 184"/>
        <xdr:cNvCxnSpPr/>
      </xdr:nvCxnSpPr>
      <xdr:spPr>
        <a:xfrm flipV="1">
          <a:off x="1130300" y="13411850"/>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157023</xdr:rowOff>
    </xdr:from>
    <xdr:to>
      <xdr:col>24</xdr:col>
      <xdr:colOff>114300</xdr:colOff>
      <xdr:row>78</xdr:row>
      <xdr:rowOff>87173</xdr:rowOff>
    </xdr:to>
    <xdr:sp macro="" textlink="">
      <xdr:nvSpPr>
        <xdr:cNvPr id="195" name="楕円 194"/>
        <xdr:cNvSpPr/>
      </xdr:nvSpPr>
      <xdr:spPr>
        <a:xfrm>
          <a:off x="45847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71950</xdr:rowOff>
    </xdr:from>
    <xdr:ext cx="469744" cy="259045"/>
    <xdr:sp macro="" textlink="">
      <xdr:nvSpPr>
        <xdr:cNvPr id="196" name="維持補修費該当値テキスト"/>
        <xdr:cNvSpPr txBox="1"/>
      </xdr:nvSpPr>
      <xdr:spPr>
        <a:xfrm>
          <a:off x="4686300" y="132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169870</xdr:rowOff>
    </xdr:from>
    <xdr:to>
      <xdr:col>20</xdr:col>
      <xdr:colOff>38100</xdr:colOff>
      <xdr:row>78</xdr:row>
      <xdr:rowOff>100020</xdr:rowOff>
    </xdr:to>
    <xdr:sp macro="" textlink="">
      <xdr:nvSpPr>
        <xdr:cNvPr id="197" name="楕円 196"/>
        <xdr:cNvSpPr/>
      </xdr:nvSpPr>
      <xdr:spPr>
        <a:xfrm>
          <a:off x="3746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91147</xdr:rowOff>
    </xdr:from>
    <xdr:ext cx="469744" cy="259045"/>
    <xdr:sp macro="" textlink="">
      <xdr:nvSpPr>
        <xdr:cNvPr id="198" name="テキスト ボックス 197"/>
        <xdr:cNvSpPr txBox="1"/>
      </xdr:nvSpPr>
      <xdr:spPr>
        <a:xfrm>
          <a:off x="3562428" y="134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1758</xdr:rowOff>
    </xdr:from>
    <xdr:to>
      <xdr:col>15</xdr:col>
      <xdr:colOff>101600</xdr:colOff>
      <xdr:row>78</xdr:row>
      <xdr:rowOff>103358</xdr:rowOff>
    </xdr:to>
    <xdr:sp macro="" textlink="">
      <xdr:nvSpPr>
        <xdr:cNvPr id="199" name="楕円 198"/>
        <xdr:cNvSpPr/>
      </xdr:nvSpPr>
      <xdr:spPr>
        <a:xfrm>
          <a:off x="2857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94485</xdr:rowOff>
    </xdr:from>
    <xdr:ext cx="469744" cy="259045"/>
    <xdr:sp macro="" textlink="">
      <xdr:nvSpPr>
        <xdr:cNvPr id="200" name="テキスト ボックス 199"/>
        <xdr:cNvSpPr txBox="1"/>
      </xdr:nvSpPr>
      <xdr:spPr>
        <a:xfrm>
          <a:off x="2673428" y="134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159400</xdr:rowOff>
    </xdr:from>
    <xdr:to>
      <xdr:col>10</xdr:col>
      <xdr:colOff>165100</xdr:colOff>
      <xdr:row>78</xdr:row>
      <xdr:rowOff>89550</xdr:rowOff>
    </xdr:to>
    <xdr:sp macro="" textlink="">
      <xdr:nvSpPr>
        <xdr:cNvPr id="201" name="楕円 200"/>
        <xdr:cNvSpPr/>
      </xdr:nvSpPr>
      <xdr:spPr>
        <a:xfrm>
          <a:off x="1968500" y="133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80677</xdr:rowOff>
    </xdr:from>
    <xdr:ext cx="469744" cy="259045"/>
    <xdr:sp macro="" textlink="">
      <xdr:nvSpPr>
        <xdr:cNvPr id="202" name="テキスト ボックス 201"/>
        <xdr:cNvSpPr txBox="1"/>
      </xdr:nvSpPr>
      <xdr:spPr>
        <a:xfrm>
          <a:off x="1784428" y="134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7198</xdr:rowOff>
    </xdr:from>
    <xdr:to>
      <xdr:col>6</xdr:col>
      <xdr:colOff>38100</xdr:colOff>
      <xdr:row>78</xdr:row>
      <xdr:rowOff>108798</xdr:rowOff>
    </xdr:to>
    <xdr:sp macro="" textlink="">
      <xdr:nvSpPr>
        <xdr:cNvPr id="203" name="楕円 202"/>
        <xdr:cNvSpPr/>
      </xdr:nvSpPr>
      <xdr:spPr>
        <a:xfrm>
          <a:off x="1079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99925</xdr:rowOff>
    </xdr:from>
    <xdr:ext cx="469744" cy="259045"/>
    <xdr:sp macro="" textlink="">
      <xdr:nvSpPr>
        <xdr:cNvPr id="204" name="テキスト ボックス 203"/>
        <xdr:cNvSpPr txBox="1"/>
      </xdr:nvSpPr>
      <xdr:spPr>
        <a:xfrm>
          <a:off x="895428"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117419</xdr:rowOff>
    </xdr:from>
    <xdr:to>
      <xdr:col>24</xdr:col>
      <xdr:colOff>63500</xdr:colOff>
      <xdr:row>95</xdr:row>
      <xdr:rowOff>44861</xdr:rowOff>
    </xdr:to>
    <xdr:cxnSp macro="">
      <xdr:nvCxnSpPr>
        <xdr:cNvPr id="232" name="直線コネクタ 231"/>
        <xdr:cNvCxnSpPr/>
      </xdr:nvCxnSpPr>
      <xdr:spPr>
        <a:xfrm flipV="1">
          <a:off x="3797300" y="16233719"/>
          <a:ext cx="838200" cy="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44861</xdr:rowOff>
    </xdr:from>
    <xdr:to>
      <xdr:col>19</xdr:col>
      <xdr:colOff>177800</xdr:colOff>
      <xdr:row>95</xdr:row>
      <xdr:rowOff>102484</xdr:rowOff>
    </xdr:to>
    <xdr:cxnSp macro="">
      <xdr:nvCxnSpPr>
        <xdr:cNvPr id="235" name="直線コネクタ 234"/>
        <xdr:cNvCxnSpPr/>
      </xdr:nvCxnSpPr>
      <xdr:spPr>
        <a:xfrm flipV="1">
          <a:off x="2908300" y="16332611"/>
          <a:ext cx="889000" cy="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102484</xdr:rowOff>
    </xdr:from>
    <xdr:to>
      <xdr:col>15</xdr:col>
      <xdr:colOff>50800</xdr:colOff>
      <xdr:row>96</xdr:row>
      <xdr:rowOff>51766</xdr:rowOff>
    </xdr:to>
    <xdr:cxnSp macro="">
      <xdr:nvCxnSpPr>
        <xdr:cNvPr id="238" name="直線コネクタ 237"/>
        <xdr:cNvCxnSpPr/>
      </xdr:nvCxnSpPr>
      <xdr:spPr>
        <a:xfrm flipV="1">
          <a:off x="2019300" y="16390234"/>
          <a:ext cx="889000" cy="1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51766</xdr:rowOff>
    </xdr:from>
    <xdr:to>
      <xdr:col>10</xdr:col>
      <xdr:colOff>114300</xdr:colOff>
      <xdr:row>96</xdr:row>
      <xdr:rowOff>123744</xdr:rowOff>
    </xdr:to>
    <xdr:cxnSp macro="">
      <xdr:nvCxnSpPr>
        <xdr:cNvPr id="241" name="直線コネクタ 240"/>
        <xdr:cNvCxnSpPr/>
      </xdr:nvCxnSpPr>
      <xdr:spPr>
        <a:xfrm flipV="1">
          <a:off x="1130300" y="16510966"/>
          <a:ext cx="889000" cy="7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66619</xdr:rowOff>
    </xdr:from>
    <xdr:to>
      <xdr:col>24</xdr:col>
      <xdr:colOff>114300</xdr:colOff>
      <xdr:row>94</xdr:row>
      <xdr:rowOff>168219</xdr:rowOff>
    </xdr:to>
    <xdr:sp macro="" textlink="">
      <xdr:nvSpPr>
        <xdr:cNvPr id="251" name="楕円 250"/>
        <xdr:cNvSpPr/>
      </xdr:nvSpPr>
      <xdr:spPr>
        <a:xfrm>
          <a:off x="4584700" y="1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89496</xdr:rowOff>
    </xdr:from>
    <xdr:ext cx="599010" cy="259045"/>
    <xdr:sp macro="" textlink="">
      <xdr:nvSpPr>
        <xdr:cNvPr id="252" name="扶助費該当値テキスト"/>
        <xdr:cNvSpPr txBox="1"/>
      </xdr:nvSpPr>
      <xdr:spPr>
        <a:xfrm>
          <a:off x="4686300" y="1603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165511</xdr:rowOff>
    </xdr:from>
    <xdr:to>
      <xdr:col>20</xdr:col>
      <xdr:colOff>38100</xdr:colOff>
      <xdr:row>95</xdr:row>
      <xdr:rowOff>95661</xdr:rowOff>
    </xdr:to>
    <xdr:sp macro="" textlink="">
      <xdr:nvSpPr>
        <xdr:cNvPr id="253" name="楕円 252"/>
        <xdr:cNvSpPr/>
      </xdr:nvSpPr>
      <xdr:spPr>
        <a:xfrm>
          <a:off x="3746500" y="162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112188</xdr:rowOff>
    </xdr:from>
    <xdr:ext cx="534377" cy="259045"/>
    <xdr:sp macro="" textlink="">
      <xdr:nvSpPr>
        <xdr:cNvPr id="254" name="テキスト ボックス 253"/>
        <xdr:cNvSpPr txBox="1"/>
      </xdr:nvSpPr>
      <xdr:spPr>
        <a:xfrm>
          <a:off x="3530111" y="160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51684</xdr:rowOff>
    </xdr:from>
    <xdr:to>
      <xdr:col>15</xdr:col>
      <xdr:colOff>101600</xdr:colOff>
      <xdr:row>95</xdr:row>
      <xdr:rowOff>153284</xdr:rowOff>
    </xdr:to>
    <xdr:sp macro="" textlink="">
      <xdr:nvSpPr>
        <xdr:cNvPr id="255" name="楕円 254"/>
        <xdr:cNvSpPr/>
      </xdr:nvSpPr>
      <xdr:spPr>
        <a:xfrm>
          <a:off x="2857500" y="1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169811</xdr:rowOff>
    </xdr:from>
    <xdr:ext cx="534377" cy="259045"/>
    <xdr:sp macro="" textlink="">
      <xdr:nvSpPr>
        <xdr:cNvPr id="256" name="テキスト ボックス 255"/>
        <xdr:cNvSpPr txBox="1"/>
      </xdr:nvSpPr>
      <xdr:spPr>
        <a:xfrm>
          <a:off x="2641111" y="1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966</xdr:rowOff>
    </xdr:from>
    <xdr:to>
      <xdr:col>10</xdr:col>
      <xdr:colOff>165100</xdr:colOff>
      <xdr:row>96</xdr:row>
      <xdr:rowOff>102566</xdr:rowOff>
    </xdr:to>
    <xdr:sp macro="" textlink="">
      <xdr:nvSpPr>
        <xdr:cNvPr id="257" name="楕円 256"/>
        <xdr:cNvSpPr/>
      </xdr:nvSpPr>
      <xdr:spPr>
        <a:xfrm>
          <a:off x="19685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119093</xdr:rowOff>
    </xdr:from>
    <xdr:ext cx="534377" cy="259045"/>
    <xdr:sp macro="" textlink="">
      <xdr:nvSpPr>
        <xdr:cNvPr id="258" name="テキスト ボックス 257"/>
        <xdr:cNvSpPr txBox="1"/>
      </xdr:nvSpPr>
      <xdr:spPr>
        <a:xfrm>
          <a:off x="1752111" y="162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72944</xdr:rowOff>
    </xdr:from>
    <xdr:to>
      <xdr:col>6</xdr:col>
      <xdr:colOff>38100</xdr:colOff>
      <xdr:row>97</xdr:row>
      <xdr:rowOff>3094</xdr:rowOff>
    </xdr:to>
    <xdr:sp macro="" textlink="">
      <xdr:nvSpPr>
        <xdr:cNvPr id="259" name="楕円 258"/>
        <xdr:cNvSpPr/>
      </xdr:nvSpPr>
      <xdr:spPr>
        <a:xfrm>
          <a:off x="1079500" y="165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19621</xdr:rowOff>
    </xdr:from>
    <xdr:ext cx="534377" cy="259045"/>
    <xdr:sp macro="" textlink="">
      <xdr:nvSpPr>
        <xdr:cNvPr id="260" name="テキスト ボックス 259"/>
        <xdr:cNvSpPr txBox="1"/>
      </xdr:nvSpPr>
      <xdr:spPr>
        <a:xfrm>
          <a:off x="863111" y="163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28296</xdr:rowOff>
    </xdr:from>
    <xdr:to>
      <xdr:col>54</xdr:col>
      <xdr:colOff>189865</xdr:colOff>
      <xdr:row>38</xdr:row>
      <xdr:rowOff>138013</xdr:rowOff>
    </xdr:to>
    <xdr:cxnSp macro="">
      <xdr:nvCxnSpPr>
        <xdr:cNvPr id="286" name="直線コネクタ 285"/>
        <xdr:cNvCxnSpPr/>
      </xdr:nvCxnSpPr>
      <xdr:spPr>
        <a:xfrm flipV="1">
          <a:off x="10475595" y="5514696"/>
          <a:ext cx="1270" cy="113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141840</xdr:rowOff>
    </xdr:from>
    <xdr:ext cx="534377" cy="259045"/>
    <xdr:sp macro="" textlink="">
      <xdr:nvSpPr>
        <xdr:cNvPr id="287" name="補助費等最小値テキスト"/>
        <xdr:cNvSpPr txBox="1"/>
      </xdr:nvSpPr>
      <xdr:spPr>
        <a:xfrm>
          <a:off x="10528300" y="66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138013</xdr:rowOff>
    </xdr:from>
    <xdr:to>
      <xdr:col>55</xdr:col>
      <xdr:colOff>88900</xdr:colOff>
      <xdr:row>38</xdr:row>
      <xdr:rowOff>138013</xdr:rowOff>
    </xdr:to>
    <xdr:cxnSp macro="">
      <xdr:nvCxnSpPr>
        <xdr:cNvPr id="288" name="直線コネクタ 287"/>
        <xdr:cNvCxnSpPr/>
      </xdr:nvCxnSpPr>
      <xdr:spPr>
        <a:xfrm>
          <a:off x="10388600" y="665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146423</xdr:rowOff>
    </xdr:from>
    <xdr:ext cx="599010" cy="259045"/>
    <xdr:sp macro="" textlink="">
      <xdr:nvSpPr>
        <xdr:cNvPr id="289" name="補助費等最大値テキスト"/>
        <xdr:cNvSpPr txBox="1"/>
      </xdr:nvSpPr>
      <xdr:spPr>
        <a:xfrm>
          <a:off x="10528300" y="528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28296</xdr:rowOff>
    </xdr:from>
    <xdr:to>
      <xdr:col>55</xdr:col>
      <xdr:colOff>88900</xdr:colOff>
      <xdr:row>32</xdr:row>
      <xdr:rowOff>28296</xdr:rowOff>
    </xdr:to>
    <xdr:cxnSp macro="">
      <xdr:nvCxnSpPr>
        <xdr:cNvPr id="290" name="直線コネクタ 289"/>
        <xdr:cNvCxnSpPr/>
      </xdr:nvCxnSpPr>
      <xdr:spPr>
        <a:xfrm>
          <a:off x="10388600" y="55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56936</xdr:rowOff>
    </xdr:from>
    <xdr:to>
      <xdr:col>55</xdr:col>
      <xdr:colOff>0</xdr:colOff>
      <xdr:row>37</xdr:row>
      <xdr:rowOff>89843</xdr:rowOff>
    </xdr:to>
    <xdr:cxnSp macro="">
      <xdr:nvCxnSpPr>
        <xdr:cNvPr id="291" name="直線コネクタ 290"/>
        <xdr:cNvCxnSpPr/>
      </xdr:nvCxnSpPr>
      <xdr:spPr>
        <a:xfrm flipV="1">
          <a:off x="9639300" y="6400586"/>
          <a:ext cx="838200" cy="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157682</xdr:rowOff>
    </xdr:from>
    <xdr:ext cx="534377" cy="259045"/>
    <xdr:sp macro="" textlink="">
      <xdr:nvSpPr>
        <xdr:cNvPr id="292" name="補助費等平均値テキスト"/>
        <xdr:cNvSpPr txBox="1"/>
      </xdr:nvSpPr>
      <xdr:spPr>
        <a:xfrm>
          <a:off x="10528300" y="615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134805</xdr:rowOff>
    </xdr:from>
    <xdr:to>
      <xdr:col>55</xdr:col>
      <xdr:colOff>50800</xdr:colOff>
      <xdr:row>37</xdr:row>
      <xdr:rowOff>64955</xdr:rowOff>
    </xdr:to>
    <xdr:sp macro="" textlink="">
      <xdr:nvSpPr>
        <xdr:cNvPr id="293" name="フローチャート: 判断 292"/>
        <xdr:cNvSpPr/>
      </xdr:nvSpPr>
      <xdr:spPr>
        <a:xfrm>
          <a:off x="104267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86480</xdr:rowOff>
    </xdr:from>
    <xdr:to>
      <xdr:col>50</xdr:col>
      <xdr:colOff>114300</xdr:colOff>
      <xdr:row>37</xdr:row>
      <xdr:rowOff>89843</xdr:rowOff>
    </xdr:to>
    <xdr:cxnSp macro="">
      <xdr:nvCxnSpPr>
        <xdr:cNvPr id="294" name="直線コネクタ 293"/>
        <xdr:cNvCxnSpPr/>
      </xdr:nvCxnSpPr>
      <xdr:spPr>
        <a:xfrm>
          <a:off x="8750300" y="6430130"/>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146747</xdr:rowOff>
    </xdr:from>
    <xdr:to>
      <xdr:col>50</xdr:col>
      <xdr:colOff>165100</xdr:colOff>
      <xdr:row>37</xdr:row>
      <xdr:rowOff>76897</xdr:rowOff>
    </xdr:to>
    <xdr:sp macro="" textlink="">
      <xdr:nvSpPr>
        <xdr:cNvPr id="295" name="フローチャート: 判断 294"/>
        <xdr:cNvSpPr/>
      </xdr:nvSpPr>
      <xdr:spPr>
        <a:xfrm>
          <a:off x="9588500" y="631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93424</xdr:rowOff>
    </xdr:from>
    <xdr:ext cx="534377" cy="259045"/>
    <xdr:sp macro="" textlink="">
      <xdr:nvSpPr>
        <xdr:cNvPr id="296" name="テキスト ボックス 295"/>
        <xdr:cNvSpPr txBox="1"/>
      </xdr:nvSpPr>
      <xdr:spPr>
        <a:xfrm>
          <a:off x="9372111" y="60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50372</xdr:rowOff>
    </xdr:from>
    <xdr:to>
      <xdr:col>45</xdr:col>
      <xdr:colOff>177800</xdr:colOff>
      <xdr:row>37</xdr:row>
      <xdr:rowOff>86480</xdr:rowOff>
    </xdr:to>
    <xdr:cxnSp macro="">
      <xdr:nvCxnSpPr>
        <xdr:cNvPr id="297" name="直線コネクタ 296"/>
        <xdr:cNvCxnSpPr/>
      </xdr:nvCxnSpPr>
      <xdr:spPr>
        <a:xfrm>
          <a:off x="7861300" y="6394022"/>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157524</xdr:rowOff>
    </xdr:from>
    <xdr:to>
      <xdr:col>46</xdr:col>
      <xdr:colOff>38100</xdr:colOff>
      <xdr:row>37</xdr:row>
      <xdr:rowOff>87674</xdr:rowOff>
    </xdr:to>
    <xdr:sp macro="" textlink="">
      <xdr:nvSpPr>
        <xdr:cNvPr id="298" name="フローチャート: 判断 297"/>
        <xdr:cNvSpPr/>
      </xdr:nvSpPr>
      <xdr:spPr>
        <a:xfrm>
          <a:off x="8699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104201</xdr:rowOff>
    </xdr:from>
    <xdr:ext cx="534377" cy="259045"/>
    <xdr:sp macro="" textlink="">
      <xdr:nvSpPr>
        <xdr:cNvPr id="299" name="テキスト ボックス 298"/>
        <xdr:cNvSpPr txBox="1"/>
      </xdr:nvSpPr>
      <xdr:spPr>
        <a:xfrm>
          <a:off x="8483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152306</xdr:rowOff>
    </xdr:from>
    <xdr:to>
      <xdr:col>41</xdr:col>
      <xdr:colOff>50800</xdr:colOff>
      <xdr:row>37</xdr:row>
      <xdr:rowOff>50372</xdr:rowOff>
    </xdr:to>
    <xdr:cxnSp macro="">
      <xdr:nvCxnSpPr>
        <xdr:cNvPr id="300" name="直線コネクタ 299"/>
        <xdr:cNvCxnSpPr/>
      </xdr:nvCxnSpPr>
      <xdr:spPr>
        <a:xfrm>
          <a:off x="6972300" y="5295806"/>
          <a:ext cx="889000" cy="109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132846</xdr:rowOff>
    </xdr:from>
    <xdr:to>
      <xdr:col>41</xdr:col>
      <xdr:colOff>101600</xdr:colOff>
      <xdr:row>37</xdr:row>
      <xdr:rowOff>62996</xdr:rowOff>
    </xdr:to>
    <xdr:sp macro="" textlink="">
      <xdr:nvSpPr>
        <xdr:cNvPr id="301" name="フローチャート: 判断 300"/>
        <xdr:cNvSpPr/>
      </xdr:nvSpPr>
      <xdr:spPr>
        <a:xfrm>
          <a:off x="7810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79523</xdr:rowOff>
    </xdr:from>
    <xdr:ext cx="534377" cy="259045"/>
    <xdr:sp macro="" textlink="">
      <xdr:nvSpPr>
        <xdr:cNvPr id="302" name="テキスト ボックス 301"/>
        <xdr:cNvSpPr txBox="1"/>
      </xdr:nvSpPr>
      <xdr:spPr>
        <a:xfrm>
          <a:off x="7594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96912</xdr:rowOff>
    </xdr:from>
    <xdr:to>
      <xdr:col>36</xdr:col>
      <xdr:colOff>165100</xdr:colOff>
      <xdr:row>37</xdr:row>
      <xdr:rowOff>27062</xdr:rowOff>
    </xdr:to>
    <xdr:sp macro="" textlink="">
      <xdr:nvSpPr>
        <xdr:cNvPr id="303" name="フローチャート: 判断 302"/>
        <xdr:cNvSpPr/>
      </xdr:nvSpPr>
      <xdr:spPr>
        <a:xfrm>
          <a:off x="6921500" y="62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18189</xdr:rowOff>
    </xdr:from>
    <xdr:ext cx="534377" cy="259045"/>
    <xdr:sp macro="" textlink="">
      <xdr:nvSpPr>
        <xdr:cNvPr id="304" name="テキスト ボックス 303"/>
        <xdr:cNvSpPr txBox="1"/>
      </xdr:nvSpPr>
      <xdr:spPr>
        <a:xfrm>
          <a:off x="6705111" y="63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6136</xdr:rowOff>
    </xdr:from>
    <xdr:to>
      <xdr:col>55</xdr:col>
      <xdr:colOff>50800</xdr:colOff>
      <xdr:row>37</xdr:row>
      <xdr:rowOff>107736</xdr:rowOff>
    </xdr:to>
    <xdr:sp macro="" textlink="">
      <xdr:nvSpPr>
        <xdr:cNvPr id="310" name="楕円 309"/>
        <xdr:cNvSpPr/>
      </xdr:nvSpPr>
      <xdr:spPr>
        <a:xfrm>
          <a:off x="10426700" y="63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156013</xdr:rowOff>
    </xdr:from>
    <xdr:ext cx="534377" cy="259045"/>
    <xdr:sp macro="" textlink="">
      <xdr:nvSpPr>
        <xdr:cNvPr id="311" name="補助費等該当値テキスト"/>
        <xdr:cNvSpPr txBox="1"/>
      </xdr:nvSpPr>
      <xdr:spPr>
        <a:xfrm>
          <a:off x="10528300" y="63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39043</xdr:rowOff>
    </xdr:from>
    <xdr:to>
      <xdr:col>50</xdr:col>
      <xdr:colOff>165100</xdr:colOff>
      <xdr:row>37</xdr:row>
      <xdr:rowOff>140643</xdr:rowOff>
    </xdr:to>
    <xdr:sp macro="" textlink="">
      <xdr:nvSpPr>
        <xdr:cNvPr id="312" name="楕円 311"/>
        <xdr:cNvSpPr/>
      </xdr:nvSpPr>
      <xdr:spPr>
        <a:xfrm>
          <a:off x="9588500" y="63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131770</xdr:rowOff>
    </xdr:from>
    <xdr:ext cx="534377" cy="259045"/>
    <xdr:sp macro="" textlink="">
      <xdr:nvSpPr>
        <xdr:cNvPr id="313" name="テキスト ボックス 312"/>
        <xdr:cNvSpPr txBox="1"/>
      </xdr:nvSpPr>
      <xdr:spPr>
        <a:xfrm>
          <a:off x="9372111" y="647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35680</xdr:rowOff>
    </xdr:from>
    <xdr:to>
      <xdr:col>46</xdr:col>
      <xdr:colOff>38100</xdr:colOff>
      <xdr:row>37</xdr:row>
      <xdr:rowOff>137280</xdr:rowOff>
    </xdr:to>
    <xdr:sp macro="" textlink="">
      <xdr:nvSpPr>
        <xdr:cNvPr id="314" name="楕円 313"/>
        <xdr:cNvSpPr/>
      </xdr:nvSpPr>
      <xdr:spPr>
        <a:xfrm>
          <a:off x="8699500" y="63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128407</xdr:rowOff>
    </xdr:from>
    <xdr:ext cx="534377" cy="259045"/>
    <xdr:sp macro="" textlink="">
      <xdr:nvSpPr>
        <xdr:cNvPr id="315" name="テキスト ボックス 314"/>
        <xdr:cNvSpPr txBox="1"/>
      </xdr:nvSpPr>
      <xdr:spPr>
        <a:xfrm>
          <a:off x="8483111" y="64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171022</xdr:rowOff>
    </xdr:from>
    <xdr:to>
      <xdr:col>41</xdr:col>
      <xdr:colOff>101600</xdr:colOff>
      <xdr:row>37</xdr:row>
      <xdr:rowOff>101172</xdr:rowOff>
    </xdr:to>
    <xdr:sp macro="" textlink="">
      <xdr:nvSpPr>
        <xdr:cNvPr id="316" name="楕円 315"/>
        <xdr:cNvSpPr/>
      </xdr:nvSpPr>
      <xdr:spPr>
        <a:xfrm>
          <a:off x="7810500" y="63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92299</xdr:rowOff>
    </xdr:from>
    <xdr:ext cx="534377" cy="259045"/>
    <xdr:sp macro="" textlink="">
      <xdr:nvSpPr>
        <xdr:cNvPr id="317" name="テキスト ボックス 316"/>
        <xdr:cNvSpPr txBox="1"/>
      </xdr:nvSpPr>
      <xdr:spPr>
        <a:xfrm>
          <a:off x="7594111" y="643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101506</xdr:rowOff>
    </xdr:from>
    <xdr:to>
      <xdr:col>36</xdr:col>
      <xdr:colOff>165100</xdr:colOff>
      <xdr:row>31</xdr:row>
      <xdr:rowOff>31656</xdr:rowOff>
    </xdr:to>
    <xdr:sp macro="" textlink="">
      <xdr:nvSpPr>
        <xdr:cNvPr id="318" name="楕円 317"/>
        <xdr:cNvSpPr/>
      </xdr:nvSpPr>
      <xdr:spPr>
        <a:xfrm>
          <a:off x="6921500" y="52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48183</xdr:rowOff>
    </xdr:from>
    <xdr:ext cx="599010" cy="259045"/>
    <xdr:sp macro="" textlink="">
      <xdr:nvSpPr>
        <xdr:cNvPr id="319" name="テキスト ボックス 318"/>
        <xdr:cNvSpPr txBox="1"/>
      </xdr:nvSpPr>
      <xdr:spPr>
        <a:xfrm>
          <a:off x="6672795" y="502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152388</xdr:rowOff>
    </xdr:from>
    <xdr:to>
      <xdr:col>55</xdr:col>
      <xdr:colOff>0</xdr:colOff>
      <xdr:row>58</xdr:row>
      <xdr:rowOff>67256</xdr:rowOff>
    </xdr:to>
    <xdr:cxnSp macro="">
      <xdr:nvCxnSpPr>
        <xdr:cNvPr id="346" name="直線コネクタ 345"/>
        <xdr:cNvCxnSpPr/>
      </xdr:nvCxnSpPr>
      <xdr:spPr>
        <a:xfrm flipV="1">
          <a:off x="9639300" y="9925038"/>
          <a:ext cx="838200" cy="8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67256</xdr:rowOff>
    </xdr:from>
    <xdr:to>
      <xdr:col>50</xdr:col>
      <xdr:colOff>114300</xdr:colOff>
      <xdr:row>58</xdr:row>
      <xdr:rowOff>72624</xdr:rowOff>
    </xdr:to>
    <xdr:cxnSp macro="">
      <xdr:nvCxnSpPr>
        <xdr:cNvPr id="349" name="直線コネクタ 348"/>
        <xdr:cNvCxnSpPr/>
      </xdr:nvCxnSpPr>
      <xdr:spPr>
        <a:xfrm flipV="1">
          <a:off x="8750300" y="10011356"/>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51" name="テキスト ボックス 350"/>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71107</xdr:rowOff>
    </xdr:from>
    <xdr:to>
      <xdr:col>45</xdr:col>
      <xdr:colOff>177800</xdr:colOff>
      <xdr:row>58</xdr:row>
      <xdr:rowOff>72624</xdr:rowOff>
    </xdr:to>
    <xdr:cxnSp macro="">
      <xdr:nvCxnSpPr>
        <xdr:cNvPr id="352" name="直線コネクタ 351"/>
        <xdr:cNvCxnSpPr/>
      </xdr:nvCxnSpPr>
      <xdr:spPr>
        <a:xfrm>
          <a:off x="7861300" y="10015207"/>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3" name="フローチャート: 判断 352"/>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4" name="テキスト ボックス 353"/>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56983</xdr:rowOff>
    </xdr:from>
    <xdr:to>
      <xdr:col>41</xdr:col>
      <xdr:colOff>50800</xdr:colOff>
      <xdr:row>58</xdr:row>
      <xdr:rowOff>71107</xdr:rowOff>
    </xdr:to>
    <xdr:cxnSp macro="">
      <xdr:nvCxnSpPr>
        <xdr:cNvPr id="355" name="直線コネクタ 354"/>
        <xdr:cNvCxnSpPr/>
      </xdr:nvCxnSpPr>
      <xdr:spPr>
        <a:xfrm>
          <a:off x="6972300" y="10001083"/>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101588</xdr:rowOff>
    </xdr:from>
    <xdr:to>
      <xdr:col>55</xdr:col>
      <xdr:colOff>50800</xdr:colOff>
      <xdr:row>58</xdr:row>
      <xdr:rowOff>31738</xdr:rowOff>
    </xdr:to>
    <xdr:sp macro="" textlink="">
      <xdr:nvSpPr>
        <xdr:cNvPr id="365" name="楕円 364"/>
        <xdr:cNvSpPr/>
      </xdr:nvSpPr>
      <xdr:spPr>
        <a:xfrm>
          <a:off x="104267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20145</xdr:rowOff>
    </xdr:from>
    <xdr:ext cx="534377" cy="259045"/>
    <xdr:sp macro="" textlink="">
      <xdr:nvSpPr>
        <xdr:cNvPr id="366" name="普通建設事業費該当値テキスト"/>
        <xdr:cNvSpPr txBox="1"/>
      </xdr:nvSpPr>
      <xdr:spPr>
        <a:xfrm>
          <a:off x="10528300" y="97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16456</xdr:rowOff>
    </xdr:from>
    <xdr:to>
      <xdr:col>50</xdr:col>
      <xdr:colOff>165100</xdr:colOff>
      <xdr:row>58</xdr:row>
      <xdr:rowOff>118056</xdr:rowOff>
    </xdr:to>
    <xdr:sp macro="" textlink="">
      <xdr:nvSpPr>
        <xdr:cNvPr id="367" name="楕円 366"/>
        <xdr:cNvSpPr/>
      </xdr:nvSpPr>
      <xdr:spPr>
        <a:xfrm>
          <a:off x="9588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109183</xdr:rowOff>
    </xdr:from>
    <xdr:ext cx="534377" cy="259045"/>
    <xdr:sp macro="" textlink="">
      <xdr:nvSpPr>
        <xdr:cNvPr id="368" name="テキスト ボックス 367"/>
        <xdr:cNvSpPr txBox="1"/>
      </xdr:nvSpPr>
      <xdr:spPr>
        <a:xfrm>
          <a:off x="9372111" y="100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21824</xdr:rowOff>
    </xdr:from>
    <xdr:to>
      <xdr:col>46</xdr:col>
      <xdr:colOff>38100</xdr:colOff>
      <xdr:row>58</xdr:row>
      <xdr:rowOff>123424</xdr:rowOff>
    </xdr:to>
    <xdr:sp macro="" textlink="">
      <xdr:nvSpPr>
        <xdr:cNvPr id="369" name="楕円 368"/>
        <xdr:cNvSpPr/>
      </xdr:nvSpPr>
      <xdr:spPr>
        <a:xfrm>
          <a:off x="8699500" y="99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114551</xdr:rowOff>
    </xdr:from>
    <xdr:ext cx="534377" cy="259045"/>
    <xdr:sp macro="" textlink="">
      <xdr:nvSpPr>
        <xdr:cNvPr id="370" name="テキスト ボックス 369"/>
        <xdr:cNvSpPr txBox="1"/>
      </xdr:nvSpPr>
      <xdr:spPr>
        <a:xfrm>
          <a:off x="8483111" y="100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20307</xdr:rowOff>
    </xdr:from>
    <xdr:to>
      <xdr:col>41</xdr:col>
      <xdr:colOff>101600</xdr:colOff>
      <xdr:row>58</xdr:row>
      <xdr:rowOff>121907</xdr:rowOff>
    </xdr:to>
    <xdr:sp macro="" textlink="">
      <xdr:nvSpPr>
        <xdr:cNvPr id="371" name="楕円 370"/>
        <xdr:cNvSpPr/>
      </xdr:nvSpPr>
      <xdr:spPr>
        <a:xfrm>
          <a:off x="7810500" y="99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113034</xdr:rowOff>
    </xdr:from>
    <xdr:ext cx="534377" cy="259045"/>
    <xdr:sp macro="" textlink="">
      <xdr:nvSpPr>
        <xdr:cNvPr id="372" name="テキスト ボックス 371"/>
        <xdr:cNvSpPr txBox="1"/>
      </xdr:nvSpPr>
      <xdr:spPr>
        <a:xfrm>
          <a:off x="7594111" y="10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6183</xdr:rowOff>
    </xdr:from>
    <xdr:to>
      <xdr:col>36</xdr:col>
      <xdr:colOff>165100</xdr:colOff>
      <xdr:row>58</xdr:row>
      <xdr:rowOff>107783</xdr:rowOff>
    </xdr:to>
    <xdr:sp macro="" textlink="">
      <xdr:nvSpPr>
        <xdr:cNvPr id="373" name="楕円 372"/>
        <xdr:cNvSpPr/>
      </xdr:nvSpPr>
      <xdr:spPr>
        <a:xfrm>
          <a:off x="6921500" y="99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98910</xdr:rowOff>
    </xdr:from>
    <xdr:ext cx="534377" cy="259045"/>
    <xdr:sp macro="" textlink="">
      <xdr:nvSpPr>
        <xdr:cNvPr id="374" name="テキスト ボックス 373"/>
        <xdr:cNvSpPr txBox="1"/>
      </xdr:nvSpPr>
      <xdr:spPr>
        <a:xfrm>
          <a:off x="6705111" y="1004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69479</xdr:rowOff>
    </xdr:from>
    <xdr:to>
      <xdr:col>55</xdr:col>
      <xdr:colOff>0</xdr:colOff>
      <xdr:row>77</xdr:row>
      <xdr:rowOff>160891</xdr:rowOff>
    </xdr:to>
    <xdr:cxnSp macro="">
      <xdr:nvCxnSpPr>
        <xdr:cNvPr id="399" name="直線コネクタ 398"/>
        <xdr:cNvCxnSpPr/>
      </xdr:nvCxnSpPr>
      <xdr:spPr>
        <a:xfrm flipV="1">
          <a:off x="9639300" y="13271129"/>
          <a:ext cx="838200" cy="9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0"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145014</xdr:rowOff>
    </xdr:from>
    <xdr:to>
      <xdr:col>50</xdr:col>
      <xdr:colOff>114300</xdr:colOff>
      <xdr:row>77</xdr:row>
      <xdr:rowOff>160891</xdr:rowOff>
    </xdr:to>
    <xdr:cxnSp macro="">
      <xdr:nvCxnSpPr>
        <xdr:cNvPr id="402" name="直線コネクタ 401"/>
        <xdr:cNvCxnSpPr/>
      </xdr:nvCxnSpPr>
      <xdr:spPr>
        <a:xfrm>
          <a:off x="8750300" y="13346664"/>
          <a:ext cx="8890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4" name="テキスト ボックス 403"/>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145014</xdr:rowOff>
    </xdr:from>
    <xdr:to>
      <xdr:col>45</xdr:col>
      <xdr:colOff>177800</xdr:colOff>
      <xdr:row>78</xdr:row>
      <xdr:rowOff>13346</xdr:rowOff>
    </xdr:to>
    <xdr:cxnSp macro="">
      <xdr:nvCxnSpPr>
        <xdr:cNvPr id="405" name="直線コネクタ 404"/>
        <xdr:cNvCxnSpPr/>
      </xdr:nvCxnSpPr>
      <xdr:spPr>
        <a:xfrm flipV="1">
          <a:off x="7861300" y="13346664"/>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7" name="テキスト ボックス 406"/>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9" name="テキスト ボックス 408"/>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18679</xdr:rowOff>
    </xdr:from>
    <xdr:to>
      <xdr:col>55</xdr:col>
      <xdr:colOff>50800</xdr:colOff>
      <xdr:row>77</xdr:row>
      <xdr:rowOff>120279</xdr:rowOff>
    </xdr:to>
    <xdr:sp macro="" textlink="">
      <xdr:nvSpPr>
        <xdr:cNvPr id="415" name="楕円 414"/>
        <xdr:cNvSpPr/>
      </xdr:nvSpPr>
      <xdr:spPr>
        <a:xfrm>
          <a:off x="10426700" y="1322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41556</xdr:rowOff>
    </xdr:from>
    <xdr:ext cx="534377" cy="259045"/>
    <xdr:sp macro="" textlink="">
      <xdr:nvSpPr>
        <xdr:cNvPr id="416" name="普通建設事業費 （ うち新規整備　）該当値テキスト"/>
        <xdr:cNvSpPr txBox="1"/>
      </xdr:nvSpPr>
      <xdr:spPr>
        <a:xfrm>
          <a:off x="10528300" y="130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110091</xdr:rowOff>
    </xdr:from>
    <xdr:to>
      <xdr:col>50</xdr:col>
      <xdr:colOff>165100</xdr:colOff>
      <xdr:row>78</xdr:row>
      <xdr:rowOff>40241</xdr:rowOff>
    </xdr:to>
    <xdr:sp macro="" textlink="">
      <xdr:nvSpPr>
        <xdr:cNvPr id="417" name="楕円 416"/>
        <xdr:cNvSpPr/>
      </xdr:nvSpPr>
      <xdr:spPr>
        <a:xfrm>
          <a:off x="95885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31368</xdr:rowOff>
    </xdr:from>
    <xdr:ext cx="469744" cy="259045"/>
    <xdr:sp macro="" textlink="">
      <xdr:nvSpPr>
        <xdr:cNvPr id="418" name="テキスト ボックス 417"/>
        <xdr:cNvSpPr txBox="1"/>
      </xdr:nvSpPr>
      <xdr:spPr>
        <a:xfrm>
          <a:off x="9404428" y="134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94214</xdr:rowOff>
    </xdr:from>
    <xdr:to>
      <xdr:col>46</xdr:col>
      <xdr:colOff>38100</xdr:colOff>
      <xdr:row>78</xdr:row>
      <xdr:rowOff>24364</xdr:rowOff>
    </xdr:to>
    <xdr:sp macro="" textlink="">
      <xdr:nvSpPr>
        <xdr:cNvPr id="419" name="楕円 418"/>
        <xdr:cNvSpPr/>
      </xdr:nvSpPr>
      <xdr:spPr>
        <a:xfrm>
          <a:off x="8699500" y="132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15491</xdr:rowOff>
    </xdr:from>
    <xdr:ext cx="469744" cy="259045"/>
    <xdr:sp macro="" textlink="">
      <xdr:nvSpPr>
        <xdr:cNvPr id="420" name="テキスト ボックス 419"/>
        <xdr:cNvSpPr txBox="1"/>
      </xdr:nvSpPr>
      <xdr:spPr>
        <a:xfrm>
          <a:off x="8515428" y="133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133996</xdr:rowOff>
    </xdr:from>
    <xdr:to>
      <xdr:col>41</xdr:col>
      <xdr:colOff>101600</xdr:colOff>
      <xdr:row>78</xdr:row>
      <xdr:rowOff>64146</xdr:rowOff>
    </xdr:to>
    <xdr:sp macro="" textlink="">
      <xdr:nvSpPr>
        <xdr:cNvPr id="421" name="楕円 420"/>
        <xdr:cNvSpPr/>
      </xdr:nvSpPr>
      <xdr:spPr>
        <a:xfrm>
          <a:off x="7810500" y="133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55273</xdr:rowOff>
    </xdr:from>
    <xdr:ext cx="469744" cy="259045"/>
    <xdr:sp macro="" textlink="">
      <xdr:nvSpPr>
        <xdr:cNvPr id="422" name="テキスト ボックス 421"/>
        <xdr:cNvSpPr txBox="1"/>
      </xdr:nvSpPr>
      <xdr:spPr>
        <a:xfrm>
          <a:off x="7626428" y="134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132874</xdr:rowOff>
    </xdr:from>
    <xdr:to>
      <xdr:col>55</xdr:col>
      <xdr:colOff>0</xdr:colOff>
      <xdr:row>98</xdr:row>
      <xdr:rowOff>155180</xdr:rowOff>
    </xdr:to>
    <xdr:cxnSp macro="">
      <xdr:nvCxnSpPr>
        <xdr:cNvPr id="453" name="直線コネクタ 452"/>
        <xdr:cNvCxnSpPr/>
      </xdr:nvCxnSpPr>
      <xdr:spPr>
        <a:xfrm flipV="1">
          <a:off x="9639300" y="16934974"/>
          <a:ext cx="8382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155180</xdr:rowOff>
    </xdr:from>
    <xdr:to>
      <xdr:col>50</xdr:col>
      <xdr:colOff>114300</xdr:colOff>
      <xdr:row>99</xdr:row>
      <xdr:rowOff>17007</xdr:rowOff>
    </xdr:to>
    <xdr:cxnSp macro="">
      <xdr:nvCxnSpPr>
        <xdr:cNvPr id="456" name="直線コネクタ 455"/>
        <xdr:cNvCxnSpPr/>
      </xdr:nvCxnSpPr>
      <xdr:spPr>
        <a:xfrm flipV="1">
          <a:off x="8750300" y="16957280"/>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8" name="テキスト ボックス 457"/>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89343</xdr:rowOff>
    </xdr:from>
    <xdr:to>
      <xdr:col>45</xdr:col>
      <xdr:colOff>177800</xdr:colOff>
      <xdr:row>99</xdr:row>
      <xdr:rowOff>17007</xdr:rowOff>
    </xdr:to>
    <xdr:cxnSp macro="">
      <xdr:nvCxnSpPr>
        <xdr:cNvPr id="459" name="直線コネクタ 458"/>
        <xdr:cNvCxnSpPr/>
      </xdr:nvCxnSpPr>
      <xdr:spPr>
        <a:xfrm>
          <a:off x="7861300" y="16891443"/>
          <a:ext cx="8890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61" name="テキスト ボックス 460"/>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82074</xdr:rowOff>
    </xdr:from>
    <xdr:to>
      <xdr:col>55</xdr:col>
      <xdr:colOff>50800</xdr:colOff>
      <xdr:row>99</xdr:row>
      <xdr:rowOff>12224</xdr:rowOff>
    </xdr:to>
    <xdr:sp macro="" textlink="">
      <xdr:nvSpPr>
        <xdr:cNvPr id="469" name="楕円 468"/>
        <xdr:cNvSpPr/>
      </xdr:nvSpPr>
      <xdr:spPr>
        <a:xfrm>
          <a:off x="10426700" y="16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168451</xdr:rowOff>
    </xdr:from>
    <xdr:ext cx="469744" cy="259045"/>
    <xdr:sp macro="" textlink="">
      <xdr:nvSpPr>
        <xdr:cNvPr id="470" name="普通建設事業費 （ うち更新整備　）該当値テキスト"/>
        <xdr:cNvSpPr txBox="1"/>
      </xdr:nvSpPr>
      <xdr:spPr>
        <a:xfrm>
          <a:off x="10528300" y="167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104380</xdr:rowOff>
    </xdr:from>
    <xdr:to>
      <xdr:col>50</xdr:col>
      <xdr:colOff>165100</xdr:colOff>
      <xdr:row>99</xdr:row>
      <xdr:rowOff>34530</xdr:rowOff>
    </xdr:to>
    <xdr:sp macro="" textlink="">
      <xdr:nvSpPr>
        <xdr:cNvPr id="471" name="楕円 470"/>
        <xdr:cNvSpPr/>
      </xdr:nvSpPr>
      <xdr:spPr>
        <a:xfrm>
          <a:off x="9588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25657</xdr:rowOff>
    </xdr:from>
    <xdr:ext cx="469744" cy="259045"/>
    <xdr:sp macro="" textlink="">
      <xdr:nvSpPr>
        <xdr:cNvPr id="472" name="テキスト ボックス 471"/>
        <xdr:cNvSpPr txBox="1"/>
      </xdr:nvSpPr>
      <xdr:spPr>
        <a:xfrm>
          <a:off x="9404428" y="1699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137657</xdr:rowOff>
    </xdr:from>
    <xdr:to>
      <xdr:col>46</xdr:col>
      <xdr:colOff>38100</xdr:colOff>
      <xdr:row>99</xdr:row>
      <xdr:rowOff>67807</xdr:rowOff>
    </xdr:to>
    <xdr:sp macro="" textlink="">
      <xdr:nvSpPr>
        <xdr:cNvPr id="473" name="楕円 472"/>
        <xdr:cNvSpPr/>
      </xdr:nvSpPr>
      <xdr:spPr>
        <a:xfrm>
          <a:off x="8699500" y="169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58934</xdr:rowOff>
    </xdr:from>
    <xdr:ext cx="469744" cy="259045"/>
    <xdr:sp macro="" textlink="">
      <xdr:nvSpPr>
        <xdr:cNvPr id="474" name="テキスト ボックス 473"/>
        <xdr:cNvSpPr txBox="1"/>
      </xdr:nvSpPr>
      <xdr:spPr>
        <a:xfrm>
          <a:off x="8515428" y="1703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38543</xdr:rowOff>
    </xdr:from>
    <xdr:to>
      <xdr:col>41</xdr:col>
      <xdr:colOff>101600</xdr:colOff>
      <xdr:row>98</xdr:row>
      <xdr:rowOff>140143</xdr:rowOff>
    </xdr:to>
    <xdr:sp macro="" textlink="">
      <xdr:nvSpPr>
        <xdr:cNvPr id="475" name="楕円 474"/>
        <xdr:cNvSpPr/>
      </xdr:nvSpPr>
      <xdr:spPr>
        <a:xfrm>
          <a:off x="7810500" y="168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131270</xdr:rowOff>
    </xdr:from>
    <xdr:ext cx="534377" cy="259045"/>
    <xdr:sp macro="" textlink="">
      <xdr:nvSpPr>
        <xdr:cNvPr id="476" name="テキスト ボックス 475"/>
        <xdr:cNvSpPr txBox="1"/>
      </xdr:nvSpPr>
      <xdr:spPr>
        <a:xfrm>
          <a:off x="7594111" y="169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52081</xdr:rowOff>
    </xdr:from>
    <xdr:to>
      <xdr:col>85</xdr:col>
      <xdr:colOff>127000</xdr:colOff>
      <xdr:row>39</xdr:row>
      <xdr:rowOff>93458</xdr:rowOff>
    </xdr:to>
    <xdr:cxnSp macro="">
      <xdr:nvCxnSpPr>
        <xdr:cNvPr id="507" name="直線コネクタ 506"/>
        <xdr:cNvCxnSpPr/>
      </xdr:nvCxnSpPr>
      <xdr:spPr>
        <a:xfrm>
          <a:off x="15481300" y="6738631"/>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29123</xdr:rowOff>
    </xdr:from>
    <xdr:to>
      <xdr:col>81</xdr:col>
      <xdr:colOff>50800</xdr:colOff>
      <xdr:row>39</xdr:row>
      <xdr:rowOff>52081</xdr:rowOff>
    </xdr:to>
    <xdr:cxnSp macro="">
      <xdr:nvCxnSpPr>
        <xdr:cNvPr id="510" name="直線コネクタ 509"/>
        <xdr:cNvCxnSpPr/>
      </xdr:nvCxnSpPr>
      <xdr:spPr>
        <a:xfrm>
          <a:off x="14592300" y="6715673"/>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2" name="テキスト ボックス 511"/>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29123</xdr:rowOff>
    </xdr:from>
    <xdr:to>
      <xdr:col>76</xdr:col>
      <xdr:colOff>114300</xdr:colOff>
      <xdr:row>39</xdr:row>
      <xdr:rowOff>87514</xdr:rowOff>
    </xdr:to>
    <xdr:cxnSp macro="">
      <xdr:nvCxnSpPr>
        <xdr:cNvPr id="513" name="直線コネクタ 512"/>
        <xdr:cNvCxnSpPr/>
      </xdr:nvCxnSpPr>
      <xdr:spPr>
        <a:xfrm flipV="1">
          <a:off x="13703300" y="6715673"/>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5" name="テキスト ボックス 514"/>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87514</xdr:rowOff>
    </xdr:from>
    <xdr:to>
      <xdr:col>71</xdr:col>
      <xdr:colOff>177800</xdr:colOff>
      <xdr:row>39</xdr:row>
      <xdr:rowOff>98878</xdr:rowOff>
    </xdr:to>
    <xdr:cxnSp macro="">
      <xdr:nvCxnSpPr>
        <xdr:cNvPr id="516" name="直線コネクタ 515"/>
        <xdr:cNvCxnSpPr/>
      </xdr:nvCxnSpPr>
      <xdr:spPr>
        <a:xfrm flipV="1">
          <a:off x="12814300" y="6774064"/>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42658</xdr:rowOff>
    </xdr:from>
    <xdr:to>
      <xdr:col>85</xdr:col>
      <xdr:colOff>177800</xdr:colOff>
      <xdr:row>39</xdr:row>
      <xdr:rowOff>144258</xdr:rowOff>
    </xdr:to>
    <xdr:sp macro="" textlink="">
      <xdr:nvSpPr>
        <xdr:cNvPr id="526" name="楕円 525"/>
        <xdr:cNvSpPr/>
      </xdr:nvSpPr>
      <xdr:spPr>
        <a:xfrm>
          <a:off x="162687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7"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1281</xdr:rowOff>
    </xdr:from>
    <xdr:to>
      <xdr:col>81</xdr:col>
      <xdr:colOff>101600</xdr:colOff>
      <xdr:row>39</xdr:row>
      <xdr:rowOff>102881</xdr:rowOff>
    </xdr:to>
    <xdr:sp macro="" textlink="">
      <xdr:nvSpPr>
        <xdr:cNvPr id="528" name="楕円 527"/>
        <xdr:cNvSpPr/>
      </xdr:nvSpPr>
      <xdr:spPr>
        <a:xfrm>
          <a:off x="15430500" y="66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119408</xdr:rowOff>
    </xdr:from>
    <xdr:ext cx="469744" cy="259045"/>
    <xdr:sp macro="" textlink="">
      <xdr:nvSpPr>
        <xdr:cNvPr id="529" name="テキスト ボックス 528"/>
        <xdr:cNvSpPr txBox="1"/>
      </xdr:nvSpPr>
      <xdr:spPr>
        <a:xfrm>
          <a:off x="15246428" y="6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149773</xdr:rowOff>
    </xdr:from>
    <xdr:to>
      <xdr:col>76</xdr:col>
      <xdr:colOff>165100</xdr:colOff>
      <xdr:row>39</xdr:row>
      <xdr:rowOff>79923</xdr:rowOff>
    </xdr:to>
    <xdr:sp macro="" textlink="">
      <xdr:nvSpPr>
        <xdr:cNvPr id="530" name="楕円 529"/>
        <xdr:cNvSpPr/>
      </xdr:nvSpPr>
      <xdr:spPr>
        <a:xfrm>
          <a:off x="14541500" y="66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96450</xdr:rowOff>
    </xdr:from>
    <xdr:ext cx="469744" cy="259045"/>
    <xdr:sp macro="" textlink="">
      <xdr:nvSpPr>
        <xdr:cNvPr id="531" name="テキスト ボックス 530"/>
        <xdr:cNvSpPr txBox="1"/>
      </xdr:nvSpPr>
      <xdr:spPr>
        <a:xfrm>
          <a:off x="14357428" y="6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36714</xdr:rowOff>
    </xdr:from>
    <xdr:to>
      <xdr:col>72</xdr:col>
      <xdr:colOff>38100</xdr:colOff>
      <xdr:row>39</xdr:row>
      <xdr:rowOff>138314</xdr:rowOff>
    </xdr:to>
    <xdr:sp macro="" textlink="">
      <xdr:nvSpPr>
        <xdr:cNvPr id="532" name="楕円 531"/>
        <xdr:cNvSpPr/>
      </xdr:nvSpPr>
      <xdr:spPr>
        <a:xfrm>
          <a:off x="13652500" y="67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129441</xdr:rowOff>
    </xdr:from>
    <xdr:ext cx="378565" cy="259045"/>
    <xdr:sp macro="" textlink="">
      <xdr:nvSpPr>
        <xdr:cNvPr id="533" name="テキスト ボックス 532"/>
        <xdr:cNvSpPr txBox="1"/>
      </xdr:nvSpPr>
      <xdr:spPr>
        <a:xfrm>
          <a:off x="13514017" y="681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4" name="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5" name="テキスト ボックス 53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147713</xdr:rowOff>
    </xdr:from>
    <xdr:to>
      <xdr:col>85</xdr:col>
      <xdr:colOff>127000</xdr:colOff>
      <xdr:row>76</xdr:row>
      <xdr:rowOff>21196</xdr:rowOff>
    </xdr:to>
    <xdr:cxnSp macro="">
      <xdr:nvCxnSpPr>
        <xdr:cNvPr id="613" name="直線コネクタ 612"/>
        <xdr:cNvCxnSpPr/>
      </xdr:nvCxnSpPr>
      <xdr:spPr>
        <a:xfrm>
          <a:off x="15481300" y="13006463"/>
          <a:ext cx="8382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4"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134772</xdr:rowOff>
    </xdr:from>
    <xdr:to>
      <xdr:col>81</xdr:col>
      <xdr:colOff>50800</xdr:colOff>
      <xdr:row>75</xdr:row>
      <xdr:rowOff>147713</xdr:rowOff>
    </xdr:to>
    <xdr:cxnSp macro="">
      <xdr:nvCxnSpPr>
        <xdr:cNvPr id="616" name="直線コネクタ 615"/>
        <xdr:cNvCxnSpPr/>
      </xdr:nvCxnSpPr>
      <xdr:spPr>
        <a:xfrm>
          <a:off x="14592300" y="12993522"/>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8" name="テキスト ボックス 617"/>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106680</xdr:rowOff>
    </xdr:from>
    <xdr:to>
      <xdr:col>76</xdr:col>
      <xdr:colOff>114300</xdr:colOff>
      <xdr:row>75</xdr:row>
      <xdr:rowOff>134772</xdr:rowOff>
    </xdr:to>
    <xdr:cxnSp macro="">
      <xdr:nvCxnSpPr>
        <xdr:cNvPr id="619" name="直線コネクタ 618"/>
        <xdr:cNvCxnSpPr/>
      </xdr:nvCxnSpPr>
      <xdr:spPr>
        <a:xfrm>
          <a:off x="13703300" y="12965430"/>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21" name="テキスト ボックス 620"/>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106680</xdr:rowOff>
    </xdr:from>
    <xdr:to>
      <xdr:col>71</xdr:col>
      <xdr:colOff>177800</xdr:colOff>
      <xdr:row>76</xdr:row>
      <xdr:rowOff>30048</xdr:rowOff>
    </xdr:to>
    <xdr:cxnSp macro="">
      <xdr:nvCxnSpPr>
        <xdr:cNvPr id="622" name="直線コネクタ 621"/>
        <xdr:cNvCxnSpPr/>
      </xdr:nvCxnSpPr>
      <xdr:spPr>
        <a:xfrm flipV="1">
          <a:off x="12814300" y="12965430"/>
          <a:ext cx="889000" cy="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4" name="テキスト ボックス 623"/>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141846</xdr:rowOff>
    </xdr:from>
    <xdr:to>
      <xdr:col>85</xdr:col>
      <xdr:colOff>177800</xdr:colOff>
      <xdr:row>76</xdr:row>
      <xdr:rowOff>71996</xdr:rowOff>
    </xdr:to>
    <xdr:sp macro="" textlink="">
      <xdr:nvSpPr>
        <xdr:cNvPr id="632" name="楕円 631"/>
        <xdr:cNvSpPr/>
      </xdr:nvSpPr>
      <xdr:spPr>
        <a:xfrm>
          <a:off x="16268700" y="13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164723</xdr:rowOff>
    </xdr:from>
    <xdr:ext cx="534377" cy="259045"/>
    <xdr:sp macro="" textlink="">
      <xdr:nvSpPr>
        <xdr:cNvPr id="633" name="公債費該当値テキスト"/>
        <xdr:cNvSpPr txBox="1"/>
      </xdr:nvSpPr>
      <xdr:spPr>
        <a:xfrm>
          <a:off x="16370300" y="128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96913</xdr:rowOff>
    </xdr:from>
    <xdr:to>
      <xdr:col>81</xdr:col>
      <xdr:colOff>101600</xdr:colOff>
      <xdr:row>76</xdr:row>
      <xdr:rowOff>27063</xdr:rowOff>
    </xdr:to>
    <xdr:sp macro="" textlink="">
      <xdr:nvSpPr>
        <xdr:cNvPr id="634" name="楕円 633"/>
        <xdr:cNvSpPr/>
      </xdr:nvSpPr>
      <xdr:spPr>
        <a:xfrm>
          <a:off x="15430500" y="129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43590</xdr:rowOff>
    </xdr:from>
    <xdr:ext cx="534377" cy="259045"/>
    <xdr:sp macro="" textlink="">
      <xdr:nvSpPr>
        <xdr:cNvPr id="635" name="テキスト ボックス 634"/>
        <xdr:cNvSpPr txBox="1"/>
      </xdr:nvSpPr>
      <xdr:spPr>
        <a:xfrm>
          <a:off x="15214111" y="127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83972</xdr:rowOff>
    </xdr:from>
    <xdr:to>
      <xdr:col>76</xdr:col>
      <xdr:colOff>165100</xdr:colOff>
      <xdr:row>76</xdr:row>
      <xdr:rowOff>14123</xdr:rowOff>
    </xdr:to>
    <xdr:sp macro="" textlink="">
      <xdr:nvSpPr>
        <xdr:cNvPr id="636" name="楕円 635"/>
        <xdr:cNvSpPr/>
      </xdr:nvSpPr>
      <xdr:spPr>
        <a:xfrm>
          <a:off x="14541500" y="12942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30649</xdr:rowOff>
    </xdr:from>
    <xdr:ext cx="534377" cy="259045"/>
    <xdr:sp macro="" textlink="">
      <xdr:nvSpPr>
        <xdr:cNvPr id="637" name="テキスト ボックス 636"/>
        <xdr:cNvSpPr txBox="1"/>
      </xdr:nvSpPr>
      <xdr:spPr>
        <a:xfrm>
          <a:off x="14325111" y="127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55880</xdr:rowOff>
    </xdr:from>
    <xdr:to>
      <xdr:col>72</xdr:col>
      <xdr:colOff>38100</xdr:colOff>
      <xdr:row>75</xdr:row>
      <xdr:rowOff>157480</xdr:rowOff>
    </xdr:to>
    <xdr:sp macro="" textlink="">
      <xdr:nvSpPr>
        <xdr:cNvPr id="638" name="楕円 637"/>
        <xdr:cNvSpPr/>
      </xdr:nvSpPr>
      <xdr:spPr>
        <a:xfrm>
          <a:off x="13652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2557</xdr:rowOff>
    </xdr:from>
    <xdr:ext cx="534377" cy="259045"/>
    <xdr:sp macro="" textlink="">
      <xdr:nvSpPr>
        <xdr:cNvPr id="639" name="テキスト ボックス 638"/>
        <xdr:cNvSpPr txBox="1"/>
      </xdr:nvSpPr>
      <xdr:spPr>
        <a:xfrm>
          <a:off x="13436111" y="126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150698</xdr:rowOff>
    </xdr:from>
    <xdr:to>
      <xdr:col>67</xdr:col>
      <xdr:colOff>101600</xdr:colOff>
      <xdr:row>76</xdr:row>
      <xdr:rowOff>80848</xdr:rowOff>
    </xdr:to>
    <xdr:sp macro="" textlink="">
      <xdr:nvSpPr>
        <xdr:cNvPr id="640" name="楕円 639"/>
        <xdr:cNvSpPr/>
      </xdr:nvSpPr>
      <xdr:spPr>
        <a:xfrm>
          <a:off x="12763500" y="130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71975</xdr:rowOff>
    </xdr:from>
    <xdr:ext cx="534377" cy="259045"/>
    <xdr:sp macro="" textlink="">
      <xdr:nvSpPr>
        <xdr:cNvPr id="641" name="テキスト ボックス 640"/>
        <xdr:cNvSpPr txBox="1"/>
      </xdr:nvSpPr>
      <xdr:spPr>
        <a:xfrm>
          <a:off x="12547111" y="131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45256</xdr:rowOff>
    </xdr:from>
    <xdr:to>
      <xdr:col>85</xdr:col>
      <xdr:colOff>127000</xdr:colOff>
      <xdr:row>99</xdr:row>
      <xdr:rowOff>67887</xdr:rowOff>
    </xdr:to>
    <xdr:cxnSp macro="">
      <xdr:nvCxnSpPr>
        <xdr:cNvPr id="672" name="直線コネクタ 671"/>
        <xdr:cNvCxnSpPr/>
      </xdr:nvCxnSpPr>
      <xdr:spPr>
        <a:xfrm flipV="1">
          <a:off x="15481300" y="1701880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3"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138116</xdr:rowOff>
    </xdr:from>
    <xdr:to>
      <xdr:col>81</xdr:col>
      <xdr:colOff>50800</xdr:colOff>
      <xdr:row>99</xdr:row>
      <xdr:rowOff>67887</xdr:rowOff>
    </xdr:to>
    <xdr:cxnSp macro="">
      <xdr:nvCxnSpPr>
        <xdr:cNvPr id="675" name="直線コネクタ 674"/>
        <xdr:cNvCxnSpPr/>
      </xdr:nvCxnSpPr>
      <xdr:spPr>
        <a:xfrm>
          <a:off x="14592300" y="16940216"/>
          <a:ext cx="889000" cy="10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7" name="テキスト ボックス 676"/>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138116</xdr:rowOff>
    </xdr:from>
    <xdr:to>
      <xdr:col>76</xdr:col>
      <xdr:colOff>114300</xdr:colOff>
      <xdr:row>99</xdr:row>
      <xdr:rowOff>94928</xdr:rowOff>
    </xdr:to>
    <xdr:cxnSp macro="">
      <xdr:nvCxnSpPr>
        <xdr:cNvPr id="678" name="直線コネクタ 677"/>
        <xdr:cNvCxnSpPr/>
      </xdr:nvCxnSpPr>
      <xdr:spPr>
        <a:xfrm flipV="1">
          <a:off x="13703300" y="16940216"/>
          <a:ext cx="889000" cy="1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9" name="フローチャート: 判断 678"/>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80" name="テキスト ボックス 679"/>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164046</xdr:rowOff>
    </xdr:from>
    <xdr:to>
      <xdr:col>71</xdr:col>
      <xdr:colOff>177800</xdr:colOff>
      <xdr:row>99</xdr:row>
      <xdr:rowOff>94928</xdr:rowOff>
    </xdr:to>
    <xdr:cxnSp macro="">
      <xdr:nvCxnSpPr>
        <xdr:cNvPr id="681" name="直線コネクタ 680"/>
        <xdr:cNvCxnSpPr/>
      </xdr:nvCxnSpPr>
      <xdr:spPr>
        <a:xfrm>
          <a:off x="12814300" y="16966146"/>
          <a:ext cx="889000" cy="10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5" name="テキスト ボックス 684"/>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165906</xdr:rowOff>
    </xdr:from>
    <xdr:to>
      <xdr:col>85</xdr:col>
      <xdr:colOff>177800</xdr:colOff>
      <xdr:row>99</xdr:row>
      <xdr:rowOff>96056</xdr:rowOff>
    </xdr:to>
    <xdr:sp macro="" textlink="">
      <xdr:nvSpPr>
        <xdr:cNvPr id="691" name="楕円 690"/>
        <xdr:cNvSpPr/>
      </xdr:nvSpPr>
      <xdr:spPr>
        <a:xfrm>
          <a:off x="16268700" y="16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80833</xdr:rowOff>
    </xdr:from>
    <xdr:ext cx="469744" cy="259045"/>
    <xdr:sp macro="" textlink="">
      <xdr:nvSpPr>
        <xdr:cNvPr id="692" name="積立金該当値テキスト"/>
        <xdr:cNvSpPr txBox="1"/>
      </xdr:nvSpPr>
      <xdr:spPr>
        <a:xfrm>
          <a:off x="16370300" y="168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17087</xdr:rowOff>
    </xdr:from>
    <xdr:to>
      <xdr:col>81</xdr:col>
      <xdr:colOff>101600</xdr:colOff>
      <xdr:row>99</xdr:row>
      <xdr:rowOff>118687</xdr:rowOff>
    </xdr:to>
    <xdr:sp macro="" textlink="">
      <xdr:nvSpPr>
        <xdr:cNvPr id="693" name="楕円 692"/>
        <xdr:cNvSpPr/>
      </xdr:nvSpPr>
      <xdr:spPr>
        <a:xfrm>
          <a:off x="15430500" y="169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109814</xdr:rowOff>
    </xdr:from>
    <xdr:ext cx="469744" cy="259045"/>
    <xdr:sp macro="" textlink="">
      <xdr:nvSpPr>
        <xdr:cNvPr id="694" name="テキスト ボックス 693"/>
        <xdr:cNvSpPr txBox="1"/>
      </xdr:nvSpPr>
      <xdr:spPr>
        <a:xfrm>
          <a:off x="15246428" y="170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87316</xdr:rowOff>
    </xdr:from>
    <xdr:to>
      <xdr:col>76</xdr:col>
      <xdr:colOff>165100</xdr:colOff>
      <xdr:row>99</xdr:row>
      <xdr:rowOff>17466</xdr:rowOff>
    </xdr:to>
    <xdr:sp macro="" textlink="">
      <xdr:nvSpPr>
        <xdr:cNvPr id="695" name="楕円 694"/>
        <xdr:cNvSpPr/>
      </xdr:nvSpPr>
      <xdr:spPr>
        <a:xfrm>
          <a:off x="14541500" y="16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8593</xdr:rowOff>
    </xdr:from>
    <xdr:ext cx="469744" cy="259045"/>
    <xdr:sp macro="" textlink="">
      <xdr:nvSpPr>
        <xdr:cNvPr id="696" name="テキスト ボックス 695"/>
        <xdr:cNvSpPr txBox="1"/>
      </xdr:nvSpPr>
      <xdr:spPr>
        <a:xfrm>
          <a:off x="14357428" y="1698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44128</xdr:rowOff>
    </xdr:from>
    <xdr:to>
      <xdr:col>72</xdr:col>
      <xdr:colOff>38100</xdr:colOff>
      <xdr:row>99</xdr:row>
      <xdr:rowOff>145728</xdr:rowOff>
    </xdr:to>
    <xdr:sp macro="" textlink="">
      <xdr:nvSpPr>
        <xdr:cNvPr id="697" name="楕円 696"/>
        <xdr:cNvSpPr/>
      </xdr:nvSpPr>
      <xdr:spPr>
        <a:xfrm>
          <a:off x="13652500" y="17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136855</xdr:rowOff>
    </xdr:from>
    <xdr:ext cx="378565" cy="259045"/>
    <xdr:sp macro="" textlink="">
      <xdr:nvSpPr>
        <xdr:cNvPr id="698" name="テキスト ボックス 697"/>
        <xdr:cNvSpPr txBox="1"/>
      </xdr:nvSpPr>
      <xdr:spPr>
        <a:xfrm>
          <a:off x="13514017" y="1711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113246</xdr:rowOff>
    </xdr:from>
    <xdr:to>
      <xdr:col>67</xdr:col>
      <xdr:colOff>101600</xdr:colOff>
      <xdr:row>99</xdr:row>
      <xdr:rowOff>43396</xdr:rowOff>
    </xdr:to>
    <xdr:sp macro="" textlink="">
      <xdr:nvSpPr>
        <xdr:cNvPr id="699" name="楕円 698"/>
        <xdr:cNvSpPr/>
      </xdr:nvSpPr>
      <xdr:spPr>
        <a:xfrm>
          <a:off x="12763500" y="169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34523</xdr:rowOff>
    </xdr:from>
    <xdr:ext cx="469744" cy="259045"/>
    <xdr:sp macro="" textlink="">
      <xdr:nvSpPr>
        <xdr:cNvPr id="700" name="テキスト ボックス 699"/>
        <xdr:cNvSpPr txBox="1"/>
      </xdr:nvSpPr>
      <xdr:spPr>
        <a:xfrm>
          <a:off x="12579428" y="170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94089</xdr:rowOff>
    </xdr:from>
    <xdr:to>
      <xdr:col>116</xdr:col>
      <xdr:colOff>63500</xdr:colOff>
      <xdr:row>39</xdr:row>
      <xdr:rowOff>94960</xdr:rowOff>
    </xdr:to>
    <xdr:cxnSp macro="">
      <xdr:nvCxnSpPr>
        <xdr:cNvPr id="731" name="直線コネクタ 730"/>
        <xdr:cNvCxnSpPr/>
      </xdr:nvCxnSpPr>
      <xdr:spPr>
        <a:xfrm flipV="1">
          <a:off x="21323300" y="6780639"/>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2"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94960</xdr:rowOff>
    </xdr:from>
    <xdr:to>
      <xdr:col>111</xdr:col>
      <xdr:colOff>177800</xdr:colOff>
      <xdr:row>39</xdr:row>
      <xdr:rowOff>95722</xdr:rowOff>
    </xdr:to>
    <xdr:cxnSp macro="">
      <xdr:nvCxnSpPr>
        <xdr:cNvPr id="734" name="直線コネクタ 733"/>
        <xdr:cNvCxnSpPr/>
      </xdr:nvCxnSpPr>
      <xdr:spPr>
        <a:xfrm flipV="1">
          <a:off x="20434300" y="67815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95722</xdr:rowOff>
    </xdr:from>
    <xdr:to>
      <xdr:col>107</xdr:col>
      <xdr:colOff>50800</xdr:colOff>
      <xdr:row>39</xdr:row>
      <xdr:rowOff>96157</xdr:rowOff>
    </xdr:to>
    <xdr:cxnSp macro="">
      <xdr:nvCxnSpPr>
        <xdr:cNvPr id="737" name="直線コネクタ 736"/>
        <xdr:cNvCxnSpPr/>
      </xdr:nvCxnSpPr>
      <xdr:spPr>
        <a:xfrm flipV="1">
          <a:off x="19545300" y="678227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8" name="フローチャート: 判断 737"/>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9" name="テキスト ボックス 738"/>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77216</xdr:rowOff>
    </xdr:from>
    <xdr:to>
      <xdr:col>102</xdr:col>
      <xdr:colOff>114300</xdr:colOff>
      <xdr:row>39</xdr:row>
      <xdr:rowOff>96157</xdr:rowOff>
    </xdr:to>
    <xdr:cxnSp macro="">
      <xdr:nvCxnSpPr>
        <xdr:cNvPr id="740" name="直線コネクタ 739"/>
        <xdr:cNvCxnSpPr/>
      </xdr:nvCxnSpPr>
      <xdr:spPr>
        <a:xfrm>
          <a:off x="18656300" y="6763766"/>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41" name="フローチャート: 判断 740"/>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2" name="テキスト ボックス 741"/>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3" name="フローチャート: 判断 742"/>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4" name="テキスト ボックス 743"/>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43289</xdr:rowOff>
    </xdr:from>
    <xdr:to>
      <xdr:col>116</xdr:col>
      <xdr:colOff>114300</xdr:colOff>
      <xdr:row>39</xdr:row>
      <xdr:rowOff>144889</xdr:rowOff>
    </xdr:to>
    <xdr:sp macro="" textlink="">
      <xdr:nvSpPr>
        <xdr:cNvPr id="750" name="楕円 749"/>
        <xdr:cNvSpPr/>
      </xdr:nvSpPr>
      <xdr:spPr>
        <a:xfrm>
          <a:off x="221107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129666</xdr:rowOff>
    </xdr:from>
    <xdr:ext cx="313932" cy="259045"/>
    <xdr:sp macro="" textlink="">
      <xdr:nvSpPr>
        <xdr:cNvPr id="751" name="投資及び出資金該当値テキスト"/>
        <xdr:cNvSpPr txBox="1"/>
      </xdr:nvSpPr>
      <xdr:spPr>
        <a:xfrm>
          <a:off x="22212300" y="6644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44160</xdr:rowOff>
    </xdr:from>
    <xdr:to>
      <xdr:col>112</xdr:col>
      <xdr:colOff>38100</xdr:colOff>
      <xdr:row>39</xdr:row>
      <xdr:rowOff>145760</xdr:rowOff>
    </xdr:to>
    <xdr:sp macro="" textlink="">
      <xdr:nvSpPr>
        <xdr:cNvPr id="752" name="楕円 751"/>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136887</xdr:rowOff>
    </xdr:from>
    <xdr:ext cx="313932" cy="259045"/>
    <xdr:sp macro="" textlink="">
      <xdr:nvSpPr>
        <xdr:cNvPr id="753" name="テキスト ボックス 752"/>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44922</xdr:rowOff>
    </xdr:from>
    <xdr:to>
      <xdr:col>107</xdr:col>
      <xdr:colOff>101600</xdr:colOff>
      <xdr:row>39</xdr:row>
      <xdr:rowOff>146522</xdr:rowOff>
    </xdr:to>
    <xdr:sp macro="" textlink="">
      <xdr:nvSpPr>
        <xdr:cNvPr id="754" name="楕円 753"/>
        <xdr:cNvSpPr/>
      </xdr:nvSpPr>
      <xdr:spPr>
        <a:xfrm>
          <a:off x="20383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137649</xdr:rowOff>
    </xdr:from>
    <xdr:ext cx="313932" cy="259045"/>
    <xdr:sp macro="" textlink="">
      <xdr:nvSpPr>
        <xdr:cNvPr id="755" name="テキスト ボックス 754"/>
        <xdr:cNvSpPr txBox="1"/>
      </xdr:nvSpPr>
      <xdr:spPr>
        <a:xfrm>
          <a:off x="20277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45357</xdr:rowOff>
    </xdr:from>
    <xdr:to>
      <xdr:col>102</xdr:col>
      <xdr:colOff>165100</xdr:colOff>
      <xdr:row>39</xdr:row>
      <xdr:rowOff>146957</xdr:rowOff>
    </xdr:to>
    <xdr:sp macro="" textlink="">
      <xdr:nvSpPr>
        <xdr:cNvPr id="756" name="楕円 755"/>
        <xdr:cNvSpPr/>
      </xdr:nvSpPr>
      <xdr:spPr>
        <a:xfrm>
          <a:off x="19494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138084</xdr:rowOff>
    </xdr:from>
    <xdr:ext cx="313932" cy="259045"/>
    <xdr:sp macro="" textlink="">
      <xdr:nvSpPr>
        <xdr:cNvPr id="757" name="テキスト ボックス 756"/>
        <xdr:cNvSpPr txBox="1"/>
      </xdr:nvSpPr>
      <xdr:spPr>
        <a:xfrm>
          <a:off x="19388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26416</xdr:rowOff>
    </xdr:from>
    <xdr:to>
      <xdr:col>98</xdr:col>
      <xdr:colOff>38100</xdr:colOff>
      <xdr:row>39</xdr:row>
      <xdr:rowOff>128016</xdr:rowOff>
    </xdr:to>
    <xdr:sp macro="" textlink="">
      <xdr:nvSpPr>
        <xdr:cNvPr id="758" name="楕円 757"/>
        <xdr:cNvSpPr/>
      </xdr:nvSpPr>
      <xdr:spPr>
        <a:xfrm>
          <a:off x="18605500" y="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119143</xdr:rowOff>
    </xdr:from>
    <xdr:ext cx="378565" cy="259045"/>
    <xdr:sp macro="" textlink="">
      <xdr:nvSpPr>
        <xdr:cNvPr id="759" name="テキスト ボックス 758"/>
        <xdr:cNvSpPr txBox="1"/>
      </xdr:nvSpPr>
      <xdr:spPr>
        <a:xfrm>
          <a:off x="18467017" y="680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7"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91" name="テキスト ボックス 790"/>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3" name="フローチャート: 判断 792"/>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4" name="テキスト ボックス 793"/>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6" name="フローチャート: 判断 795"/>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7" name="テキスト ボックス 796"/>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8" name="フローチャート: 判断 797"/>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9" name="テキスト ボックス 798"/>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159771</xdr:rowOff>
    </xdr:from>
    <xdr:to>
      <xdr:col>116</xdr:col>
      <xdr:colOff>63500</xdr:colOff>
      <xdr:row>75</xdr:row>
      <xdr:rowOff>19754</xdr:rowOff>
    </xdr:to>
    <xdr:cxnSp macro="">
      <xdr:nvCxnSpPr>
        <xdr:cNvPr id="842" name="直線コネクタ 841"/>
        <xdr:cNvCxnSpPr/>
      </xdr:nvCxnSpPr>
      <xdr:spPr>
        <a:xfrm flipV="1">
          <a:off x="21323300" y="12847071"/>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3"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9604</xdr:rowOff>
    </xdr:from>
    <xdr:to>
      <xdr:col>111</xdr:col>
      <xdr:colOff>177800</xdr:colOff>
      <xdr:row>75</xdr:row>
      <xdr:rowOff>19754</xdr:rowOff>
    </xdr:to>
    <xdr:cxnSp macro="">
      <xdr:nvCxnSpPr>
        <xdr:cNvPr id="845" name="直線コネクタ 844"/>
        <xdr:cNvCxnSpPr/>
      </xdr:nvCxnSpPr>
      <xdr:spPr>
        <a:xfrm>
          <a:off x="20434300" y="1286835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7" name="テキスト ボックス 846"/>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9604</xdr:rowOff>
    </xdr:from>
    <xdr:to>
      <xdr:col>107</xdr:col>
      <xdr:colOff>50800</xdr:colOff>
      <xdr:row>75</xdr:row>
      <xdr:rowOff>90963</xdr:rowOff>
    </xdr:to>
    <xdr:cxnSp macro="">
      <xdr:nvCxnSpPr>
        <xdr:cNvPr id="848" name="直線コネクタ 847"/>
        <xdr:cNvCxnSpPr/>
      </xdr:nvCxnSpPr>
      <xdr:spPr>
        <a:xfrm flipV="1">
          <a:off x="19545300" y="12868354"/>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9" name="フローチャート: 判断 848"/>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50" name="テキスト ボックス 849"/>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90963</xdr:rowOff>
    </xdr:from>
    <xdr:to>
      <xdr:col>102</xdr:col>
      <xdr:colOff>114300</xdr:colOff>
      <xdr:row>75</xdr:row>
      <xdr:rowOff>126075</xdr:rowOff>
    </xdr:to>
    <xdr:cxnSp macro="">
      <xdr:nvCxnSpPr>
        <xdr:cNvPr id="851" name="直線コネクタ 850"/>
        <xdr:cNvCxnSpPr/>
      </xdr:nvCxnSpPr>
      <xdr:spPr>
        <a:xfrm flipV="1">
          <a:off x="18656300" y="12949713"/>
          <a:ext cx="889000" cy="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3" name="テキスト ボックス 852"/>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5" name="テキスト ボックス 854"/>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108971</xdr:rowOff>
    </xdr:from>
    <xdr:to>
      <xdr:col>116</xdr:col>
      <xdr:colOff>114300</xdr:colOff>
      <xdr:row>75</xdr:row>
      <xdr:rowOff>39121</xdr:rowOff>
    </xdr:to>
    <xdr:sp macro="" textlink="">
      <xdr:nvSpPr>
        <xdr:cNvPr id="861" name="楕円 860"/>
        <xdr:cNvSpPr/>
      </xdr:nvSpPr>
      <xdr:spPr>
        <a:xfrm>
          <a:off x="22110700" y="127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131848</xdr:rowOff>
    </xdr:from>
    <xdr:ext cx="534377" cy="259045"/>
    <xdr:sp macro="" textlink="">
      <xdr:nvSpPr>
        <xdr:cNvPr id="862" name="繰出金該当値テキスト"/>
        <xdr:cNvSpPr txBox="1"/>
      </xdr:nvSpPr>
      <xdr:spPr>
        <a:xfrm>
          <a:off x="22212300" y="126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140404</xdr:rowOff>
    </xdr:from>
    <xdr:to>
      <xdr:col>112</xdr:col>
      <xdr:colOff>38100</xdr:colOff>
      <xdr:row>75</xdr:row>
      <xdr:rowOff>70554</xdr:rowOff>
    </xdr:to>
    <xdr:sp macro="" textlink="">
      <xdr:nvSpPr>
        <xdr:cNvPr id="863" name="楕円 862"/>
        <xdr:cNvSpPr/>
      </xdr:nvSpPr>
      <xdr:spPr>
        <a:xfrm>
          <a:off x="21272500" y="128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87081</xdr:rowOff>
    </xdr:from>
    <xdr:ext cx="534377" cy="259045"/>
    <xdr:sp macro="" textlink="">
      <xdr:nvSpPr>
        <xdr:cNvPr id="864" name="テキスト ボックス 863"/>
        <xdr:cNvSpPr txBox="1"/>
      </xdr:nvSpPr>
      <xdr:spPr>
        <a:xfrm>
          <a:off x="21056111" y="126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130254</xdr:rowOff>
    </xdr:from>
    <xdr:to>
      <xdr:col>107</xdr:col>
      <xdr:colOff>101600</xdr:colOff>
      <xdr:row>75</xdr:row>
      <xdr:rowOff>60404</xdr:rowOff>
    </xdr:to>
    <xdr:sp macro="" textlink="">
      <xdr:nvSpPr>
        <xdr:cNvPr id="865" name="楕円 864"/>
        <xdr:cNvSpPr/>
      </xdr:nvSpPr>
      <xdr:spPr>
        <a:xfrm>
          <a:off x="20383500" y="128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76931</xdr:rowOff>
    </xdr:from>
    <xdr:ext cx="534377" cy="259045"/>
    <xdr:sp macro="" textlink="">
      <xdr:nvSpPr>
        <xdr:cNvPr id="866" name="テキスト ボックス 865"/>
        <xdr:cNvSpPr txBox="1"/>
      </xdr:nvSpPr>
      <xdr:spPr>
        <a:xfrm>
          <a:off x="20167111" y="125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40163</xdr:rowOff>
    </xdr:from>
    <xdr:to>
      <xdr:col>102</xdr:col>
      <xdr:colOff>165100</xdr:colOff>
      <xdr:row>75</xdr:row>
      <xdr:rowOff>141763</xdr:rowOff>
    </xdr:to>
    <xdr:sp macro="" textlink="">
      <xdr:nvSpPr>
        <xdr:cNvPr id="867" name="楕円 866"/>
        <xdr:cNvSpPr/>
      </xdr:nvSpPr>
      <xdr:spPr>
        <a:xfrm>
          <a:off x="19494500" y="128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158290</xdr:rowOff>
    </xdr:from>
    <xdr:ext cx="534377" cy="259045"/>
    <xdr:sp macro="" textlink="">
      <xdr:nvSpPr>
        <xdr:cNvPr id="868" name="テキスト ボックス 867"/>
        <xdr:cNvSpPr txBox="1"/>
      </xdr:nvSpPr>
      <xdr:spPr>
        <a:xfrm>
          <a:off x="19278111" y="126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75275</xdr:rowOff>
    </xdr:from>
    <xdr:to>
      <xdr:col>98</xdr:col>
      <xdr:colOff>38100</xdr:colOff>
      <xdr:row>76</xdr:row>
      <xdr:rowOff>5426</xdr:rowOff>
    </xdr:to>
    <xdr:sp macro="" textlink="">
      <xdr:nvSpPr>
        <xdr:cNvPr id="869" name="楕円 868"/>
        <xdr:cNvSpPr/>
      </xdr:nvSpPr>
      <xdr:spPr>
        <a:xfrm>
          <a:off x="18605500" y="12934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21952</xdr:rowOff>
    </xdr:from>
    <xdr:ext cx="534377" cy="259045"/>
    <xdr:sp macro="" textlink="">
      <xdr:nvSpPr>
        <xdr:cNvPr id="870" name="テキスト ボックス 869"/>
        <xdr:cNvSpPr txBox="1"/>
      </xdr:nvSpPr>
      <xdr:spPr>
        <a:xfrm>
          <a:off x="18389111" y="127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全体的に類似団体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と比較して住民一人当たりコストが低い状態であるが、扶助費については、類似団体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91,128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円となっているのに対し本市は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106,462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円とコストが高い状態となっている。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、障害児通所給付費等の児童福祉費や障害者自立支援給付費等の社会福祉費に係る扶助費が増加傾向にあ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。補助費等については、泉南市土地開発公社解散に伴う同公社借入先金融機関への債務保証金の発生により平成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年度は大幅な増額となった。平成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円台に戻っているものの、一部事務組合への負担金が増加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向にあるため、必要最小限の負担金となるよう内容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精査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また、補助金についても見直しや廃止の検討</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を行う必要がある。普通建設事業費（うち新規整備）については、中学校老朽化対策事業等の実施により類似団体内平均値を上回った。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年度に発行した第三セクター等改革推進債の償還が始まったことなどにより元利償還金が大幅に増加し、平成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は累積赤字が解消されたものの、介護保険事業特別会計や後期高齢者医療事業特別会計は高齢化に伴い給付費が増加傾向にあること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62,796
62,115
48.98
23,545,366
23,528,628
9,863
12,890,760
28,481,564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18085</xdr:rowOff>
    </xdr:from>
    <xdr:to>
      <xdr:col>24</xdr:col>
      <xdr:colOff>63500</xdr:colOff>
      <xdr:row>34</xdr:row>
      <xdr:rowOff>167589</xdr:rowOff>
    </xdr:to>
    <xdr:cxnSp macro="">
      <xdr:nvCxnSpPr>
        <xdr:cNvPr id="59" name="直線コネクタ 58"/>
        <xdr:cNvCxnSpPr/>
      </xdr:nvCxnSpPr>
      <xdr:spPr>
        <a:xfrm>
          <a:off x="3797300" y="5847385"/>
          <a:ext cx="8382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xdr:rowOff>
    </xdr:from>
    <xdr:to>
      <xdr:col>19</xdr:col>
      <xdr:colOff>177800</xdr:colOff>
      <xdr:row>34</xdr:row>
      <xdr:rowOff>18085</xdr:rowOff>
    </xdr:to>
    <xdr:cxnSp macro="">
      <xdr:nvCxnSpPr>
        <xdr:cNvPr id="62" name="直線コネクタ 61"/>
        <xdr:cNvCxnSpPr/>
      </xdr:nvCxnSpPr>
      <xdr:spPr>
        <a:xfrm>
          <a:off x="2908300" y="5667705"/>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4369</xdr:rowOff>
    </xdr:from>
    <xdr:to>
      <xdr:col>15</xdr:col>
      <xdr:colOff>50800</xdr:colOff>
      <xdr:row>33</xdr:row>
      <xdr:rowOff>9855</xdr:rowOff>
    </xdr:to>
    <xdr:cxnSp macro="">
      <xdr:nvCxnSpPr>
        <xdr:cNvPr id="65" name="直線コネクタ 64"/>
        <xdr:cNvCxnSpPr/>
      </xdr:nvCxnSpPr>
      <xdr:spPr>
        <a:xfrm>
          <a:off x="2019300" y="56622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96723</xdr:rowOff>
    </xdr:from>
    <xdr:to>
      <xdr:col>10</xdr:col>
      <xdr:colOff>114300</xdr:colOff>
      <xdr:row>33</xdr:row>
      <xdr:rowOff>4369</xdr:rowOff>
    </xdr:to>
    <xdr:cxnSp macro="">
      <xdr:nvCxnSpPr>
        <xdr:cNvPr id="68" name="直線コネクタ 67"/>
        <xdr:cNvCxnSpPr/>
      </xdr:nvCxnSpPr>
      <xdr:spPr>
        <a:xfrm>
          <a:off x="1130300" y="5583123"/>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116789</xdr:rowOff>
    </xdr:from>
    <xdr:to>
      <xdr:col>24</xdr:col>
      <xdr:colOff>114300</xdr:colOff>
      <xdr:row>35</xdr:row>
      <xdr:rowOff>46939</xdr:rowOff>
    </xdr:to>
    <xdr:sp macro="" textlink="">
      <xdr:nvSpPr>
        <xdr:cNvPr id="78" name="楕円 77"/>
        <xdr:cNvSpPr/>
      </xdr:nvSpPr>
      <xdr:spPr>
        <a:xfrm>
          <a:off x="45847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139666</xdr:rowOff>
    </xdr:from>
    <xdr:ext cx="469744" cy="259045"/>
    <xdr:sp macro="" textlink="">
      <xdr:nvSpPr>
        <xdr:cNvPr id="79" name="議会費該当値テキスト"/>
        <xdr:cNvSpPr txBox="1"/>
      </xdr:nvSpPr>
      <xdr:spPr>
        <a:xfrm>
          <a:off x="4686300" y="57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138735</xdr:rowOff>
    </xdr:from>
    <xdr:to>
      <xdr:col>20</xdr:col>
      <xdr:colOff>38100</xdr:colOff>
      <xdr:row>34</xdr:row>
      <xdr:rowOff>68885</xdr:rowOff>
    </xdr:to>
    <xdr:sp macro="" textlink="">
      <xdr:nvSpPr>
        <xdr:cNvPr id="80" name="楕円 79"/>
        <xdr:cNvSpPr/>
      </xdr:nvSpPr>
      <xdr:spPr>
        <a:xfrm>
          <a:off x="3746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85412</xdr:rowOff>
    </xdr:from>
    <xdr:ext cx="469744" cy="259045"/>
    <xdr:sp macro="" textlink="">
      <xdr:nvSpPr>
        <xdr:cNvPr id="81" name="テキスト ボックス 80"/>
        <xdr:cNvSpPr txBox="1"/>
      </xdr:nvSpPr>
      <xdr:spPr>
        <a:xfrm>
          <a:off x="3562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130505</xdr:rowOff>
    </xdr:from>
    <xdr:to>
      <xdr:col>15</xdr:col>
      <xdr:colOff>101600</xdr:colOff>
      <xdr:row>33</xdr:row>
      <xdr:rowOff>60655</xdr:rowOff>
    </xdr:to>
    <xdr:sp macro="" textlink="">
      <xdr:nvSpPr>
        <xdr:cNvPr id="82" name="楕円 81"/>
        <xdr:cNvSpPr/>
      </xdr:nvSpPr>
      <xdr:spPr>
        <a:xfrm>
          <a:off x="2857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77182</xdr:rowOff>
    </xdr:from>
    <xdr:ext cx="469744" cy="259045"/>
    <xdr:sp macro="" textlink="">
      <xdr:nvSpPr>
        <xdr:cNvPr id="83" name="テキスト ボックス 82"/>
        <xdr:cNvSpPr txBox="1"/>
      </xdr:nvSpPr>
      <xdr:spPr>
        <a:xfrm>
          <a:off x="2673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125019</xdr:rowOff>
    </xdr:from>
    <xdr:to>
      <xdr:col>10</xdr:col>
      <xdr:colOff>165100</xdr:colOff>
      <xdr:row>33</xdr:row>
      <xdr:rowOff>55169</xdr:rowOff>
    </xdr:to>
    <xdr:sp macro="" textlink="">
      <xdr:nvSpPr>
        <xdr:cNvPr id="84" name="楕円 83"/>
        <xdr:cNvSpPr/>
      </xdr:nvSpPr>
      <xdr:spPr>
        <a:xfrm>
          <a:off x="1968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71696</xdr:rowOff>
    </xdr:from>
    <xdr:ext cx="469744" cy="259045"/>
    <xdr:sp macro="" textlink="">
      <xdr:nvSpPr>
        <xdr:cNvPr id="85" name="テキスト ボックス 84"/>
        <xdr:cNvSpPr txBox="1"/>
      </xdr:nvSpPr>
      <xdr:spPr>
        <a:xfrm>
          <a:off x="1784428"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45923</xdr:rowOff>
    </xdr:from>
    <xdr:to>
      <xdr:col>6</xdr:col>
      <xdr:colOff>38100</xdr:colOff>
      <xdr:row>32</xdr:row>
      <xdr:rowOff>147523</xdr:rowOff>
    </xdr:to>
    <xdr:sp macro="" textlink="">
      <xdr:nvSpPr>
        <xdr:cNvPr id="86" name="楕円 85"/>
        <xdr:cNvSpPr/>
      </xdr:nvSpPr>
      <xdr:spPr>
        <a:xfrm>
          <a:off x="1079500" y="5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164050</xdr:rowOff>
    </xdr:from>
    <xdr:ext cx="469744" cy="259045"/>
    <xdr:sp macro="" textlink="">
      <xdr:nvSpPr>
        <xdr:cNvPr id="87" name="テキスト ボックス 86"/>
        <xdr:cNvSpPr txBox="1"/>
      </xdr:nvSpPr>
      <xdr:spPr>
        <a:xfrm>
          <a:off x="895428" y="530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138532</xdr:rowOff>
    </xdr:from>
    <xdr:to>
      <xdr:col>24</xdr:col>
      <xdr:colOff>63500</xdr:colOff>
      <xdr:row>58</xdr:row>
      <xdr:rowOff>145009</xdr:rowOff>
    </xdr:to>
    <xdr:cxnSp macro="">
      <xdr:nvCxnSpPr>
        <xdr:cNvPr id="117" name="直線コネクタ 116"/>
        <xdr:cNvCxnSpPr/>
      </xdr:nvCxnSpPr>
      <xdr:spPr>
        <a:xfrm>
          <a:off x="3797300" y="1008263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129108</xdr:rowOff>
    </xdr:from>
    <xdr:to>
      <xdr:col>19</xdr:col>
      <xdr:colOff>177800</xdr:colOff>
      <xdr:row>58</xdr:row>
      <xdr:rowOff>138532</xdr:rowOff>
    </xdr:to>
    <xdr:cxnSp macro="">
      <xdr:nvCxnSpPr>
        <xdr:cNvPr id="120" name="直線コネクタ 119"/>
        <xdr:cNvCxnSpPr/>
      </xdr:nvCxnSpPr>
      <xdr:spPr>
        <a:xfrm>
          <a:off x="2908300" y="10073208"/>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129108</xdr:rowOff>
    </xdr:from>
    <xdr:to>
      <xdr:col>15</xdr:col>
      <xdr:colOff>50800</xdr:colOff>
      <xdr:row>59</xdr:row>
      <xdr:rowOff>51943</xdr:rowOff>
    </xdr:to>
    <xdr:cxnSp macro="">
      <xdr:nvCxnSpPr>
        <xdr:cNvPr id="123" name="直線コネクタ 122"/>
        <xdr:cNvCxnSpPr/>
      </xdr:nvCxnSpPr>
      <xdr:spPr>
        <a:xfrm flipV="1">
          <a:off x="2019300" y="10073208"/>
          <a:ext cx="889000" cy="9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32233</xdr:rowOff>
    </xdr:from>
    <xdr:to>
      <xdr:col>10</xdr:col>
      <xdr:colOff>114300</xdr:colOff>
      <xdr:row>59</xdr:row>
      <xdr:rowOff>51943</xdr:rowOff>
    </xdr:to>
    <xdr:cxnSp macro="">
      <xdr:nvCxnSpPr>
        <xdr:cNvPr id="126" name="直線コネクタ 125"/>
        <xdr:cNvCxnSpPr/>
      </xdr:nvCxnSpPr>
      <xdr:spPr>
        <a:xfrm>
          <a:off x="1130300" y="8776183"/>
          <a:ext cx="889000" cy="139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94209</xdr:rowOff>
    </xdr:from>
    <xdr:to>
      <xdr:col>24</xdr:col>
      <xdr:colOff>114300</xdr:colOff>
      <xdr:row>59</xdr:row>
      <xdr:rowOff>24359</xdr:rowOff>
    </xdr:to>
    <xdr:sp macro="" textlink="">
      <xdr:nvSpPr>
        <xdr:cNvPr id="136" name="楕円 135"/>
        <xdr:cNvSpPr/>
      </xdr:nvSpPr>
      <xdr:spPr>
        <a:xfrm>
          <a:off x="4584700" y="100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9136</xdr:rowOff>
    </xdr:from>
    <xdr:ext cx="534377" cy="259045"/>
    <xdr:sp macro="" textlink="">
      <xdr:nvSpPr>
        <xdr:cNvPr id="137" name="総務費該当値テキスト"/>
        <xdr:cNvSpPr txBox="1"/>
      </xdr:nvSpPr>
      <xdr:spPr>
        <a:xfrm>
          <a:off x="4686300" y="99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87732</xdr:rowOff>
    </xdr:from>
    <xdr:to>
      <xdr:col>20</xdr:col>
      <xdr:colOff>38100</xdr:colOff>
      <xdr:row>59</xdr:row>
      <xdr:rowOff>17882</xdr:rowOff>
    </xdr:to>
    <xdr:sp macro="" textlink="">
      <xdr:nvSpPr>
        <xdr:cNvPr id="138" name="楕円 137"/>
        <xdr:cNvSpPr/>
      </xdr:nvSpPr>
      <xdr:spPr>
        <a:xfrm>
          <a:off x="3746500" y="100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9009</xdr:rowOff>
    </xdr:from>
    <xdr:ext cx="534377" cy="259045"/>
    <xdr:sp macro="" textlink="">
      <xdr:nvSpPr>
        <xdr:cNvPr id="139" name="テキスト ボックス 138"/>
        <xdr:cNvSpPr txBox="1"/>
      </xdr:nvSpPr>
      <xdr:spPr>
        <a:xfrm>
          <a:off x="3530111" y="101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78308</xdr:rowOff>
    </xdr:from>
    <xdr:to>
      <xdr:col>15</xdr:col>
      <xdr:colOff>101600</xdr:colOff>
      <xdr:row>59</xdr:row>
      <xdr:rowOff>8458</xdr:rowOff>
    </xdr:to>
    <xdr:sp macro="" textlink="">
      <xdr:nvSpPr>
        <xdr:cNvPr id="140" name="楕円 139"/>
        <xdr:cNvSpPr/>
      </xdr:nvSpPr>
      <xdr:spPr>
        <a:xfrm>
          <a:off x="2857500" y="100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171035</xdr:rowOff>
    </xdr:from>
    <xdr:ext cx="534377" cy="259045"/>
    <xdr:sp macro="" textlink="">
      <xdr:nvSpPr>
        <xdr:cNvPr id="141" name="テキスト ボックス 140"/>
        <xdr:cNvSpPr txBox="1"/>
      </xdr:nvSpPr>
      <xdr:spPr>
        <a:xfrm>
          <a:off x="2641111" y="101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1143</xdr:rowOff>
    </xdr:from>
    <xdr:to>
      <xdr:col>10</xdr:col>
      <xdr:colOff>165100</xdr:colOff>
      <xdr:row>59</xdr:row>
      <xdr:rowOff>102743</xdr:rowOff>
    </xdr:to>
    <xdr:sp macro="" textlink="">
      <xdr:nvSpPr>
        <xdr:cNvPr id="142" name="楕円 141"/>
        <xdr:cNvSpPr/>
      </xdr:nvSpPr>
      <xdr:spPr>
        <a:xfrm>
          <a:off x="1968500" y="101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93870</xdr:rowOff>
    </xdr:from>
    <xdr:ext cx="534377" cy="259045"/>
    <xdr:sp macro="" textlink="">
      <xdr:nvSpPr>
        <xdr:cNvPr id="143" name="テキスト ボックス 142"/>
        <xdr:cNvSpPr txBox="1"/>
      </xdr:nvSpPr>
      <xdr:spPr>
        <a:xfrm>
          <a:off x="1752111" y="102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152883</xdr:rowOff>
    </xdr:from>
    <xdr:to>
      <xdr:col>6</xdr:col>
      <xdr:colOff>38100</xdr:colOff>
      <xdr:row>51</xdr:row>
      <xdr:rowOff>83033</xdr:rowOff>
    </xdr:to>
    <xdr:sp macro="" textlink="">
      <xdr:nvSpPr>
        <xdr:cNvPr id="144" name="楕円 143"/>
        <xdr:cNvSpPr/>
      </xdr:nvSpPr>
      <xdr:spPr>
        <a:xfrm>
          <a:off x="1079500" y="87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99560</xdr:rowOff>
    </xdr:from>
    <xdr:ext cx="599010" cy="259045"/>
    <xdr:sp macro="" textlink="">
      <xdr:nvSpPr>
        <xdr:cNvPr id="145" name="テキスト ボックス 144"/>
        <xdr:cNvSpPr txBox="1"/>
      </xdr:nvSpPr>
      <xdr:spPr>
        <a:xfrm>
          <a:off x="830795" y="85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15354</xdr:rowOff>
    </xdr:from>
    <xdr:to>
      <xdr:col>24</xdr:col>
      <xdr:colOff>63500</xdr:colOff>
      <xdr:row>73</xdr:row>
      <xdr:rowOff>157175</xdr:rowOff>
    </xdr:to>
    <xdr:cxnSp macro="">
      <xdr:nvCxnSpPr>
        <xdr:cNvPr id="175" name="直線コネクタ 174"/>
        <xdr:cNvCxnSpPr/>
      </xdr:nvCxnSpPr>
      <xdr:spPr>
        <a:xfrm flipV="1">
          <a:off x="3797300" y="12531204"/>
          <a:ext cx="838200" cy="1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157175</xdr:rowOff>
    </xdr:from>
    <xdr:to>
      <xdr:col>19</xdr:col>
      <xdr:colOff>177800</xdr:colOff>
      <xdr:row>73</xdr:row>
      <xdr:rowOff>169888</xdr:rowOff>
    </xdr:to>
    <xdr:cxnSp macro="">
      <xdr:nvCxnSpPr>
        <xdr:cNvPr id="178" name="直線コネクタ 177"/>
        <xdr:cNvCxnSpPr/>
      </xdr:nvCxnSpPr>
      <xdr:spPr>
        <a:xfrm flipV="1">
          <a:off x="2908300" y="12673025"/>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169888</xdr:rowOff>
    </xdr:from>
    <xdr:to>
      <xdr:col>15</xdr:col>
      <xdr:colOff>50800</xdr:colOff>
      <xdr:row>74</xdr:row>
      <xdr:rowOff>52006</xdr:rowOff>
    </xdr:to>
    <xdr:cxnSp macro="">
      <xdr:nvCxnSpPr>
        <xdr:cNvPr id="181" name="直線コネクタ 180"/>
        <xdr:cNvCxnSpPr/>
      </xdr:nvCxnSpPr>
      <xdr:spPr>
        <a:xfrm flipV="1">
          <a:off x="2019300" y="12685738"/>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52006</xdr:rowOff>
    </xdr:from>
    <xdr:to>
      <xdr:col>10</xdr:col>
      <xdr:colOff>114300</xdr:colOff>
      <xdr:row>74</xdr:row>
      <xdr:rowOff>104331</xdr:rowOff>
    </xdr:to>
    <xdr:cxnSp macro="">
      <xdr:nvCxnSpPr>
        <xdr:cNvPr id="184" name="直線コネクタ 183"/>
        <xdr:cNvCxnSpPr/>
      </xdr:nvCxnSpPr>
      <xdr:spPr>
        <a:xfrm flipV="1">
          <a:off x="1130300" y="12739306"/>
          <a:ext cx="889000" cy="5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136004</xdr:rowOff>
    </xdr:from>
    <xdr:to>
      <xdr:col>24</xdr:col>
      <xdr:colOff>114300</xdr:colOff>
      <xdr:row>73</xdr:row>
      <xdr:rowOff>66154</xdr:rowOff>
    </xdr:to>
    <xdr:sp macro="" textlink="">
      <xdr:nvSpPr>
        <xdr:cNvPr id="194" name="楕円 193"/>
        <xdr:cNvSpPr/>
      </xdr:nvSpPr>
      <xdr:spPr>
        <a:xfrm>
          <a:off x="4584700" y="124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158881</xdr:rowOff>
    </xdr:from>
    <xdr:ext cx="599010" cy="259045"/>
    <xdr:sp macro="" textlink="">
      <xdr:nvSpPr>
        <xdr:cNvPr id="195" name="民生費該当値テキスト"/>
        <xdr:cNvSpPr txBox="1"/>
      </xdr:nvSpPr>
      <xdr:spPr>
        <a:xfrm>
          <a:off x="4686300" y="1233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106375</xdr:rowOff>
    </xdr:from>
    <xdr:to>
      <xdr:col>20</xdr:col>
      <xdr:colOff>38100</xdr:colOff>
      <xdr:row>74</xdr:row>
      <xdr:rowOff>36525</xdr:rowOff>
    </xdr:to>
    <xdr:sp macro="" textlink="">
      <xdr:nvSpPr>
        <xdr:cNvPr id="196" name="楕円 195"/>
        <xdr:cNvSpPr/>
      </xdr:nvSpPr>
      <xdr:spPr>
        <a:xfrm>
          <a:off x="3746500" y="126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53052</xdr:rowOff>
    </xdr:from>
    <xdr:ext cx="599010" cy="259045"/>
    <xdr:sp macro="" textlink="">
      <xdr:nvSpPr>
        <xdr:cNvPr id="197" name="テキスト ボックス 196"/>
        <xdr:cNvSpPr txBox="1"/>
      </xdr:nvSpPr>
      <xdr:spPr>
        <a:xfrm>
          <a:off x="3497795" y="123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119088</xdr:rowOff>
    </xdr:from>
    <xdr:to>
      <xdr:col>15</xdr:col>
      <xdr:colOff>101600</xdr:colOff>
      <xdr:row>74</xdr:row>
      <xdr:rowOff>49238</xdr:rowOff>
    </xdr:to>
    <xdr:sp macro="" textlink="">
      <xdr:nvSpPr>
        <xdr:cNvPr id="198" name="楕円 197"/>
        <xdr:cNvSpPr/>
      </xdr:nvSpPr>
      <xdr:spPr>
        <a:xfrm>
          <a:off x="2857500" y="126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65765</xdr:rowOff>
    </xdr:from>
    <xdr:ext cx="599010" cy="259045"/>
    <xdr:sp macro="" textlink="">
      <xdr:nvSpPr>
        <xdr:cNvPr id="199" name="テキスト ボックス 198"/>
        <xdr:cNvSpPr txBox="1"/>
      </xdr:nvSpPr>
      <xdr:spPr>
        <a:xfrm>
          <a:off x="2608795" y="1241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1206</xdr:rowOff>
    </xdr:from>
    <xdr:to>
      <xdr:col>10</xdr:col>
      <xdr:colOff>165100</xdr:colOff>
      <xdr:row>74</xdr:row>
      <xdr:rowOff>102806</xdr:rowOff>
    </xdr:to>
    <xdr:sp macro="" textlink="">
      <xdr:nvSpPr>
        <xdr:cNvPr id="200" name="楕円 199"/>
        <xdr:cNvSpPr/>
      </xdr:nvSpPr>
      <xdr:spPr>
        <a:xfrm>
          <a:off x="1968500" y="126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119333</xdr:rowOff>
    </xdr:from>
    <xdr:ext cx="599010" cy="259045"/>
    <xdr:sp macro="" textlink="">
      <xdr:nvSpPr>
        <xdr:cNvPr id="201" name="テキスト ボックス 200"/>
        <xdr:cNvSpPr txBox="1"/>
      </xdr:nvSpPr>
      <xdr:spPr>
        <a:xfrm>
          <a:off x="1719795" y="124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53531</xdr:rowOff>
    </xdr:from>
    <xdr:to>
      <xdr:col>6</xdr:col>
      <xdr:colOff>38100</xdr:colOff>
      <xdr:row>74</xdr:row>
      <xdr:rowOff>155131</xdr:rowOff>
    </xdr:to>
    <xdr:sp macro="" textlink="">
      <xdr:nvSpPr>
        <xdr:cNvPr id="202" name="楕円 201"/>
        <xdr:cNvSpPr/>
      </xdr:nvSpPr>
      <xdr:spPr>
        <a:xfrm>
          <a:off x="1079500" y="127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208</xdr:rowOff>
    </xdr:from>
    <xdr:ext cx="599010" cy="259045"/>
    <xdr:sp macro="" textlink="">
      <xdr:nvSpPr>
        <xdr:cNvPr id="203" name="テキスト ボックス 202"/>
        <xdr:cNvSpPr txBox="1"/>
      </xdr:nvSpPr>
      <xdr:spPr>
        <a:xfrm>
          <a:off x="830795" y="12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24885</xdr:rowOff>
    </xdr:from>
    <xdr:to>
      <xdr:col>24</xdr:col>
      <xdr:colOff>63500</xdr:colOff>
      <xdr:row>98</xdr:row>
      <xdr:rowOff>44926</xdr:rowOff>
    </xdr:to>
    <xdr:cxnSp macro="">
      <xdr:nvCxnSpPr>
        <xdr:cNvPr id="233" name="直線コネクタ 232"/>
        <xdr:cNvCxnSpPr/>
      </xdr:nvCxnSpPr>
      <xdr:spPr>
        <a:xfrm>
          <a:off x="3797300" y="16826985"/>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24885</xdr:rowOff>
    </xdr:from>
    <xdr:to>
      <xdr:col>19</xdr:col>
      <xdr:colOff>177800</xdr:colOff>
      <xdr:row>98</xdr:row>
      <xdr:rowOff>134347</xdr:rowOff>
    </xdr:to>
    <xdr:cxnSp macro="">
      <xdr:nvCxnSpPr>
        <xdr:cNvPr id="236" name="直線コネクタ 235"/>
        <xdr:cNvCxnSpPr/>
      </xdr:nvCxnSpPr>
      <xdr:spPr>
        <a:xfrm flipV="1">
          <a:off x="2908300" y="16826985"/>
          <a:ext cx="889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117278</xdr:rowOff>
    </xdr:from>
    <xdr:to>
      <xdr:col>15</xdr:col>
      <xdr:colOff>50800</xdr:colOff>
      <xdr:row>98</xdr:row>
      <xdr:rowOff>134347</xdr:rowOff>
    </xdr:to>
    <xdr:cxnSp macro="">
      <xdr:nvCxnSpPr>
        <xdr:cNvPr id="239" name="直線コネクタ 238"/>
        <xdr:cNvCxnSpPr/>
      </xdr:nvCxnSpPr>
      <xdr:spPr>
        <a:xfrm>
          <a:off x="2019300" y="1691937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117278</xdr:rowOff>
    </xdr:from>
    <xdr:to>
      <xdr:col>10</xdr:col>
      <xdr:colOff>114300</xdr:colOff>
      <xdr:row>98</xdr:row>
      <xdr:rowOff>163018</xdr:rowOff>
    </xdr:to>
    <xdr:cxnSp macro="">
      <xdr:nvCxnSpPr>
        <xdr:cNvPr id="242" name="直線コネクタ 241"/>
        <xdr:cNvCxnSpPr/>
      </xdr:nvCxnSpPr>
      <xdr:spPr>
        <a:xfrm flipV="1">
          <a:off x="1130300" y="16919378"/>
          <a:ext cx="889000" cy="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165576</xdr:rowOff>
    </xdr:from>
    <xdr:to>
      <xdr:col>24</xdr:col>
      <xdr:colOff>114300</xdr:colOff>
      <xdr:row>98</xdr:row>
      <xdr:rowOff>95726</xdr:rowOff>
    </xdr:to>
    <xdr:sp macro="" textlink="">
      <xdr:nvSpPr>
        <xdr:cNvPr id="252" name="楕円 251"/>
        <xdr:cNvSpPr/>
      </xdr:nvSpPr>
      <xdr:spPr>
        <a:xfrm>
          <a:off x="4584700" y="16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144003</xdr:rowOff>
    </xdr:from>
    <xdr:ext cx="534377" cy="259045"/>
    <xdr:sp macro="" textlink="">
      <xdr:nvSpPr>
        <xdr:cNvPr id="253" name="衛生費該当値テキスト"/>
        <xdr:cNvSpPr txBox="1"/>
      </xdr:nvSpPr>
      <xdr:spPr>
        <a:xfrm>
          <a:off x="4686300" y="1677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145535</xdr:rowOff>
    </xdr:from>
    <xdr:to>
      <xdr:col>20</xdr:col>
      <xdr:colOff>38100</xdr:colOff>
      <xdr:row>98</xdr:row>
      <xdr:rowOff>75685</xdr:rowOff>
    </xdr:to>
    <xdr:sp macro="" textlink="">
      <xdr:nvSpPr>
        <xdr:cNvPr id="254" name="楕円 253"/>
        <xdr:cNvSpPr/>
      </xdr:nvSpPr>
      <xdr:spPr>
        <a:xfrm>
          <a:off x="3746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66812</xdr:rowOff>
    </xdr:from>
    <xdr:ext cx="534377" cy="259045"/>
    <xdr:sp macro="" textlink="">
      <xdr:nvSpPr>
        <xdr:cNvPr id="255" name="テキスト ボックス 254"/>
        <xdr:cNvSpPr txBox="1"/>
      </xdr:nvSpPr>
      <xdr:spPr>
        <a:xfrm>
          <a:off x="3530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83547</xdr:rowOff>
    </xdr:from>
    <xdr:to>
      <xdr:col>15</xdr:col>
      <xdr:colOff>101600</xdr:colOff>
      <xdr:row>99</xdr:row>
      <xdr:rowOff>13697</xdr:rowOff>
    </xdr:to>
    <xdr:sp macro="" textlink="">
      <xdr:nvSpPr>
        <xdr:cNvPr id="256" name="楕円 255"/>
        <xdr:cNvSpPr/>
      </xdr:nvSpPr>
      <xdr:spPr>
        <a:xfrm>
          <a:off x="2857500" y="1688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4824</xdr:rowOff>
    </xdr:from>
    <xdr:ext cx="534377" cy="259045"/>
    <xdr:sp macro="" textlink="">
      <xdr:nvSpPr>
        <xdr:cNvPr id="257" name="テキスト ボックス 256"/>
        <xdr:cNvSpPr txBox="1"/>
      </xdr:nvSpPr>
      <xdr:spPr>
        <a:xfrm>
          <a:off x="2641111" y="169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66478</xdr:rowOff>
    </xdr:from>
    <xdr:to>
      <xdr:col>10</xdr:col>
      <xdr:colOff>165100</xdr:colOff>
      <xdr:row>98</xdr:row>
      <xdr:rowOff>168078</xdr:rowOff>
    </xdr:to>
    <xdr:sp macro="" textlink="">
      <xdr:nvSpPr>
        <xdr:cNvPr id="258" name="楕円 257"/>
        <xdr:cNvSpPr/>
      </xdr:nvSpPr>
      <xdr:spPr>
        <a:xfrm>
          <a:off x="1968500" y="168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159205</xdr:rowOff>
    </xdr:from>
    <xdr:ext cx="534377" cy="259045"/>
    <xdr:sp macro="" textlink="">
      <xdr:nvSpPr>
        <xdr:cNvPr id="259" name="テキスト ボックス 258"/>
        <xdr:cNvSpPr txBox="1"/>
      </xdr:nvSpPr>
      <xdr:spPr>
        <a:xfrm>
          <a:off x="1752111" y="169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112218</xdr:rowOff>
    </xdr:from>
    <xdr:to>
      <xdr:col>6</xdr:col>
      <xdr:colOff>38100</xdr:colOff>
      <xdr:row>99</xdr:row>
      <xdr:rowOff>42368</xdr:rowOff>
    </xdr:to>
    <xdr:sp macro="" textlink="">
      <xdr:nvSpPr>
        <xdr:cNvPr id="260" name="楕円 259"/>
        <xdr:cNvSpPr/>
      </xdr:nvSpPr>
      <xdr:spPr>
        <a:xfrm>
          <a:off x="1079500" y="169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33495</xdr:rowOff>
    </xdr:from>
    <xdr:ext cx="534377" cy="259045"/>
    <xdr:sp macro="" textlink="">
      <xdr:nvSpPr>
        <xdr:cNvPr id="261" name="テキスト ボックス 260"/>
        <xdr:cNvSpPr txBox="1"/>
      </xdr:nvSpPr>
      <xdr:spPr>
        <a:xfrm>
          <a:off x="863111" y="1700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3873</xdr:rowOff>
    </xdr:from>
    <xdr:to>
      <xdr:col>55</xdr:col>
      <xdr:colOff>0</xdr:colOff>
      <xdr:row>39</xdr:row>
      <xdr:rowOff>4064</xdr:rowOff>
    </xdr:to>
    <xdr:cxnSp macro="">
      <xdr:nvCxnSpPr>
        <xdr:cNvPr id="290" name="直線コネクタ 289"/>
        <xdr:cNvCxnSpPr/>
      </xdr:nvCxnSpPr>
      <xdr:spPr>
        <a:xfrm flipV="1">
          <a:off x="9639300" y="669042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125031</xdr:rowOff>
    </xdr:from>
    <xdr:to>
      <xdr:col>50</xdr:col>
      <xdr:colOff>114300</xdr:colOff>
      <xdr:row>39</xdr:row>
      <xdr:rowOff>4064</xdr:rowOff>
    </xdr:to>
    <xdr:cxnSp macro="">
      <xdr:nvCxnSpPr>
        <xdr:cNvPr id="293" name="直線コネクタ 292"/>
        <xdr:cNvCxnSpPr/>
      </xdr:nvCxnSpPr>
      <xdr:spPr>
        <a:xfrm>
          <a:off x="8750300" y="6640131"/>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31686</xdr:rowOff>
    </xdr:from>
    <xdr:to>
      <xdr:col>45</xdr:col>
      <xdr:colOff>177800</xdr:colOff>
      <xdr:row>38</xdr:row>
      <xdr:rowOff>125031</xdr:rowOff>
    </xdr:to>
    <xdr:cxnSp macro="">
      <xdr:nvCxnSpPr>
        <xdr:cNvPr id="296" name="直線コネクタ 295"/>
        <xdr:cNvCxnSpPr/>
      </xdr:nvCxnSpPr>
      <xdr:spPr>
        <a:xfrm>
          <a:off x="7861300" y="6546786"/>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31686</xdr:rowOff>
    </xdr:from>
    <xdr:to>
      <xdr:col>41</xdr:col>
      <xdr:colOff>50800</xdr:colOff>
      <xdr:row>38</xdr:row>
      <xdr:rowOff>69977</xdr:rowOff>
    </xdr:to>
    <xdr:cxnSp macro="">
      <xdr:nvCxnSpPr>
        <xdr:cNvPr id="299" name="直線コネクタ 298"/>
        <xdr:cNvCxnSpPr/>
      </xdr:nvCxnSpPr>
      <xdr:spPr>
        <a:xfrm flipV="1">
          <a:off x="6972300" y="6546786"/>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124523</xdr:rowOff>
    </xdr:from>
    <xdr:to>
      <xdr:col>55</xdr:col>
      <xdr:colOff>50800</xdr:colOff>
      <xdr:row>39</xdr:row>
      <xdr:rowOff>54673</xdr:rowOff>
    </xdr:to>
    <xdr:sp macro="" textlink="">
      <xdr:nvSpPr>
        <xdr:cNvPr id="309" name="楕円 308"/>
        <xdr:cNvSpPr/>
      </xdr:nvSpPr>
      <xdr:spPr>
        <a:xfrm>
          <a:off x="104267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39450</xdr:rowOff>
    </xdr:from>
    <xdr:ext cx="378565" cy="259045"/>
    <xdr:sp macro="" textlink="">
      <xdr:nvSpPr>
        <xdr:cNvPr id="310" name="労働費該当値テキスト"/>
        <xdr:cNvSpPr txBox="1"/>
      </xdr:nvSpPr>
      <xdr:spPr>
        <a:xfrm>
          <a:off x="10528300" y="65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124714</xdr:rowOff>
    </xdr:from>
    <xdr:to>
      <xdr:col>50</xdr:col>
      <xdr:colOff>165100</xdr:colOff>
      <xdr:row>39</xdr:row>
      <xdr:rowOff>54864</xdr:rowOff>
    </xdr:to>
    <xdr:sp macro="" textlink="">
      <xdr:nvSpPr>
        <xdr:cNvPr id="311" name="楕円 310"/>
        <xdr:cNvSpPr/>
      </xdr:nvSpPr>
      <xdr:spPr>
        <a:xfrm>
          <a:off x="9588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45991</xdr:rowOff>
    </xdr:from>
    <xdr:ext cx="378565" cy="259045"/>
    <xdr:sp macro="" textlink="">
      <xdr:nvSpPr>
        <xdr:cNvPr id="312" name="テキスト ボックス 311"/>
        <xdr:cNvSpPr txBox="1"/>
      </xdr:nvSpPr>
      <xdr:spPr>
        <a:xfrm>
          <a:off x="9450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74231</xdr:rowOff>
    </xdr:from>
    <xdr:to>
      <xdr:col>46</xdr:col>
      <xdr:colOff>38100</xdr:colOff>
      <xdr:row>39</xdr:row>
      <xdr:rowOff>4381</xdr:rowOff>
    </xdr:to>
    <xdr:sp macro="" textlink="">
      <xdr:nvSpPr>
        <xdr:cNvPr id="313" name="楕円 312"/>
        <xdr:cNvSpPr/>
      </xdr:nvSpPr>
      <xdr:spPr>
        <a:xfrm>
          <a:off x="8699500" y="65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166958</xdr:rowOff>
    </xdr:from>
    <xdr:ext cx="378565" cy="259045"/>
    <xdr:sp macro="" textlink="">
      <xdr:nvSpPr>
        <xdr:cNvPr id="314" name="テキスト ボックス 313"/>
        <xdr:cNvSpPr txBox="1"/>
      </xdr:nvSpPr>
      <xdr:spPr>
        <a:xfrm>
          <a:off x="8561017" y="6682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152336</xdr:rowOff>
    </xdr:from>
    <xdr:to>
      <xdr:col>41</xdr:col>
      <xdr:colOff>101600</xdr:colOff>
      <xdr:row>38</xdr:row>
      <xdr:rowOff>82486</xdr:rowOff>
    </xdr:to>
    <xdr:sp macro="" textlink="">
      <xdr:nvSpPr>
        <xdr:cNvPr id="315" name="楕円 314"/>
        <xdr:cNvSpPr/>
      </xdr:nvSpPr>
      <xdr:spPr>
        <a:xfrm>
          <a:off x="7810500" y="6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73613</xdr:rowOff>
    </xdr:from>
    <xdr:ext cx="378565" cy="259045"/>
    <xdr:sp macro="" textlink="">
      <xdr:nvSpPr>
        <xdr:cNvPr id="316" name="テキスト ボックス 315"/>
        <xdr:cNvSpPr txBox="1"/>
      </xdr:nvSpPr>
      <xdr:spPr>
        <a:xfrm>
          <a:off x="7672017" y="6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19177</xdr:rowOff>
    </xdr:from>
    <xdr:to>
      <xdr:col>36</xdr:col>
      <xdr:colOff>165100</xdr:colOff>
      <xdr:row>38</xdr:row>
      <xdr:rowOff>120777</xdr:rowOff>
    </xdr:to>
    <xdr:sp macro="" textlink="">
      <xdr:nvSpPr>
        <xdr:cNvPr id="317" name="楕円 316"/>
        <xdr:cNvSpPr/>
      </xdr:nvSpPr>
      <xdr:spPr>
        <a:xfrm>
          <a:off x="6921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111904</xdr:rowOff>
    </xdr:from>
    <xdr:ext cx="378565" cy="259045"/>
    <xdr:sp macro="" textlink="">
      <xdr:nvSpPr>
        <xdr:cNvPr id="318" name="テキスト ボックス 317"/>
        <xdr:cNvSpPr txBox="1"/>
      </xdr:nvSpPr>
      <xdr:spPr>
        <a:xfrm>
          <a:off x="6783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38590</xdr:rowOff>
    </xdr:from>
    <xdr:to>
      <xdr:col>55</xdr:col>
      <xdr:colOff>0</xdr:colOff>
      <xdr:row>58</xdr:row>
      <xdr:rowOff>44214</xdr:rowOff>
    </xdr:to>
    <xdr:cxnSp macro="">
      <xdr:nvCxnSpPr>
        <xdr:cNvPr id="345" name="直線コネクタ 344"/>
        <xdr:cNvCxnSpPr/>
      </xdr:nvCxnSpPr>
      <xdr:spPr>
        <a:xfrm flipV="1">
          <a:off x="9639300" y="9982690"/>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44214</xdr:rowOff>
    </xdr:from>
    <xdr:to>
      <xdr:col>50</xdr:col>
      <xdr:colOff>114300</xdr:colOff>
      <xdr:row>58</xdr:row>
      <xdr:rowOff>47460</xdr:rowOff>
    </xdr:to>
    <xdr:cxnSp macro="">
      <xdr:nvCxnSpPr>
        <xdr:cNvPr id="348" name="直線コネクタ 347"/>
        <xdr:cNvCxnSpPr/>
      </xdr:nvCxnSpPr>
      <xdr:spPr>
        <a:xfrm flipV="1">
          <a:off x="8750300" y="9988314"/>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47460</xdr:rowOff>
    </xdr:from>
    <xdr:to>
      <xdr:col>45</xdr:col>
      <xdr:colOff>177800</xdr:colOff>
      <xdr:row>58</xdr:row>
      <xdr:rowOff>50066</xdr:rowOff>
    </xdr:to>
    <xdr:cxnSp macro="">
      <xdr:nvCxnSpPr>
        <xdr:cNvPr id="351" name="直線コネクタ 350"/>
        <xdr:cNvCxnSpPr/>
      </xdr:nvCxnSpPr>
      <xdr:spPr>
        <a:xfrm flipV="1">
          <a:off x="7861300" y="999156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50066</xdr:rowOff>
    </xdr:from>
    <xdr:to>
      <xdr:col>41</xdr:col>
      <xdr:colOff>50800</xdr:colOff>
      <xdr:row>58</xdr:row>
      <xdr:rowOff>51049</xdr:rowOff>
    </xdr:to>
    <xdr:cxnSp macro="">
      <xdr:nvCxnSpPr>
        <xdr:cNvPr id="354" name="直線コネクタ 353"/>
        <xdr:cNvCxnSpPr/>
      </xdr:nvCxnSpPr>
      <xdr:spPr>
        <a:xfrm flipV="1">
          <a:off x="6972300" y="999416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159240</xdr:rowOff>
    </xdr:from>
    <xdr:to>
      <xdr:col>55</xdr:col>
      <xdr:colOff>50800</xdr:colOff>
      <xdr:row>58</xdr:row>
      <xdr:rowOff>89390</xdr:rowOff>
    </xdr:to>
    <xdr:sp macro="" textlink="">
      <xdr:nvSpPr>
        <xdr:cNvPr id="364" name="楕円 363"/>
        <xdr:cNvSpPr/>
      </xdr:nvSpPr>
      <xdr:spPr>
        <a:xfrm>
          <a:off x="10426700" y="99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106806</xdr:rowOff>
    </xdr:from>
    <xdr:ext cx="469744" cy="259045"/>
    <xdr:sp macro="" textlink="">
      <xdr:nvSpPr>
        <xdr:cNvPr id="365" name="農林水産業費該当値テキスト"/>
        <xdr:cNvSpPr txBox="1"/>
      </xdr:nvSpPr>
      <xdr:spPr>
        <a:xfrm>
          <a:off x="10528300" y="98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164864</xdr:rowOff>
    </xdr:from>
    <xdr:to>
      <xdr:col>50</xdr:col>
      <xdr:colOff>165100</xdr:colOff>
      <xdr:row>58</xdr:row>
      <xdr:rowOff>95014</xdr:rowOff>
    </xdr:to>
    <xdr:sp macro="" textlink="">
      <xdr:nvSpPr>
        <xdr:cNvPr id="366" name="楕円 365"/>
        <xdr:cNvSpPr/>
      </xdr:nvSpPr>
      <xdr:spPr>
        <a:xfrm>
          <a:off x="9588500" y="99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86141</xdr:rowOff>
    </xdr:from>
    <xdr:ext cx="469744" cy="259045"/>
    <xdr:sp macro="" textlink="">
      <xdr:nvSpPr>
        <xdr:cNvPr id="367" name="テキスト ボックス 366"/>
        <xdr:cNvSpPr txBox="1"/>
      </xdr:nvSpPr>
      <xdr:spPr>
        <a:xfrm>
          <a:off x="9404428" y="100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168110</xdr:rowOff>
    </xdr:from>
    <xdr:to>
      <xdr:col>46</xdr:col>
      <xdr:colOff>38100</xdr:colOff>
      <xdr:row>58</xdr:row>
      <xdr:rowOff>98260</xdr:rowOff>
    </xdr:to>
    <xdr:sp macro="" textlink="">
      <xdr:nvSpPr>
        <xdr:cNvPr id="368" name="楕円 367"/>
        <xdr:cNvSpPr/>
      </xdr:nvSpPr>
      <xdr:spPr>
        <a:xfrm>
          <a:off x="8699500" y="99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89387</xdr:rowOff>
    </xdr:from>
    <xdr:ext cx="469744" cy="259045"/>
    <xdr:sp macro="" textlink="">
      <xdr:nvSpPr>
        <xdr:cNvPr id="369" name="テキスト ボックス 368"/>
        <xdr:cNvSpPr txBox="1"/>
      </xdr:nvSpPr>
      <xdr:spPr>
        <a:xfrm>
          <a:off x="8515428" y="1003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170716</xdr:rowOff>
    </xdr:from>
    <xdr:to>
      <xdr:col>41</xdr:col>
      <xdr:colOff>101600</xdr:colOff>
      <xdr:row>58</xdr:row>
      <xdr:rowOff>100866</xdr:rowOff>
    </xdr:to>
    <xdr:sp macro="" textlink="">
      <xdr:nvSpPr>
        <xdr:cNvPr id="370" name="楕円 369"/>
        <xdr:cNvSpPr/>
      </xdr:nvSpPr>
      <xdr:spPr>
        <a:xfrm>
          <a:off x="7810500" y="99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91993</xdr:rowOff>
    </xdr:from>
    <xdr:ext cx="469744" cy="259045"/>
    <xdr:sp macro="" textlink="">
      <xdr:nvSpPr>
        <xdr:cNvPr id="371" name="テキスト ボックス 370"/>
        <xdr:cNvSpPr txBox="1"/>
      </xdr:nvSpPr>
      <xdr:spPr>
        <a:xfrm>
          <a:off x="7626428" y="1003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249</xdr:rowOff>
    </xdr:from>
    <xdr:to>
      <xdr:col>36</xdr:col>
      <xdr:colOff>165100</xdr:colOff>
      <xdr:row>58</xdr:row>
      <xdr:rowOff>101849</xdr:rowOff>
    </xdr:to>
    <xdr:sp macro="" textlink="">
      <xdr:nvSpPr>
        <xdr:cNvPr id="372" name="楕円 371"/>
        <xdr:cNvSpPr/>
      </xdr:nvSpPr>
      <xdr:spPr>
        <a:xfrm>
          <a:off x="6921500" y="994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92976</xdr:rowOff>
    </xdr:from>
    <xdr:ext cx="469744" cy="259045"/>
    <xdr:sp macro="" textlink="">
      <xdr:nvSpPr>
        <xdr:cNvPr id="373" name="テキスト ボックス 372"/>
        <xdr:cNvSpPr txBox="1"/>
      </xdr:nvSpPr>
      <xdr:spPr>
        <a:xfrm>
          <a:off x="6737428" y="100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167246</xdr:rowOff>
    </xdr:from>
    <xdr:to>
      <xdr:col>55</xdr:col>
      <xdr:colOff>0</xdr:colOff>
      <xdr:row>79</xdr:row>
      <xdr:rowOff>3035</xdr:rowOff>
    </xdr:to>
    <xdr:cxnSp macro="">
      <xdr:nvCxnSpPr>
        <xdr:cNvPr id="402" name="直線コネクタ 401"/>
        <xdr:cNvCxnSpPr/>
      </xdr:nvCxnSpPr>
      <xdr:spPr>
        <a:xfrm flipV="1">
          <a:off x="9639300" y="1354034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122822</xdr:rowOff>
    </xdr:from>
    <xdr:to>
      <xdr:col>50</xdr:col>
      <xdr:colOff>114300</xdr:colOff>
      <xdr:row>79</xdr:row>
      <xdr:rowOff>3035</xdr:rowOff>
    </xdr:to>
    <xdr:cxnSp macro="">
      <xdr:nvCxnSpPr>
        <xdr:cNvPr id="405" name="直線コネクタ 404"/>
        <xdr:cNvCxnSpPr/>
      </xdr:nvCxnSpPr>
      <xdr:spPr>
        <a:xfrm>
          <a:off x="8750300" y="13495922"/>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122822</xdr:rowOff>
    </xdr:from>
    <xdr:to>
      <xdr:col>45</xdr:col>
      <xdr:colOff>177800</xdr:colOff>
      <xdr:row>79</xdr:row>
      <xdr:rowOff>14770</xdr:rowOff>
    </xdr:to>
    <xdr:cxnSp macro="">
      <xdr:nvCxnSpPr>
        <xdr:cNvPr id="408" name="直線コネクタ 407"/>
        <xdr:cNvCxnSpPr/>
      </xdr:nvCxnSpPr>
      <xdr:spPr>
        <a:xfrm flipV="1">
          <a:off x="7861300" y="13495922"/>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14770</xdr:rowOff>
    </xdr:from>
    <xdr:to>
      <xdr:col>41</xdr:col>
      <xdr:colOff>50800</xdr:colOff>
      <xdr:row>79</xdr:row>
      <xdr:rowOff>16447</xdr:rowOff>
    </xdr:to>
    <xdr:cxnSp macro="">
      <xdr:nvCxnSpPr>
        <xdr:cNvPr id="411" name="直線コネクタ 410"/>
        <xdr:cNvCxnSpPr/>
      </xdr:nvCxnSpPr>
      <xdr:spPr>
        <a:xfrm flipV="1">
          <a:off x="6972300" y="1355932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116446</xdr:rowOff>
    </xdr:from>
    <xdr:to>
      <xdr:col>55</xdr:col>
      <xdr:colOff>50800</xdr:colOff>
      <xdr:row>79</xdr:row>
      <xdr:rowOff>46596</xdr:rowOff>
    </xdr:to>
    <xdr:sp macro="" textlink="">
      <xdr:nvSpPr>
        <xdr:cNvPr id="421" name="楕円 420"/>
        <xdr:cNvSpPr/>
      </xdr:nvSpPr>
      <xdr:spPr>
        <a:xfrm>
          <a:off x="104267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31373</xdr:rowOff>
    </xdr:from>
    <xdr:ext cx="469744" cy="259045"/>
    <xdr:sp macro="" textlink="">
      <xdr:nvSpPr>
        <xdr:cNvPr id="422" name="商工費該当値テキスト"/>
        <xdr:cNvSpPr txBox="1"/>
      </xdr:nvSpPr>
      <xdr:spPr>
        <a:xfrm>
          <a:off x="10528300" y="134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123685</xdr:rowOff>
    </xdr:from>
    <xdr:to>
      <xdr:col>50</xdr:col>
      <xdr:colOff>165100</xdr:colOff>
      <xdr:row>79</xdr:row>
      <xdr:rowOff>53835</xdr:rowOff>
    </xdr:to>
    <xdr:sp macro="" textlink="">
      <xdr:nvSpPr>
        <xdr:cNvPr id="423" name="楕円 422"/>
        <xdr:cNvSpPr/>
      </xdr:nvSpPr>
      <xdr:spPr>
        <a:xfrm>
          <a:off x="9588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44962</xdr:rowOff>
    </xdr:from>
    <xdr:ext cx="469744" cy="259045"/>
    <xdr:sp macro="" textlink="">
      <xdr:nvSpPr>
        <xdr:cNvPr id="424" name="テキスト ボックス 423"/>
        <xdr:cNvSpPr txBox="1"/>
      </xdr:nvSpPr>
      <xdr:spPr>
        <a:xfrm>
          <a:off x="9404428"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72022</xdr:rowOff>
    </xdr:from>
    <xdr:to>
      <xdr:col>46</xdr:col>
      <xdr:colOff>38100</xdr:colOff>
      <xdr:row>79</xdr:row>
      <xdr:rowOff>2172</xdr:rowOff>
    </xdr:to>
    <xdr:sp macro="" textlink="">
      <xdr:nvSpPr>
        <xdr:cNvPr id="425" name="楕円 424"/>
        <xdr:cNvSpPr/>
      </xdr:nvSpPr>
      <xdr:spPr>
        <a:xfrm>
          <a:off x="8699500" y="134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164749</xdr:rowOff>
    </xdr:from>
    <xdr:ext cx="469744" cy="259045"/>
    <xdr:sp macro="" textlink="">
      <xdr:nvSpPr>
        <xdr:cNvPr id="426" name="テキスト ボックス 425"/>
        <xdr:cNvSpPr txBox="1"/>
      </xdr:nvSpPr>
      <xdr:spPr>
        <a:xfrm>
          <a:off x="8515428" y="135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135420</xdr:rowOff>
    </xdr:from>
    <xdr:to>
      <xdr:col>41</xdr:col>
      <xdr:colOff>101600</xdr:colOff>
      <xdr:row>79</xdr:row>
      <xdr:rowOff>65570</xdr:rowOff>
    </xdr:to>
    <xdr:sp macro="" textlink="">
      <xdr:nvSpPr>
        <xdr:cNvPr id="427" name="楕円 426"/>
        <xdr:cNvSpPr/>
      </xdr:nvSpPr>
      <xdr:spPr>
        <a:xfrm>
          <a:off x="7810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56697</xdr:rowOff>
    </xdr:from>
    <xdr:ext cx="378565" cy="259045"/>
    <xdr:sp macro="" textlink="">
      <xdr:nvSpPr>
        <xdr:cNvPr id="428" name="テキスト ボックス 427"/>
        <xdr:cNvSpPr txBox="1"/>
      </xdr:nvSpPr>
      <xdr:spPr>
        <a:xfrm>
          <a:off x="7672017" y="1360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137097</xdr:rowOff>
    </xdr:from>
    <xdr:to>
      <xdr:col>36</xdr:col>
      <xdr:colOff>165100</xdr:colOff>
      <xdr:row>79</xdr:row>
      <xdr:rowOff>67247</xdr:rowOff>
    </xdr:to>
    <xdr:sp macro="" textlink="">
      <xdr:nvSpPr>
        <xdr:cNvPr id="429" name="楕円 428"/>
        <xdr:cNvSpPr/>
      </xdr:nvSpPr>
      <xdr:spPr>
        <a:xfrm>
          <a:off x="6921500" y="135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58374</xdr:rowOff>
    </xdr:from>
    <xdr:ext cx="378565" cy="259045"/>
    <xdr:sp macro="" textlink="">
      <xdr:nvSpPr>
        <xdr:cNvPr id="430" name="テキスト ボックス 429"/>
        <xdr:cNvSpPr txBox="1"/>
      </xdr:nvSpPr>
      <xdr:spPr>
        <a:xfrm>
          <a:off x="6783017" y="1360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37576</xdr:rowOff>
    </xdr:from>
    <xdr:to>
      <xdr:col>55</xdr:col>
      <xdr:colOff>0</xdr:colOff>
      <xdr:row>98</xdr:row>
      <xdr:rowOff>43140</xdr:rowOff>
    </xdr:to>
    <xdr:cxnSp macro="">
      <xdr:nvCxnSpPr>
        <xdr:cNvPr id="457" name="直線コネクタ 456"/>
        <xdr:cNvCxnSpPr/>
      </xdr:nvCxnSpPr>
      <xdr:spPr>
        <a:xfrm>
          <a:off x="9639300" y="16839676"/>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29666</xdr:rowOff>
    </xdr:from>
    <xdr:to>
      <xdr:col>50</xdr:col>
      <xdr:colOff>114300</xdr:colOff>
      <xdr:row>98</xdr:row>
      <xdr:rowOff>37576</xdr:rowOff>
    </xdr:to>
    <xdr:cxnSp macro="">
      <xdr:nvCxnSpPr>
        <xdr:cNvPr id="460" name="直線コネクタ 459"/>
        <xdr:cNvCxnSpPr/>
      </xdr:nvCxnSpPr>
      <xdr:spPr>
        <a:xfrm>
          <a:off x="8750300" y="16831766"/>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29666</xdr:rowOff>
    </xdr:from>
    <xdr:to>
      <xdr:col>45</xdr:col>
      <xdr:colOff>177800</xdr:colOff>
      <xdr:row>98</xdr:row>
      <xdr:rowOff>33807</xdr:rowOff>
    </xdr:to>
    <xdr:cxnSp macro="">
      <xdr:nvCxnSpPr>
        <xdr:cNvPr id="463" name="直線コネクタ 462"/>
        <xdr:cNvCxnSpPr/>
      </xdr:nvCxnSpPr>
      <xdr:spPr>
        <a:xfrm flipV="1">
          <a:off x="7861300" y="16831766"/>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33807</xdr:rowOff>
    </xdr:from>
    <xdr:to>
      <xdr:col>41</xdr:col>
      <xdr:colOff>50800</xdr:colOff>
      <xdr:row>98</xdr:row>
      <xdr:rowOff>46047</xdr:rowOff>
    </xdr:to>
    <xdr:cxnSp macro="">
      <xdr:nvCxnSpPr>
        <xdr:cNvPr id="466" name="直線コネクタ 465"/>
        <xdr:cNvCxnSpPr/>
      </xdr:nvCxnSpPr>
      <xdr:spPr>
        <a:xfrm flipV="1">
          <a:off x="6972300" y="16835907"/>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163790</xdr:rowOff>
    </xdr:from>
    <xdr:to>
      <xdr:col>55</xdr:col>
      <xdr:colOff>50800</xdr:colOff>
      <xdr:row>98</xdr:row>
      <xdr:rowOff>93940</xdr:rowOff>
    </xdr:to>
    <xdr:sp macro="" textlink="">
      <xdr:nvSpPr>
        <xdr:cNvPr id="476" name="楕円 475"/>
        <xdr:cNvSpPr/>
      </xdr:nvSpPr>
      <xdr:spPr>
        <a:xfrm>
          <a:off x="10426700" y="167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78717</xdr:rowOff>
    </xdr:from>
    <xdr:ext cx="534377" cy="259045"/>
    <xdr:sp macro="" textlink="">
      <xdr:nvSpPr>
        <xdr:cNvPr id="477" name="土木費該当値テキスト"/>
        <xdr:cNvSpPr txBox="1"/>
      </xdr:nvSpPr>
      <xdr:spPr>
        <a:xfrm>
          <a:off x="10528300" y="167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158226</xdr:rowOff>
    </xdr:from>
    <xdr:to>
      <xdr:col>50</xdr:col>
      <xdr:colOff>165100</xdr:colOff>
      <xdr:row>98</xdr:row>
      <xdr:rowOff>88376</xdr:rowOff>
    </xdr:to>
    <xdr:sp macro="" textlink="">
      <xdr:nvSpPr>
        <xdr:cNvPr id="478" name="楕円 477"/>
        <xdr:cNvSpPr/>
      </xdr:nvSpPr>
      <xdr:spPr>
        <a:xfrm>
          <a:off x="9588500" y="167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79503</xdr:rowOff>
    </xdr:from>
    <xdr:ext cx="534377" cy="259045"/>
    <xdr:sp macro="" textlink="">
      <xdr:nvSpPr>
        <xdr:cNvPr id="479" name="テキスト ボックス 478"/>
        <xdr:cNvSpPr txBox="1"/>
      </xdr:nvSpPr>
      <xdr:spPr>
        <a:xfrm>
          <a:off x="9372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150316</xdr:rowOff>
    </xdr:from>
    <xdr:to>
      <xdr:col>46</xdr:col>
      <xdr:colOff>38100</xdr:colOff>
      <xdr:row>98</xdr:row>
      <xdr:rowOff>80466</xdr:rowOff>
    </xdr:to>
    <xdr:sp macro="" textlink="">
      <xdr:nvSpPr>
        <xdr:cNvPr id="480" name="楕円 479"/>
        <xdr:cNvSpPr/>
      </xdr:nvSpPr>
      <xdr:spPr>
        <a:xfrm>
          <a:off x="8699500" y="167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71593</xdr:rowOff>
    </xdr:from>
    <xdr:ext cx="534377" cy="259045"/>
    <xdr:sp macro="" textlink="">
      <xdr:nvSpPr>
        <xdr:cNvPr id="481" name="テキスト ボックス 480"/>
        <xdr:cNvSpPr txBox="1"/>
      </xdr:nvSpPr>
      <xdr:spPr>
        <a:xfrm>
          <a:off x="8483111" y="168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154457</xdr:rowOff>
    </xdr:from>
    <xdr:to>
      <xdr:col>41</xdr:col>
      <xdr:colOff>101600</xdr:colOff>
      <xdr:row>98</xdr:row>
      <xdr:rowOff>84607</xdr:rowOff>
    </xdr:to>
    <xdr:sp macro="" textlink="">
      <xdr:nvSpPr>
        <xdr:cNvPr id="482" name="楕円 481"/>
        <xdr:cNvSpPr/>
      </xdr:nvSpPr>
      <xdr:spPr>
        <a:xfrm>
          <a:off x="7810500" y="167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75734</xdr:rowOff>
    </xdr:from>
    <xdr:ext cx="534377" cy="259045"/>
    <xdr:sp macro="" textlink="">
      <xdr:nvSpPr>
        <xdr:cNvPr id="483" name="テキスト ボックス 482"/>
        <xdr:cNvSpPr txBox="1"/>
      </xdr:nvSpPr>
      <xdr:spPr>
        <a:xfrm>
          <a:off x="7594111" y="168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166697</xdr:rowOff>
    </xdr:from>
    <xdr:to>
      <xdr:col>36</xdr:col>
      <xdr:colOff>165100</xdr:colOff>
      <xdr:row>98</xdr:row>
      <xdr:rowOff>96847</xdr:rowOff>
    </xdr:to>
    <xdr:sp macro="" textlink="">
      <xdr:nvSpPr>
        <xdr:cNvPr id="484" name="楕円 483"/>
        <xdr:cNvSpPr/>
      </xdr:nvSpPr>
      <xdr:spPr>
        <a:xfrm>
          <a:off x="6921500" y="167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87974</xdr:rowOff>
    </xdr:from>
    <xdr:ext cx="534377" cy="259045"/>
    <xdr:sp macro="" textlink="">
      <xdr:nvSpPr>
        <xdr:cNvPr id="485" name="テキスト ボックス 484"/>
        <xdr:cNvSpPr txBox="1"/>
      </xdr:nvSpPr>
      <xdr:spPr>
        <a:xfrm>
          <a:off x="6705111" y="168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125207</xdr:rowOff>
    </xdr:from>
    <xdr:to>
      <xdr:col>85</xdr:col>
      <xdr:colOff>127000</xdr:colOff>
      <xdr:row>37</xdr:row>
      <xdr:rowOff>144546</xdr:rowOff>
    </xdr:to>
    <xdr:cxnSp macro="">
      <xdr:nvCxnSpPr>
        <xdr:cNvPr id="513" name="直線コネクタ 512"/>
        <xdr:cNvCxnSpPr/>
      </xdr:nvCxnSpPr>
      <xdr:spPr>
        <a:xfrm flipV="1">
          <a:off x="15481300" y="6468857"/>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144546</xdr:rowOff>
    </xdr:from>
    <xdr:to>
      <xdr:col>81</xdr:col>
      <xdr:colOff>50800</xdr:colOff>
      <xdr:row>37</xdr:row>
      <xdr:rowOff>152730</xdr:rowOff>
    </xdr:to>
    <xdr:cxnSp macro="">
      <xdr:nvCxnSpPr>
        <xdr:cNvPr id="516" name="直線コネクタ 515"/>
        <xdr:cNvCxnSpPr/>
      </xdr:nvCxnSpPr>
      <xdr:spPr>
        <a:xfrm flipV="1">
          <a:off x="14592300" y="648819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152730</xdr:rowOff>
    </xdr:from>
    <xdr:to>
      <xdr:col>76</xdr:col>
      <xdr:colOff>114300</xdr:colOff>
      <xdr:row>37</xdr:row>
      <xdr:rowOff>159268</xdr:rowOff>
    </xdr:to>
    <xdr:cxnSp macro="">
      <xdr:nvCxnSpPr>
        <xdr:cNvPr id="519" name="直線コネクタ 518"/>
        <xdr:cNvCxnSpPr/>
      </xdr:nvCxnSpPr>
      <xdr:spPr>
        <a:xfrm flipV="1">
          <a:off x="13703300" y="6496380"/>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159268</xdr:rowOff>
    </xdr:from>
    <xdr:to>
      <xdr:col>71</xdr:col>
      <xdr:colOff>177800</xdr:colOff>
      <xdr:row>38</xdr:row>
      <xdr:rowOff>34635</xdr:rowOff>
    </xdr:to>
    <xdr:cxnSp macro="">
      <xdr:nvCxnSpPr>
        <xdr:cNvPr id="522" name="直線コネクタ 521"/>
        <xdr:cNvCxnSpPr/>
      </xdr:nvCxnSpPr>
      <xdr:spPr>
        <a:xfrm flipV="1">
          <a:off x="12814300" y="6502918"/>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74407</xdr:rowOff>
    </xdr:from>
    <xdr:to>
      <xdr:col>85</xdr:col>
      <xdr:colOff>177800</xdr:colOff>
      <xdr:row>38</xdr:row>
      <xdr:rowOff>4556</xdr:rowOff>
    </xdr:to>
    <xdr:sp macro="" textlink="">
      <xdr:nvSpPr>
        <xdr:cNvPr id="532" name="楕円 531"/>
        <xdr:cNvSpPr/>
      </xdr:nvSpPr>
      <xdr:spPr>
        <a:xfrm>
          <a:off x="162687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52834</xdr:rowOff>
    </xdr:from>
    <xdr:ext cx="534377" cy="259045"/>
    <xdr:sp macro="" textlink="">
      <xdr:nvSpPr>
        <xdr:cNvPr id="533" name="消防費該当値テキスト"/>
        <xdr:cNvSpPr txBox="1"/>
      </xdr:nvSpPr>
      <xdr:spPr>
        <a:xfrm>
          <a:off x="16370300"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93746</xdr:rowOff>
    </xdr:from>
    <xdr:to>
      <xdr:col>81</xdr:col>
      <xdr:colOff>101600</xdr:colOff>
      <xdr:row>38</xdr:row>
      <xdr:rowOff>23896</xdr:rowOff>
    </xdr:to>
    <xdr:sp macro="" textlink="">
      <xdr:nvSpPr>
        <xdr:cNvPr id="534" name="楕円 533"/>
        <xdr:cNvSpPr/>
      </xdr:nvSpPr>
      <xdr:spPr>
        <a:xfrm>
          <a:off x="15430500" y="64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15023</xdr:rowOff>
    </xdr:from>
    <xdr:ext cx="534377" cy="259045"/>
    <xdr:sp macro="" textlink="">
      <xdr:nvSpPr>
        <xdr:cNvPr id="535" name="テキスト ボックス 534"/>
        <xdr:cNvSpPr txBox="1"/>
      </xdr:nvSpPr>
      <xdr:spPr>
        <a:xfrm>
          <a:off x="15214111" y="65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101930</xdr:rowOff>
    </xdr:from>
    <xdr:to>
      <xdr:col>76</xdr:col>
      <xdr:colOff>165100</xdr:colOff>
      <xdr:row>38</xdr:row>
      <xdr:rowOff>32080</xdr:rowOff>
    </xdr:to>
    <xdr:sp macro="" textlink="">
      <xdr:nvSpPr>
        <xdr:cNvPr id="536" name="楕円 535"/>
        <xdr:cNvSpPr/>
      </xdr:nvSpPr>
      <xdr:spPr>
        <a:xfrm>
          <a:off x="14541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23207</xdr:rowOff>
    </xdr:from>
    <xdr:ext cx="534377" cy="259045"/>
    <xdr:sp macro="" textlink="">
      <xdr:nvSpPr>
        <xdr:cNvPr id="537" name="テキスト ボックス 536"/>
        <xdr:cNvSpPr txBox="1"/>
      </xdr:nvSpPr>
      <xdr:spPr>
        <a:xfrm>
          <a:off x="14325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108468</xdr:rowOff>
    </xdr:from>
    <xdr:to>
      <xdr:col>72</xdr:col>
      <xdr:colOff>38100</xdr:colOff>
      <xdr:row>38</xdr:row>
      <xdr:rowOff>38618</xdr:rowOff>
    </xdr:to>
    <xdr:sp macro="" textlink="">
      <xdr:nvSpPr>
        <xdr:cNvPr id="538" name="楕円 537"/>
        <xdr:cNvSpPr/>
      </xdr:nvSpPr>
      <xdr:spPr>
        <a:xfrm>
          <a:off x="13652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29745</xdr:rowOff>
    </xdr:from>
    <xdr:ext cx="534377" cy="259045"/>
    <xdr:sp macro="" textlink="">
      <xdr:nvSpPr>
        <xdr:cNvPr id="539" name="テキスト ボックス 538"/>
        <xdr:cNvSpPr txBox="1"/>
      </xdr:nvSpPr>
      <xdr:spPr>
        <a:xfrm>
          <a:off x="13436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155285</xdr:rowOff>
    </xdr:from>
    <xdr:to>
      <xdr:col>67</xdr:col>
      <xdr:colOff>101600</xdr:colOff>
      <xdr:row>38</xdr:row>
      <xdr:rowOff>85435</xdr:rowOff>
    </xdr:to>
    <xdr:sp macro="" textlink="">
      <xdr:nvSpPr>
        <xdr:cNvPr id="540" name="楕円 539"/>
        <xdr:cNvSpPr/>
      </xdr:nvSpPr>
      <xdr:spPr>
        <a:xfrm>
          <a:off x="12763500" y="64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76562</xdr:rowOff>
    </xdr:from>
    <xdr:ext cx="534377" cy="259045"/>
    <xdr:sp macro="" textlink="">
      <xdr:nvSpPr>
        <xdr:cNvPr id="541" name="テキスト ボックス 540"/>
        <xdr:cNvSpPr txBox="1"/>
      </xdr:nvSpPr>
      <xdr:spPr>
        <a:xfrm>
          <a:off x="12547111" y="65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144318</xdr:rowOff>
    </xdr:from>
    <xdr:to>
      <xdr:col>85</xdr:col>
      <xdr:colOff>127000</xdr:colOff>
      <xdr:row>57</xdr:row>
      <xdr:rowOff>136225</xdr:rowOff>
    </xdr:to>
    <xdr:cxnSp macro="">
      <xdr:nvCxnSpPr>
        <xdr:cNvPr id="569" name="直線コネクタ 568"/>
        <xdr:cNvCxnSpPr/>
      </xdr:nvCxnSpPr>
      <xdr:spPr>
        <a:xfrm flipV="1">
          <a:off x="15481300" y="9402618"/>
          <a:ext cx="838200" cy="50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136225</xdr:rowOff>
    </xdr:from>
    <xdr:to>
      <xdr:col>81</xdr:col>
      <xdr:colOff>50800</xdr:colOff>
      <xdr:row>57</xdr:row>
      <xdr:rowOff>138306</xdr:rowOff>
    </xdr:to>
    <xdr:cxnSp macro="">
      <xdr:nvCxnSpPr>
        <xdr:cNvPr id="572" name="直線コネクタ 571"/>
        <xdr:cNvCxnSpPr/>
      </xdr:nvCxnSpPr>
      <xdr:spPr>
        <a:xfrm flipV="1">
          <a:off x="14592300" y="990887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117320</xdr:rowOff>
    </xdr:from>
    <xdr:to>
      <xdr:col>76</xdr:col>
      <xdr:colOff>114300</xdr:colOff>
      <xdr:row>57</xdr:row>
      <xdr:rowOff>138306</xdr:rowOff>
    </xdr:to>
    <xdr:cxnSp macro="">
      <xdr:nvCxnSpPr>
        <xdr:cNvPr id="575" name="直線コネクタ 574"/>
        <xdr:cNvCxnSpPr/>
      </xdr:nvCxnSpPr>
      <xdr:spPr>
        <a:xfrm>
          <a:off x="13703300" y="9889970"/>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108976</xdr:rowOff>
    </xdr:from>
    <xdr:to>
      <xdr:col>71</xdr:col>
      <xdr:colOff>177800</xdr:colOff>
      <xdr:row>57</xdr:row>
      <xdr:rowOff>117320</xdr:rowOff>
    </xdr:to>
    <xdr:cxnSp macro="">
      <xdr:nvCxnSpPr>
        <xdr:cNvPr id="578" name="直線コネクタ 577"/>
        <xdr:cNvCxnSpPr/>
      </xdr:nvCxnSpPr>
      <xdr:spPr>
        <a:xfrm>
          <a:off x="12814300" y="9881626"/>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93518</xdr:rowOff>
    </xdr:from>
    <xdr:to>
      <xdr:col>85</xdr:col>
      <xdr:colOff>177800</xdr:colOff>
      <xdr:row>55</xdr:row>
      <xdr:rowOff>23668</xdr:rowOff>
    </xdr:to>
    <xdr:sp macro="" textlink="">
      <xdr:nvSpPr>
        <xdr:cNvPr id="588" name="楕円 587"/>
        <xdr:cNvSpPr/>
      </xdr:nvSpPr>
      <xdr:spPr>
        <a:xfrm>
          <a:off x="16268700" y="93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116395</xdr:rowOff>
    </xdr:from>
    <xdr:ext cx="534377" cy="259045"/>
    <xdr:sp macro="" textlink="">
      <xdr:nvSpPr>
        <xdr:cNvPr id="589" name="教育費該当値テキスト"/>
        <xdr:cNvSpPr txBox="1"/>
      </xdr:nvSpPr>
      <xdr:spPr>
        <a:xfrm>
          <a:off x="16370300" y="92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85425</xdr:rowOff>
    </xdr:from>
    <xdr:to>
      <xdr:col>81</xdr:col>
      <xdr:colOff>101600</xdr:colOff>
      <xdr:row>58</xdr:row>
      <xdr:rowOff>15575</xdr:rowOff>
    </xdr:to>
    <xdr:sp macro="" textlink="">
      <xdr:nvSpPr>
        <xdr:cNvPr id="590" name="楕円 589"/>
        <xdr:cNvSpPr/>
      </xdr:nvSpPr>
      <xdr:spPr>
        <a:xfrm>
          <a:off x="15430500" y="98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6702</xdr:rowOff>
    </xdr:from>
    <xdr:ext cx="534377" cy="259045"/>
    <xdr:sp macro="" textlink="">
      <xdr:nvSpPr>
        <xdr:cNvPr id="591" name="テキスト ボックス 590"/>
        <xdr:cNvSpPr txBox="1"/>
      </xdr:nvSpPr>
      <xdr:spPr>
        <a:xfrm>
          <a:off x="15214111" y="995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87506</xdr:rowOff>
    </xdr:from>
    <xdr:to>
      <xdr:col>76</xdr:col>
      <xdr:colOff>165100</xdr:colOff>
      <xdr:row>58</xdr:row>
      <xdr:rowOff>17656</xdr:rowOff>
    </xdr:to>
    <xdr:sp macro="" textlink="">
      <xdr:nvSpPr>
        <xdr:cNvPr id="592" name="楕円 591"/>
        <xdr:cNvSpPr/>
      </xdr:nvSpPr>
      <xdr:spPr>
        <a:xfrm>
          <a:off x="14541500" y="98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8783</xdr:rowOff>
    </xdr:from>
    <xdr:ext cx="534377" cy="259045"/>
    <xdr:sp macro="" textlink="">
      <xdr:nvSpPr>
        <xdr:cNvPr id="593" name="テキスト ボックス 592"/>
        <xdr:cNvSpPr txBox="1"/>
      </xdr:nvSpPr>
      <xdr:spPr>
        <a:xfrm>
          <a:off x="14325111" y="995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66520</xdr:rowOff>
    </xdr:from>
    <xdr:to>
      <xdr:col>72</xdr:col>
      <xdr:colOff>38100</xdr:colOff>
      <xdr:row>57</xdr:row>
      <xdr:rowOff>168120</xdr:rowOff>
    </xdr:to>
    <xdr:sp macro="" textlink="">
      <xdr:nvSpPr>
        <xdr:cNvPr id="594" name="楕円 593"/>
        <xdr:cNvSpPr/>
      </xdr:nvSpPr>
      <xdr:spPr>
        <a:xfrm>
          <a:off x="13652500" y="9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159247</xdr:rowOff>
    </xdr:from>
    <xdr:ext cx="534377" cy="259045"/>
    <xdr:sp macro="" textlink="">
      <xdr:nvSpPr>
        <xdr:cNvPr id="595" name="テキスト ボックス 594"/>
        <xdr:cNvSpPr txBox="1"/>
      </xdr:nvSpPr>
      <xdr:spPr>
        <a:xfrm>
          <a:off x="13436111" y="99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58176</xdr:rowOff>
    </xdr:from>
    <xdr:to>
      <xdr:col>67</xdr:col>
      <xdr:colOff>101600</xdr:colOff>
      <xdr:row>57</xdr:row>
      <xdr:rowOff>159776</xdr:rowOff>
    </xdr:to>
    <xdr:sp macro="" textlink="">
      <xdr:nvSpPr>
        <xdr:cNvPr id="596" name="楕円 595"/>
        <xdr:cNvSpPr/>
      </xdr:nvSpPr>
      <xdr:spPr>
        <a:xfrm>
          <a:off x="12763500" y="98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150903</xdr:rowOff>
    </xdr:from>
    <xdr:ext cx="534377" cy="259045"/>
    <xdr:sp macro="" textlink="">
      <xdr:nvSpPr>
        <xdr:cNvPr id="597" name="テキスト ボックス 596"/>
        <xdr:cNvSpPr txBox="1"/>
      </xdr:nvSpPr>
      <xdr:spPr>
        <a:xfrm>
          <a:off x="12547111" y="99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52081</xdr:rowOff>
    </xdr:from>
    <xdr:to>
      <xdr:col>85</xdr:col>
      <xdr:colOff>127000</xdr:colOff>
      <xdr:row>79</xdr:row>
      <xdr:rowOff>93458</xdr:rowOff>
    </xdr:to>
    <xdr:cxnSp macro="">
      <xdr:nvCxnSpPr>
        <xdr:cNvPr id="628" name="直線コネクタ 627"/>
        <xdr:cNvCxnSpPr/>
      </xdr:nvCxnSpPr>
      <xdr:spPr>
        <a:xfrm>
          <a:off x="15481300" y="13596631"/>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29122</xdr:rowOff>
    </xdr:from>
    <xdr:to>
      <xdr:col>81</xdr:col>
      <xdr:colOff>50800</xdr:colOff>
      <xdr:row>79</xdr:row>
      <xdr:rowOff>52081</xdr:rowOff>
    </xdr:to>
    <xdr:cxnSp macro="">
      <xdr:nvCxnSpPr>
        <xdr:cNvPr id="631" name="直線コネクタ 630"/>
        <xdr:cNvCxnSpPr/>
      </xdr:nvCxnSpPr>
      <xdr:spPr>
        <a:xfrm>
          <a:off x="14592300" y="13573672"/>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3" name="テキスト ボックス 632"/>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29122</xdr:rowOff>
    </xdr:from>
    <xdr:to>
      <xdr:col>76</xdr:col>
      <xdr:colOff>114300</xdr:colOff>
      <xdr:row>79</xdr:row>
      <xdr:rowOff>87514</xdr:rowOff>
    </xdr:to>
    <xdr:cxnSp macro="">
      <xdr:nvCxnSpPr>
        <xdr:cNvPr id="634" name="直線コネクタ 633"/>
        <xdr:cNvCxnSpPr/>
      </xdr:nvCxnSpPr>
      <xdr:spPr>
        <a:xfrm flipV="1">
          <a:off x="13703300" y="13573672"/>
          <a:ext cx="889000" cy="5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6" name="テキスト ボックス 635"/>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87514</xdr:rowOff>
    </xdr:from>
    <xdr:to>
      <xdr:col>71</xdr:col>
      <xdr:colOff>177800</xdr:colOff>
      <xdr:row>79</xdr:row>
      <xdr:rowOff>98879</xdr:rowOff>
    </xdr:to>
    <xdr:cxnSp macro="">
      <xdr:nvCxnSpPr>
        <xdr:cNvPr id="637" name="直線コネクタ 636"/>
        <xdr:cNvCxnSpPr/>
      </xdr:nvCxnSpPr>
      <xdr:spPr>
        <a:xfrm flipV="1">
          <a:off x="12814300" y="13632064"/>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42658</xdr:rowOff>
    </xdr:from>
    <xdr:to>
      <xdr:col>85</xdr:col>
      <xdr:colOff>177800</xdr:colOff>
      <xdr:row>79</xdr:row>
      <xdr:rowOff>144258</xdr:rowOff>
    </xdr:to>
    <xdr:sp macro="" textlink="">
      <xdr:nvSpPr>
        <xdr:cNvPr id="647" name="楕円 646"/>
        <xdr:cNvSpPr/>
      </xdr:nvSpPr>
      <xdr:spPr>
        <a:xfrm>
          <a:off x="162687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1281</xdr:rowOff>
    </xdr:from>
    <xdr:to>
      <xdr:col>81</xdr:col>
      <xdr:colOff>101600</xdr:colOff>
      <xdr:row>79</xdr:row>
      <xdr:rowOff>102881</xdr:rowOff>
    </xdr:to>
    <xdr:sp macro="" textlink="">
      <xdr:nvSpPr>
        <xdr:cNvPr id="649" name="楕円 648"/>
        <xdr:cNvSpPr/>
      </xdr:nvSpPr>
      <xdr:spPr>
        <a:xfrm>
          <a:off x="15430500" y="135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119408</xdr:rowOff>
    </xdr:from>
    <xdr:ext cx="469744" cy="259045"/>
    <xdr:sp macro="" textlink="">
      <xdr:nvSpPr>
        <xdr:cNvPr id="650" name="テキスト ボックス 649"/>
        <xdr:cNvSpPr txBox="1"/>
      </xdr:nvSpPr>
      <xdr:spPr>
        <a:xfrm>
          <a:off x="15246428" y="1332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149772</xdr:rowOff>
    </xdr:from>
    <xdr:to>
      <xdr:col>76</xdr:col>
      <xdr:colOff>165100</xdr:colOff>
      <xdr:row>79</xdr:row>
      <xdr:rowOff>79922</xdr:rowOff>
    </xdr:to>
    <xdr:sp macro="" textlink="">
      <xdr:nvSpPr>
        <xdr:cNvPr id="651" name="楕円 650"/>
        <xdr:cNvSpPr/>
      </xdr:nvSpPr>
      <xdr:spPr>
        <a:xfrm>
          <a:off x="14541500" y="135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96449</xdr:rowOff>
    </xdr:from>
    <xdr:ext cx="469744" cy="259045"/>
    <xdr:sp macro="" textlink="">
      <xdr:nvSpPr>
        <xdr:cNvPr id="652" name="テキスト ボックス 651"/>
        <xdr:cNvSpPr txBox="1"/>
      </xdr:nvSpPr>
      <xdr:spPr>
        <a:xfrm>
          <a:off x="14357428" y="132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36714</xdr:rowOff>
    </xdr:from>
    <xdr:to>
      <xdr:col>72</xdr:col>
      <xdr:colOff>38100</xdr:colOff>
      <xdr:row>79</xdr:row>
      <xdr:rowOff>138314</xdr:rowOff>
    </xdr:to>
    <xdr:sp macro="" textlink="">
      <xdr:nvSpPr>
        <xdr:cNvPr id="653" name="楕円 652"/>
        <xdr:cNvSpPr/>
      </xdr:nvSpPr>
      <xdr:spPr>
        <a:xfrm>
          <a:off x="13652500" y="135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129441</xdr:rowOff>
    </xdr:from>
    <xdr:ext cx="378565" cy="259045"/>
    <xdr:sp macro="" textlink="">
      <xdr:nvSpPr>
        <xdr:cNvPr id="654" name="テキスト ボックス 653"/>
        <xdr:cNvSpPr txBox="1"/>
      </xdr:nvSpPr>
      <xdr:spPr>
        <a:xfrm>
          <a:off x="13514017" y="1367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147713</xdr:rowOff>
    </xdr:from>
    <xdr:to>
      <xdr:col>85</xdr:col>
      <xdr:colOff>127000</xdr:colOff>
      <xdr:row>96</xdr:row>
      <xdr:rowOff>21196</xdr:rowOff>
    </xdr:to>
    <xdr:cxnSp macro="">
      <xdr:nvCxnSpPr>
        <xdr:cNvPr id="685" name="直線コネクタ 684"/>
        <xdr:cNvCxnSpPr/>
      </xdr:nvCxnSpPr>
      <xdr:spPr>
        <a:xfrm>
          <a:off x="15481300" y="16435463"/>
          <a:ext cx="8382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134773</xdr:rowOff>
    </xdr:from>
    <xdr:to>
      <xdr:col>81</xdr:col>
      <xdr:colOff>50800</xdr:colOff>
      <xdr:row>95</xdr:row>
      <xdr:rowOff>147713</xdr:rowOff>
    </xdr:to>
    <xdr:cxnSp macro="">
      <xdr:nvCxnSpPr>
        <xdr:cNvPr id="688" name="直線コネクタ 687"/>
        <xdr:cNvCxnSpPr/>
      </xdr:nvCxnSpPr>
      <xdr:spPr>
        <a:xfrm>
          <a:off x="14592300" y="1642252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106680</xdr:rowOff>
    </xdr:from>
    <xdr:to>
      <xdr:col>76</xdr:col>
      <xdr:colOff>114300</xdr:colOff>
      <xdr:row>95</xdr:row>
      <xdr:rowOff>134773</xdr:rowOff>
    </xdr:to>
    <xdr:cxnSp macro="">
      <xdr:nvCxnSpPr>
        <xdr:cNvPr id="691" name="直線コネクタ 690"/>
        <xdr:cNvCxnSpPr/>
      </xdr:nvCxnSpPr>
      <xdr:spPr>
        <a:xfrm>
          <a:off x="13703300" y="16394430"/>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106680</xdr:rowOff>
    </xdr:from>
    <xdr:to>
      <xdr:col>71</xdr:col>
      <xdr:colOff>177800</xdr:colOff>
      <xdr:row>96</xdr:row>
      <xdr:rowOff>30048</xdr:rowOff>
    </xdr:to>
    <xdr:cxnSp macro="">
      <xdr:nvCxnSpPr>
        <xdr:cNvPr id="694" name="直線コネクタ 693"/>
        <xdr:cNvCxnSpPr/>
      </xdr:nvCxnSpPr>
      <xdr:spPr>
        <a:xfrm flipV="1">
          <a:off x="12814300" y="16394430"/>
          <a:ext cx="889000" cy="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141846</xdr:rowOff>
    </xdr:from>
    <xdr:to>
      <xdr:col>85</xdr:col>
      <xdr:colOff>177800</xdr:colOff>
      <xdr:row>96</xdr:row>
      <xdr:rowOff>71996</xdr:rowOff>
    </xdr:to>
    <xdr:sp macro="" textlink="">
      <xdr:nvSpPr>
        <xdr:cNvPr id="704" name="楕円 703"/>
        <xdr:cNvSpPr/>
      </xdr:nvSpPr>
      <xdr:spPr>
        <a:xfrm>
          <a:off x="16268700" y="164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164723</xdr:rowOff>
    </xdr:from>
    <xdr:ext cx="534377" cy="259045"/>
    <xdr:sp macro="" textlink="">
      <xdr:nvSpPr>
        <xdr:cNvPr id="705" name="公債費該当値テキスト"/>
        <xdr:cNvSpPr txBox="1"/>
      </xdr:nvSpPr>
      <xdr:spPr>
        <a:xfrm>
          <a:off x="16370300" y="162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96913</xdr:rowOff>
    </xdr:from>
    <xdr:to>
      <xdr:col>81</xdr:col>
      <xdr:colOff>101600</xdr:colOff>
      <xdr:row>96</xdr:row>
      <xdr:rowOff>27063</xdr:rowOff>
    </xdr:to>
    <xdr:sp macro="" textlink="">
      <xdr:nvSpPr>
        <xdr:cNvPr id="706" name="楕円 705"/>
        <xdr:cNvSpPr/>
      </xdr:nvSpPr>
      <xdr:spPr>
        <a:xfrm>
          <a:off x="15430500" y="16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43590</xdr:rowOff>
    </xdr:from>
    <xdr:ext cx="534377" cy="259045"/>
    <xdr:sp macro="" textlink="">
      <xdr:nvSpPr>
        <xdr:cNvPr id="707" name="テキスト ボックス 706"/>
        <xdr:cNvSpPr txBox="1"/>
      </xdr:nvSpPr>
      <xdr:spPr>
        <a:xfrm>
          <a:off x="15214111" y="161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83973</xdr:rowOff>
    </xdr:from>
    <xdr:to>
      <xdr:col>76</xdr:col>
      <xdr:colOff>165100</xdr:colOff>
      <xdr:row>96</xdr:row>
      <xdr:rowOff>14123</xdr:rowOff>
    </xdr:to>
    <xdr:sp macro="" textlink="">
      <xdr:nvSpPr>
        <xdr:cNvPr id="708" name="楕円 707"/>
        <xdr:cNvSpPr/>
      </xdr:nvSpPr>
      <xdr:spPr>
        <a:xfrm>
          <a:off x="14541500" y="163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30650</xdr:rowOff>
    </xdr:from>
    <xdr:ext cx="534377" cy="259045"/>
    <xdr:sp macro="" textlink="">
      <xdr:nvSpPr>
        <xdr:cNvPr id="709" name="テキスト ボックス 708"/>
        <xdr:cNvSpPr txBox="1"/>
      </xdr:nvSpPr>
      <xdr:spPr>
        <a:xfrm>
          <a:off x="14325111" y="161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55880</xdr:rowOff>
    </xdr:from>
    <xdr:to>
      <xdr:col>72</xdr:col>
      <xdr:colOff>38100</xdr:colOff>
      <xdr:row>95</xdr:row>
      <xdr:rowOff>157480</xdr:rowOff>
    </xdr:to>
    <xdr:sp macro="" textlink="">
      <xdr:nvSpPr>
        <xdr:cNvPr id="710" name="楕円 709"/>
        <xdr:cNvSpPr/>
      </xdr:nvSpPr>
      <xdr:spPr>
        <a:xfrm>
          <a:off x="13652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2557</xdr:rowOff>
    </xdr:from>
    <xdr:ext cx="534377" cy="259045"/>
    <xdr:sp macro="" textlink="">
      <xdr:nvSpPr>
        <xdr:cNvPr id="711" name="テキスト ボックス 710"/>
        <xdr:cNvSpPr txBox="1"/>
      </xdr:nvSpPr>
      <xdr:spPr>
        <a:xfrm>
          <a:off x="13436111" y="161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150698</xdr:rowOff>
    </xdr:from>
    <xdr:to>
      <xdr:col>67</xdr:col>
      <xdr:colOff>101600</xdr:colOff>
      <xdr:row>96</xdr:row>
      <xdr:rowOff>80848</xdr:rowOff>
    </xdr:to>
    <xdr:sp macro="" textlink="">
      <xdr:nvSpPr>
        <xdr:cNvPr id="712" name="楕円 711"/>
        <xdr:cNvSpPr/>
      </xdr:nvSpPr>
      <xdr:spPr>
        <a:xfrm>
          <a:off x="12763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71975</xdr:rowOff>
    </xdr:from>
    <xdr:ext cx="534377" cy="259045"/>
    <xdr:sp macro="" textlink="">
      <xdr:nvSpPr>
        <xdr:cNvPr id="713" name="テキスト ボックス 712"/>
        <xdr:cNvSpPr txBox="1"/>
      </xdr:nvSpPr>
      <xdr:spPr>
        <a:xfrm>
          <a:off x="12547111" y="165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全体的に類似団体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と比較して住民一人当たりコストが低い状態であるが、民生費については類似団体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146,867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円となっているのに対し本市は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173,291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コストが高い状態となっている。これは、民生費のうち障害児通所給付費にかかる扶助費、障害者自立支援給付費にかかる扶助費や後期高齢者医療事業特別会計への繰出金等が年々上昇していることが主な要因である。公債費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年度に発行した第三セクター等改革推進債の償還が始まったことなどにより元利償還金が大幅に増加し、平成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を上回っている。ただし、地方債の新規発行額を元金償還額以下に抑制していることから、減少傾向にはなっている。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教育費については、中学校老朽化対策事業に係る投資的経費が大幅に増加したため、類似団体内平均値を上回っている。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年度実質収支は、約</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年連続の黒字となった。前年度に引き続き黒字決算となった要因は、歳入面では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市税</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等が増収となったこと、歳出面では扶助費</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や投資的経費</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が増額となったものの、</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減額となったことなどによるものである。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水道事業会計では、収益的収支について、平成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日に料金改定を行ったのち、引き続き収益率の向上に努めたものの、簡易水道施設の除却費用の増加により、黒字ではあるものの経常利益は減少となった。資本的収支については、収入・支出ともに前年と同程度となり、資金剰余額は前年と比べ減少となった。</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介護保険事業特別会計では、黒字額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年度には余剰金を年度内に基金積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てを行ったこ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とに対し、平成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年度は余剰金を次年度に繰り越して基金積み立て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ことが原因であ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は、歳出としては保険財政共同安定化事業等の共同事業拠出金や繰上充用額の減少、歳入としては療養給付費等負担金等の国の補助金が当初見込みより上回った。その結果、累積赤字が解消した。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市全体では、赤字（資金不足）は発生しておらず、連結実質赤字比率は生じていない。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23545366</v>
      </c>
      <c r="BO4" s="410"/>
      <c r="BP4" s="410"/>
      <c r="BQ4" s="410"/>
      <c r="BR4" s="410"/>
      <c r="BS4" s="410"/>
      <c r="BT4" s="410"/>
      <c r="BU4" s="411"/>
      <c r="BV4" s="409">
        <v>22075990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0.1</v>
      </c>
      <c r="CU4" s="416"/>
      <c r="CV4" s="416"/>
      <c r="CW4" s="416"/>
      <c r="CX4" s="416"/>
      <c r="CY4" s="416"/>
      <c r="CZ4" s="416"/>
      <c r="DA4" s="417"/>
      <c r="DB4" s="415">
        <v>0</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23528628</v>
      </c>
      <c r="BO5" s="447"/>
      <c r="BP5" s="447"/>
      <c r="BQ5" s="447"/>
      <c r="BR5" s="447"/>
      <c r="BS5" s="447"/>
      <c r="BT5" s="447"/>
      <c r="BU5" s="448"/>
      <c r="BV5" s="446">
        <v>22058916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102.1</v>
      </c>
      <c r="CU5" s="444"/>
      <c r="CV5" s="444"/>
      <c r="CW5" s="444"/>
      <c r="CX5" s="444"/>
      <c r="CY5" s="444"/>
      <c r="CZ5" s="444"/>
      <c r="DA5" s="445"/>
      <c r="DB5" s="443">
        <v>101.6</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16738</v>
      </c>
      <c r="BO6" s="447"/>
      <c r="BP6" s="447"/>
      <c r="BQ6" s="447"/>
      <c r="BR6" s="447"/>
      <c r="BS6" s="447"/>
      <c r="BT6" s="447"/>
      <c r="BU6" s="448"/>
      <c r="BV6" s="446">
        <v>17074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110.6</v>
      </c>
      <c r="CU6" s="484"/>
      <c r="CV6" s="484"/>
      <c r="CW6" s="484"/>
      <c r="CX6" s="484"/>
      <c r="CY6" s="484"/>
      <c r="CZ6" s="484"/>
      <c r="DA6" s="485"/>
      <c r="DB6" s="483">
        <v>109.2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6875</v>
      </c>
      <c r="BO7" s="447"/>
      <c r="BP7" s="447"/>
      <c r="BQ7" s="447"/>
      <c r="BR7" s="447"/>
      <c r="BS7" s="447"/>
      <c r="BT7" s="447"/>
      <c r="BU7" s="448"/>
      <c r="BV7" s="446">
        <v>13704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12890760</v>
      </c>
      <c r="CU7" s="447"/>
      <c r="CV7" s="447"/>
      <c r="CW7" s="447"/>
      <c r="CX7" s="447"/>
      <c r="CY7" s="447"/>
      <c r="CZ7" s="447"/>
      <c r="DA7" s="448"/>
      <c r="DB7" s="446">
        <v>12980028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9863</v>
      </c>
      <c r="BO8" s="447"/>
      <c r="BP8" s="447"/>
      <c r="BQ8" s="447"/>
      <c r="BR8" s="447"/>
      <c r="BS8" s="447"/>
      <c r="BT8" s="447"/>
      <c r="BU8" s="448"/>
      <c r="BV8" s="446">
        <v>3370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62438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6493</v>
      </c>
      <c r="BO9" s="447"/>
      <c r="BP9" s="447"/>
      <c r="BQ9" s="447"/>
      <c r="BR9" s="447"/>
      <c r="BS9" s="447"/>
      <c r="BT9" s="447"/>
      <c r="BU9" s="448"/>
      <c r="BV9" s="446">
        <v>-232857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18.2</v>
      </c>
      <c r="CU9" s="444"/>
      <c r="CV9" s="444"/>
      <c r="CW9" s="444"/>
      <c r="CX9" s="444"/>
      <c r="CY9" s="444"/>
      <c r="CZ9" s="444"/>
      <c r="DA9" s="445"/>
      <c r="DB9" s="443">
        <v>19.899999999999999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64403</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1689</v>
      </c>
      <c r="BO10" s="447"/>
      <c r="BP10" s="447"/>
      <c r="BQ10" s="447"/>
      <c r="BR10" s="447"/>
      <c r="BS10" s="447"/>
      <c r="BT10" s="447"/>
      <c r="BU10" s="448"/>
      <c r="BV10" s="446">
        <v>57534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62603</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62796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62115</v>
      </c>
      <c r="S13" s="528"/>
      <c r="T13" s="528"/>
      <c r="U13" s="528"/>
      <c r="V13" s="529"/>
      <c r="W13" s="462" t="s">
        <v>131</v>
      </c>
      <c r="X13" s="463"/>
      <c r="Y13" s="463"/>
      <c r="Z13" s="463"/>
      <c r="AA13" s="463"/>
      <c r="AB13" s="453"/>
      <c r="AC13" s="497">
        <v>689</v>
      </c>
      <c r="AD13" s="498"/>
      <c r="AE13" s="498"/>
      <c r="AF13" s="498"/>
      <c r="AG13" s="537"/>
      <c r="AH13" s="497">
        <v>702</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8182</v>
      </c>
      <c r="BO13" s="447"/>
      <c r="BP13" s="447"/>
      <c r="BQ13" s="447"/>
      <c r="BR13" s="447"/>
      <c r="BS13" s="447"/>
      <c r="BT13" s="447"/>
      <c r="BU13" s="448"/>
      <c r="BV13" s="446">
        <v>-112720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12</v>
      </c>
      <c r="CU13" s="444"/>
      <c r="CV13" s="444"/>
      <c r="CW13" s="444"/>
      <c r="CX13" s="444"/>
      <c r="CY13" s="444"/>
      <c r="CZ13" s="444"/>
      <c r="DA13" s="445"/>
      <c r="DB13" s="443">
        <v>12.2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63311</v>
      </c>
      <c r="S14" s="528"/>
      <c r="T14" s="528"/>
      <c r="U14" s="528"/>
      <c r="V14" s="529"/>
      <c r="W14" s="436"/>
      <c r="X14" s="437"/>
      <c r="Y14" s="437"/>
      <c r="Z14" s="437"/>
      <c r="AA14" s="437"/>
      <c r="AB14" s="426"/>
      <c r="AC14" s="530">
        <v>2.8</v>
      </c>
      <c r="AD14" s="531"/>
      <c r="AE14" s="531"/>
      <c r="AF14" s="531"/>
      <c r="AG14" s="532"/>
      <c r="AH14" s="530">
        <v>2.8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104.9</v>
      </c>
      <c r="CU14" s="542"/>
      <c r="CV14" s="542"/>
      <c r="CW14" s="542"/>
      <c r="CX14" s="542"/>
      <c r="CY14" s="542"/>
      <c r="CZ14" s="542"/>
      <c r="DA14" s="543"/>
      <c r="DB14" s="541">
        <v>107.2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62746</v>
      </c>
      <c r="S15" s="528"/>
      <c r="T15" s="528"/>
      <c r="U15" s="528"/>
      <c r="V15" s="529"/>
      <c r="W15" s="462" t="s">
        <v>139</v>
      </c>
      <c r="X15" s="463"/>
      <c r="Y15" s="463"/>
      <c r="Z15" s="463"/>
      <c r="AA15" s="463"/>
      <c r="AB15" s="453"/>
      <c r="AC15" s="497">
        <v>6256</v>
      </c>
      <c r="AD15" s="498"/>
      <c r="AE15" s="498"/>
      <c r="AF15" s="498"/>
      <c r="AG15" s="537"/>
      <c r="AH15" s="497">
        <v>6461</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7480262</v>
      </c>
      <c r="BO15" s="410"/>
      <c r="BP15" s="410"/>
      <c r="BQ15" s="410"/>
      <c r="BR15" s="410"/>
      <c r="BS15" s="410"/>
      <c r="BT15" s="410"/>
      <c r="BU15" s="411"/>
      <c r="BV15" s="409">
        <v>7544019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25.7</v>
      </c>
      <c r="AD16" s="531"/>
      <c r="AE16" s="531"/>
      <c r="AF16" s="531"/>
      <c r="AG16" s="532"/>
      <c r="AH16" s="530">
        <v>26.1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9993091</v>
      </c>
      <c r="BO16" s="447"/>
      <c r="BP16" s="447"/>
      <c r="BQ16" s="447"/>
      <c r="BR16" s="447"/>
      <c r="BS16" s="447"/>
      <c r="BT16" s="447"/>
      <c r="BU16" s="448"/>
      <c r="BV16" s="446">
        <v>9978638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17416</v>
      </c>
      <c r="AD17" s="498"/>
      <c r="AE17" s="498"/>
      <c r="AF17" s="498"/>
      <c r="AG17" s="537"/>
      <c r="AH17" s="497">
        <v>17615</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9579751</v>
      </c>
      <c r="BO17" s="447"/>
      <c r="BP17" s="447"/>
      <c r="BQ17" s="447"/>
      <c r="BR17" s="447"/>
      <c r="BS17" s="447"/>
      <c r="BT17" s="447"/>
      <c r="BU17" s="448"/>
      <c r="BV17" s="446">
        <v>9653710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48.98</v>
      </c>
      <c r="M18" s="559"/>
      <c r="N18" s="559"/>
      <c r="O18" s="559"/>
      <c r="P18" s="559"/>
      <c r="Q18" s="559"/>
      <c r="R18" s="560"/>
      <c r="S18" s="560"/>
      <c r="T18" s="560"/>
      <c r="U18" s="560"/>
      <c r="V18" s="561"/>
      <c r="W18" s="464"/>
      <c r="X18" s="465"/>
      <c r="Y18" s="465"/>
      <c r="Z18" s="465"/>
      <c r="AA18" s="465"/>
      <c r="AB18" s="456"/>
      <c r="AC18" s="562">
        <v>71.5</v>
      </c>
      <c r="AD18" s="563"/>
      <c r="AE18" s="563"/>
      <c r="AF18" s="563"/>
      <c r="AG18" s="564"/>
      <c r="AH18" s="562">
        <v>71.099999999999994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13544758</v>
      </c>
      <c r="BO18" s="447"/>
      <c r="BP18" s="447"/>
      <c r="BQ18" s="447"/>
      <c r="BR18" s="447"/>
      <c r="BS18" s="447"/>
      <c r="BT18" s="447"/>
      <c r="BU18" s="448"/>
      <c r="BV18" s="446">
        <v>13240106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1275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14633712</v>
      </c>
      <c r="BO19" s="447"/>
      <c r="BP19" s="447"/>
      <c r="BQ19" s="447"/>
      <c r="BR19" s="447"/>
      <c r="BS19" s="447"/>
      <c r="BT19" s="447"/>
      <c r="BU19" s="448"/>
      <c r="BV19" s="446">
        <v>14571363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22800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28481564</v>
      </c>
      <c r="BO23" s="447"/>
      <c r="BP23" s="447"/>
      <c r="BQ23" s="447"/>
      <c r="BR23" s="447"/>
      <c r="BS23" s="447"/>
      <c r="BT23" s="447"/>
      <c r="BU23" s="448"/>
      <c r="BV23" s="446">
        <v>28300114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7225</v>
      </c>
      <c r="R24" s="498"/>
      <c r="S24" s="498"/>
      <c r="T24" s="498"/>
      <c r="U24" s="498"/>
      <c r="V24" s="537"/>
      <c r="W24" s="596"/>
      <c r="X24" s="584"/>
      <c r="Y24" s="585"/>
      <c r="Z24" s="496" t="s">
        <v>163</v>
      </c>
      <c r="AA24" s="476"/>
      <c r="AB24" s="476"/>
      <c r="AC24" s="476"/>
      <c r="AD24" s="476"/>
      <c r="AE24" s="476"/>
      <c r="AF24" s="476"/>
      <c r="AG24" s="477"/>
      <c r="AH24" s="497">
        <v>337</v>
      </c>
      <c r="AI24" s="498"/>
      <c r="AJ24" s="498"/>
      <c r="AK24" s="498"/>
      <c r="AL24" s="537"/>
      <c r="AM24" s="497">
        <v>1119514</v>
      </c>
      <c r="AN24" s="498"/>
      <c r="AO24" s="498"/>
      <c r="AP24" s="498"/>
      <c r="AQ24" s="498"/>
      <c r="AR24" s="537"/>
      <c r="AS24" s="497">
        <v>3322</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15395773</v>
      </c>
      <c r="BO24" s="447"/>
      <c r="BP24" s="447"/>
      <c r="BQ24" s="447"/>
      <c r="BR24" s="447"/>
      <c r="BS24" s="447"/>
      <c r="BT24" s="447"/>
      <c r="BU24" s="448"/>
      <c r="BV24" s="446">
        <v>14344300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6552</v>
      </c>
      <c r="R25" s="498"/>
      <c r="S25" s="498"/>
      <c r="T25" s="498"/>
      <c r="U25" s="498"/>
      <c r="V25" s="537"/>
      <c r="W25" s="596"/>
      <c r="X25" s="584"/>
      <c r="Y25" s="585"/>
      <c r="Z25" s="496" t="s">
        <v>166</v>
      </c>
      <c r="AA25" s="476"/>
      <c r="AB25" s="476"/>
      <c r="AC25" s="476"/>
      <c r="AD25" s="476"/>
      <c r="AE25" s="476"/>
      <c r="AF25" s="476"/>
      <c r="AG25" s="477"/>
      <c r="AH25" s="497" t="s">
        <v>121</v>
      </c>
      <c r="AI25" s="498"/>
      <c r="AJ25" s="498"/>
      <c r="AK25" s="498"/>
      <c r="AL25" s="537"/>
      <c r="AM25" s="497" t="s">
        <v>167</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2820444</v>
      </c>
      <c r="BO25" s="410"/>
      <c r="BP25" s="410"/>
      <c r="BQ25" s="410"/>
      <c r="BR25" s="410"/>
      <c r="BS25" s="410"/>
      <c r="BT25" s="410"/>
      <c r="BU25" s="411"/>
      <c r="BV25" s="409">
        <v>3727437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6175</v>
      </c>
      <c r="R26" s="498"/>
      <c r="S26" s="498"/>
      <c r="T26" s="498"/>
      <c r="U26" s="498"/>
      <c r="V26" s="537"/>
      <c r="W26" s="596"/>
      <c r="X26" s="584"/>
      <c r="Y26" s="585"/>
      <c r="Z26" s="496" t="s">
        <v>170</v>
      </c>
      <c r="AA26" s="606"/>
      <c r="AB26" s="606"/>
      <c r="AC26" s="606"/>
      <c r="AD26" s="606"/>
      <c r="AE26" s="606"/>
      <c r="AF26" s="606"/>
      <c r="AG26" s="607"/>
      <c r="AH26" s="497">
        <v>20</v>
      </c>
      <c r="AI26" s="498"/>
      <c r="AJ26" s="498"/>
      <c r="AK26" s="498"/>
      <c r="AL26" s="537"/>
      <c r="AM26" s="497">
        <v>69920</v>
      </c>
      <c r="AN26" s="498"/>
      <c r="AO26" s="498"/>
      <c r="AP26" s="498"/>
      <c r="AQ26" s="498"/>
      <c r="AR26" s="537"/>
      <c r="AS26" s="497">
        <v>3496</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5130</v>
      </c>
      <c r="R27" s="498"/>
      <c r="S27" s="498"/>
      <c r="T27" s="498"/>
      <c r="U27" s="498"/>
      <c r="V27" s="537"/>
      <c r="W27" s="596"/>
      <c r="X27" s="584"/>
      <c r="Y27" s="585"/>
      <c r="Z27" s="496" t="s">
        <v>173</v>
      </c>
      <c r="AA27" s="476"/>
      <c r="AB27" s="476"/>
      <c r="AC27" s="476"/>
      <c r="AD27" s="476"/>
      <c r="AE27" s="476"/>
      <c r="AF27" s="476"/>
      <c r="AG27" s="477"/>
      <c r="AH27" s="497">
        <v>33</v>
      </c>
      <c r="AI27" s="498"/>
      <c r="AJ27" s="498"/>
      <c r="AK27" s="498"/>
      <c r="AL27" s="537"/>
      <c r="AM27" s="497">
        <v>116989</v>
      </c>
      <c r="AN27" s="498"/>
      <c r="AO27" s="498"/>
      <c r="AP27" s="498"/>
      <c r="AQ27" s="498"/>
      <c r="AR27" s="537"/>
      <c r="AS27" s="497">
        <v>3545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167</v>
      </c>
      <c r="BO27" s="620"/>
      <c r="BP27" s="620"/>
      <c r="BQ27" s="620"/>
      <c r="BR27" s="620"/>
      <c r="BS27" s="620"/>
      <c r="BT27" s="620"/>
      <c r="BU27" s="621"/>
      <c r="BV27" s="619" t="s">
        <v>167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4680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556092</v>
      </c>
      <c r="BO28" s="410"/>
      <c r="BP28" s="410"/>
      <c r="BQ28" s="410"/>
      <c r="BR28" s="410"/>
      <c r="BS28" s="410"/>
      <c r="BT28" s="410"/>
      <c r="BU28" s="411"/>
      <c r="BV28" s="409">
        <v>554403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14</v>
      </c>
      <c r="M29" s="498"/>
      <c r="N29" s="498"/>
      <c r="O29" s="498"/>
      <c r="P29" s="537"/>
      <c r="Q29" s="497">
        <v>4500</v>
      </c>
      <c r="R29" s="498"/>
      <c r="S29" s="498"/>
      <c r="T29" s="498"/>
      <c r="U29" s="498"/>
      <c r="V29" s="537"/>
      <c r="W29" s="597"/>
      <c r="X29" s="598"/>
      <c r="Y29" s="599"/>
      <c r="Z29" s="496" t="s">
        <v>179</v>
      </c>
      <c r="AA29" s="476"/>
      <c r="AB29" s="476"/>
      <c r="AC29" s="476"/>
      <c r="AD29" s="476"/>
      <c r="AE29" s="476"/>
      <c r="AF29" s="476"/>
      <c r="AG29" s="477"/>
      <c r="AH29" s="497">
        <v>370</v>
      </c>
      <c r="AI29" s="498"/>
      <c r="AJ29" s="498"/>
      <c r="AK29" s="498"/>
      <c r="AL29" s="537"/>
      <c r="AM29" s="497">
        <v>1236503</v>
      </c>
      <c r="AN29" s="498"/>
      <c r="AO29" s="498"/>
      <c r="AP29" s="498"/>
      <c r="AQ29" s="498"/>
      <c r="AR29" s="537"/>
      <c r="AS29" s="497">
        <v>3342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1221775</v>
      </c>
      <c r="BO29" s="447"/>
      <c r="BP29" s="447"/>
      <c r="BQ29" s="447"/>
      <c r="BR29" s="447"/>
      <c r="BS29" s="447"/>
      <c r="BT29" s="447"/>
      <c r="BU29" s="448"/>
      <c r="BV29" s="446">
        <v>1364095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97.9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1568727</v>
      </c>
      <c r="BO30" s="620"/>
      <c r="BP30" s="620"/>
      <c r="BQ30" s="620"/>
      <c r="BR30" s="620"/>
      <c r="BS30" s="620"/>
      <c r="BT30" s="620"/>
      <c r="BU30" s="621"/>
      <c r="BV30" s="619">
        <v>1616839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泉南清掃事務組合
（一般会計）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公共用地取得事業特別会計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大阪府後期高齢者医療広域連合
（一般会計）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大阪府後期高齢者医療広域連合
（後期高齢者医療特別会計）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大阪広域水道企業団
（水道事業会計）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大阪広域水道企業団
（工業用水道事業会計）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泉州南消防組合（一般会計）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o0Be8xPg730xwatq4i/SJBEpzok0OFzSkbS0shRecslmynuuhwDfL2XHEd9IsiFcAJBNhq+SK1MB79V1Mjw9Q==" saltValue="S1pFxEO/CdAyMdsuRi+9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7" t="s">
        <v>560</v>
      </c>
      <c r="D34" s="1227"/>
      <c r="E34" s="1228"/>
      <c r="F34" s="32">
        <v>8.48</v>
      </c>
      <c r="G34" s="33">
        <v>9.51</v>
      </c>
      <c r="H34" s="33">
        <v>9.9700000000000006</v>
      </c>
      <c r="I34" s="33">
        <v>10.82</v>
      </c>
      <c r="J34" s="34">
        <v>11.67</v>
      </c>
      <c r="K34" s="22"/>
      <c r="L34" s="22"/>
      <c r="M34" s="22"/>
      <c r="N34" s="22"/>
      <c r="O34" s="22"/>
      <c r="P34" s="22"/>
    </row>
    <row r="35" spans="1:16" ht="39" customHeight="1" x14ac:dyDescent="0.15">
      <c r="A35" s="22"/>
      <c r="B35" s="35"/>
      <c r="C35" s="1221" t="s">
        <v>561</v>
      </c>
      <c r="D35" s="1222"/>
      <c r="E35" s="1223"/>
      <c r="F35" s="36">
        <v>0.68</v>
      </c>
      <c r="G35" s="37">
        <v>0.15</v>
      </c>
      <c r="H35" s="37">
        <v>0.24</v>
      </c>
      <c r="I35" s="37">
        <v>0.36</v>
      </c>
      <c r="J35" s="38">
        <v>1.46</v>
      </c>
      <c r="K35" s="22"/>
      <c r="L35" s="22"/>
      <c r="M35" s="22"/>
      <c r="N35" s="22"/>
      <c r="O35" s="22"/>
      <c r="P35" s="22"/>
    </row>
    <row r="36" spans="1:16" ht="39" customHeight="1" x14ac:dyDescent="0.15">
      <c r="A36" s="22"/>
      <c r="B36" s="35"/>
      <c r="C36" s="1221" t="s">
        <v>562</v>
      </c>
      <c r="D36" s="1222"/>
      <c r="E36" s="1223"/>
      <c r="F36" s="36" t="s">
        <v>563</v>
      </c>
      <c r="G36" s="37" t="s">
        <v>564</v>
      </c>
      <c r="H36" s="37" t="s">
        <v>565</v>
      </c>
      <c r="I36" s="37" t="s">
        <v>566</v>
      </c>
      <c r="J36" s="38">
        <v>1.42</v>
      </c>
      <c r="K36" s="22"/>
      <c r="L36" s="22"/>
      <c r="M36" s="22"/>
      <c r="N36" s="22"/>
      <c r="O36" s="22"/>
      <c r="P36" s="22"/>
    </row>
    <row r="37" spans="1:16" ht="39" customHeight="1" x14ac:dyDescent="0.15">
      <c r="A37" s="22"/>
      <c r="B37" s="35"/>
      <c r="C37" s="1221" t="s">
        <v>567</v>
      </c>
      <c r="D37" s="1222"/>
      <c r="E37" s="1223"/>
      <c r="F37" s="36">
        <v>3.55</v>
      </c>
      <c r="G37" s="37">
        <v>0.72</v>
      </c>
      <c r="H37" s="37">
        <v>1.81</v>
      </c>
      <c r="I37" s="37">
        <v>0.02</v>
      </c>
      <c r="J37" s="38">
        <v>7.0000000000000007E-2</v>
      </c>
      <c r="K37" s="22"/>
      <c r="L37" s="22"/>
      <c r="M37" s="22"/>
      <c r="N37" s="22"/>
      <c r="O37" s="22"/>
      <c r="P37" s="22"/>
    </row>
    <row r="38" spans="1:16" ht="39" customHeight="1" x14ac:dyDescent="0.15">
      <c r="A38" s="22"/>
      <c r="B38" s="35"/>
      <c r="C38" s="1221" t="s">
        <v>568</v>
      </c>
      <c r="D38" s="1222"/>
      <c r="E38" s="1223"/>
      <c r="F38" s="36">
        <v>0.12</v>
      </c>
      <c r="G38" s="37">
        <v>0.13</v>
      </c>
      <c r="H38" s="37">
        <v>0.13</v>
      </c>
      <c r="I38" s="37">
        <v>0.09</v>
      </c>
      <c r="J38" s="38">
        <v>0.06</v>
      </c>
      <c r="K38" s="22"/>
      <c r="L38" s="22"/>
      <c r="M38" s="22"/>
      <c r="N38" s="22"/>
      <c r="O38" s="22"/>
      <c r="P38" s="22"/>
    </row>
    <row r="39" spans="1:16" ht="39" customHeight="1" x14ac:dyDescent="0.15">
      <c r="A39" s="22"/>
      <c r="B39" s="35"/>
      <c r="C39" s="1221" t="s">
        <v>569</v>
      </c>
      <c r="D39" s="1222"/>
      <c r="E39" s="1223"/>
      <c r="F39" s="36">
        <v>0</v>
      </c>
      <c r="G39" s="37">
        <v>0</v>
      </c>
      <c r="H39" s="37">
        <v>0</v>
      </c>
      <c r="I39" s="37">
        <v>0</v>
      </c>
      <c r="J39" s="38">
        <v>0</v>
      </c>
      <c r="K39" s="22"/>
      <c r="L39" s="22"/>
      <c r="M39" s="22"/>
      <c r="N39" s="22"/>
      <c r="O39" s="22"/>
      <c r="P39" s="22"/>
    </row>
    <row r="40" spans="1:16" ht="39" customHeight="1" x14ac:dyDescent="0.15">
      <c r="A40" s="22"/>
      <c r="B40" s="35"/>
      <c r="C40" s="1221" t="s">
        <v>570</v>
      </c>
      <c r="D40" s="1222"/>
      <c r="E40" s="1223"/>
      <c r="F40" s="36">
        <v>0</v>
      </c>
      <c r="G40" s="37">
        <v>0</v>
      </c>
      <c r="H40" s="37">
        <v>0</v>
      </c>
      <c r="I40" s="37">
        <v>0</v>
      </c>
      <c r="J40" s="38">
        <v>0</v>
      </c>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571</v>
      </c>
      <c r="D42" s="1222"/>
      <c r="E42" s="1223"/>
      <c r="F42" s="36" t="s">
        <v>511</v>
      </c>
      <c r="G42" s="37" t="s">
        <v>511</v>
      </c>
      <c r="H42" s="37" t="s">
        <v>511</v>
      </c>
      <c r="I42" s="37" t="s">
        <v>511</v>
      </c>
      <c r="J42" s="38" t="s">
        <v>511</v>
      </c>
      <c r="K42" s="22"/>
      <c r="L42" s="22"/>
      <c r="M42" s="22"/>
      <c r="N42" s="22"/>
      <c r="O42" s="22"/>
      <c r="P42" s="22"/>
    </row>
    <row r="43" spans="1:16" ht="39" customHeight="1" thickBot="1" x14ac:dyDescent="0.2">
      <c r="A43" s="22"/>
      <c r="B43" s="40"/>
      <c r="C43" s="1224" t="s">
        <v>572</v>
      </c>
      <c r="D43" s="1225"/>
      <c r="E43" s="1226"/>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S979dyjqBerS0hS7safMXxe+cGBa+m8hEkWE+LkIWGqdKlMvCEM/Vqd9Wsd+sF+gm01t71Uw4Ter3vrFweAJg==" saltValue="raAjfyyHhrqFsHLnGphR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2683</v>
      </c>
      <c r="L45" s="60">
        <v>2868</v>
      </c>
      <c r="M45" s="60">
        <v>2936</v>
      </c>
      <c r="N45" s="60">
        <v>2841</v>
      </c>
      <c r="O45" s="61">
        <v>2658</v>
      </c>
      <c r="P45" s="48"/>
      <c r="Q45" s="48"/>
      <c r="R45" s="48"/>
      <c r="S45" s="48"/>
      <c r="T45" s="48"/>
      <c r="U45" s="48"/>
    </row>
    <row r="46" spans="1:21" ht="30.75" customHeight="1" x14ac:dyDescent="0.15">
      <c r="A46" s="48"/>
      <c r="B46" s="1239"/>
      <c r="C46" s="1240"/>
      <c r="D46" s="62"/>
      <c r="E46" s="1231" t="s">
        <v>12</v>
      </c>
      <c r="F46" s="1231"/>
      <c r="G46" s="1231"/>
      <c r="H46" s="1231"/>
      <c r="I46" s="1231"/>
      <c r="J46" s="1232"/>
      <c r="K46" s="63" t="s">
        <v>511</v>
      </c>
      <c r="L46" s="64" t="s">
        <v>511</v>
      </c>
      <c r="M46" s="64" t="s">
        <v>511</v>
      </c>
      <c r="N46" s="64" t="s">
        <v>511</v>
      </c>
      <c r="O46" s="65" t="s">
        <v>511</v>
      </c>
      <c r="P46" s="48"/>
      <c r="Q46" s="48"/>
      <c r="R46" s="48"/>
      <c r="S46" s="48"/>
      <c r="T46" s="48"/>
      <c r="U46" s="48"/>
    </row>
    <row r="47" spans="1:21" ht="30.75" customHeight="1" x14ac:dyDescent="0.15">
      <c r="A47" s="48"/>
      <c r="B47" s="1239"/>
      <c r="C47" s="1240"/>
      <c r="D47" s="62"/>
      <c r="E47" s="1231" t="s">
        <v>13</v>
      </c>
      <c r="F47" s="1231"/>
      <c r="G47" s="1231"/>
      <c r="H47" s="1231"/>
      <c r="I47" s="1231"/>
      <c r="J47" s="1232"/>
      <c r="K47" s="63" t="s">
        <v>511</v>
      </c>
      <c r="L47" s="64" t="s">
        <v>511</v>
      </c>
      <c r="M47" s="64" t="s">
        <v>511</v>
      </c>
      <c r="N47" s="64" t="s">
        <v>511</v>
      </c>
      <c r="O47" s="65" t="s">
        <v>511</v>
      </c>
      <c r="P47" s="48"/>
      <c r="Q47" s="48"/>
      <c r="R47" s="48"/>
      <c r="S47" s="48"/>
      <c r="T47" s="48"/>
      <c r="U47" s="48"/>
    </row>
    <row r="48" spans="1:21" ht="30.75" customHeight="1" x14ac:dyDescent="0.15">
      <c r="A48" s="48"/>
      <c r="B48" s="1239"/>
      <c r="C48" s="1240"/>
      <c r="D48" s="62"/>
      <c r="E48" s="1231" t="s">
        <v>14</v>
      </c>
      <c r="F48" s="1231"/>
      <c r="G48" s="1231"/>
      <c r="H48" s="1231"/>
      <c r="I48" s="1231"/>
      <c r="J48" s="1232"/>
      <c r="K48" s="63">
        <v>541</v>
      </c>
      <c r="L48" s="64">
        <v>458</v>
      </c>
      <c r="M48" s="64">
        <v>501</v>
      </c>
      <c r="N48" s="64">
        <v>477</v>
      </c>
      <c r="O48" s="65">
        <v>496</v>
      </c>
      <c r="P48" s="48"/>
      <c r="Q48" s="48"/>
      <c r="R48" s="48"/>
      <c r="S48" s="48"/>
      <c r="T48" s="48"/>
      <c r="U48" s="48"/>
    </row>
    <row r="49" spans="1:21" ht="30.75" customHeight="1" x14ac:dyDescent="0.15">
      <c r="A49" s="48"/>
      <c r="B49" s="1239"/>
      <c r="C49" s="1240"/>
      <c r="D49" s="62"/>
      <c r="E49" s="1231" t="s">
        <v>15</v>
      </c>
      <c r="F49" s="1231"/>
      <c r="G49" s="1231"/>
      <c r="H49" s="1231"/>
      <c r="I49" s="1231"/>
      <c r="J49" s="1232"/>
      <c r="K49" s="63">
        <v>19</v>
      </c>
      <c r="L49" s="64">
        <v>27</v>
      </c>
      <c r="M49" s="64">
        <v>107</v>
      </c>
      <c r="N49" s="64">
        <v>191</v>
      </c>
      <c r="O49" s="65">
        <v>219</v>
      </c>
      <c r="P49" s="48"/>
      <c r="Q49" s="48"/>
      <c r="R49" s="48"/>
      <c r="S49" s="48"/>
      <c r="T49" s="48"/>
      <c r="U49" s="48"/>
    </row>
    <row r="50" spans="1:21" ht="30.75" customHeight="1" x14ac:dyDescent="0.15">
      <c r="A50" s="48"/>
      <c r="B50" s="1239"/>
      <c r="C50" s="1240"/>
      <c r="D50" s="62"/>
      <c r="E50" s="1231" t="s">
        <v>16</v>
      </c>
      <c r="F50" s="1231"/>
      <c r="G50" s="1231"/>
      <c r="H50" s="1231"/>
      <c r="I50" s="1231"/>
      <c r="J50" s="1232"/>
      <c r="K50" s="63">
        <v>79</v>
      </c>
      <c r="L50" s="64">
        <v>82</v>
      </c>
      <c r="M50" s="64">
        <v>78</v>
      </c>
      <c r="N50" s="64">
        <v>78</v>
      </c>
      <c r="O50" s="65">
        <v>78</v>
      </c>
      <c r="P50" s="48"/>
      <c r="Q50" s="48"/>
      <c r="R50" s="48"/>
      <c r="S50" s="48"/>
      <c r="T50" s="48"/>
      <c r="U50" s="48"/>
    </row>
    <row r="51" spans="1:21" ht="30.75" customHeight="1" x14ac:dyDescent="0.15">
      <c r="A51" s="48"/>
      <c r="B51" s="1241"/>
      <c r="C51" s="1242"/>
      <c r="D51" s="66"/>
      <c r="E51" s="1231" t="s">
        <v>17</v>
      </c>
      <c r="F51" s="1231"/>
      <c r="G51" s="1231"/>
      <c r="H51" s="1231"/>
      <c r="I51" s="1231"/>
      <c r="J51" s="1232"/>
      <c r="K51" s="63">
        <v>1</v>
      </c>
      <c r="L51" s="64">
        <v>0</v>
      </c>
      <c r="M51" s="64">
        <v>1</v>
      </c>
      <c r="N51" s="64">
        <v>0</v>
      </c>
      <c r="O51" s="65">
        <v>1</v>
      </c>
      <c r="P51" s="48"/>
      <c r="Q51" s="48"/>
      <c r="R51" s="48"/>
      <c r="S51" s="48"/>
      <c r="T51" s="48"/>
      <c r="U51" s="48"/>
    </row>
    <row r="52" spans="1:21" ht="30.75" customHeight="1" x14ac:dyDescent="0.15">
      <c r="A52" s="48"/>
      <c r="B52" s="1229" t="s">
        <v>18</v>
      </c>
      <c r="C52" s="1230"/>
      <c r="D52" s="66"/>
      <c r="E52" s="1231" t="s">
        <v>19</v>
      </c>
      <c r="F52" s="1231"/>
      <c r="G52" s="1231"/>
      <c r="H52" s="1231"/>
      <c r="I52" s="1231"/>
      <c r="J52" s="1232"/>
      <c r="K52" s="63">
        <v>2104</v>
      </c>
      <c r="L52" s="64">
        <v>2171</v>
      </c>
      <c r="M52" s="64">
        <v>2120</v>
      </c>
      <c r="N52" s="64">
        <v>2168</v>
      </c>
      <c r="O52" s="65">
        <v>2235</v>
      </c>
      <c r="P52" s="48"/>
      <c r="Q52" s="48"/>
      <c r="R52" s="48"/>
      <c r="S52" s="48"/>
      <c r="T52" s="48"/>
      <c r="U52" s="48"/>
    </row>
    <row r="53" spans="1:21" ht="30.75" customHeight="1" thickBot="1" x14ac:dyDescent="0.2">
      <c r="A53" s="48"/>
      <c r="B53" s="1233" t="s">
        <v>20</v>
      </c>
      <c r="C53" s="1234"/>
      <c r="D53" s="67"/>
      <c r="E53" s="1235" t="s">
        <v>21</v>
      </c>
      <c r="F53" s="1235"/>
      <c r="G53" s="1235"/>
      <c r="H53" s="1235"/>
      <c r="I53" s="1235"/>
      <c r="J53" s="1236"/>
      <c r="K53" s="68">
        <v>1219</v>
      </c>
      <c r="L53" s="69">
        <v>1264</v>
      </c>
      <c r="M53" s="69">
        <v>1503</v>
      </c>
      <c r="N53" s="69">
        <v>1419</v>
      </c>
      <c r="O53" s="70">
        <v>1217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2K86iyK3MsHbhJLzT2HHeINGrZ4uMrkztkHLhRV2puR9ssXdaBqgkE4fCrOQB0oTsm+p7WoV03t2ugX/dpsxA==" saltValue="fZf4XaPffYh2HFcibIsQ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45" t="s">
        <v>23</v>
      </c>
      <c r="C41" s="1246"/>
      <c r="D41" s="81"/>
      <c r="E41" s="1251" t="s">
        <v>24</v>
      </c>
      <c r="F41" s="1251"/>
      <c r="G41" s="1251"/>
      <c r="H41" s="1252"/>
      <c r="I41" s="82">
        <v>31618</v>
      </c>
      <c r="J41" s="83">
        <v>30563</v>
      </c>
      <c r="K41" s="83">
        <v>29536</v>
      </c>
      <c r="L41" s="83">
        <v>28300</v>
      </c>
      <c r="M41" s="84">
        <v>28482</v>
      </c>
    </row>
    <row r="42" spans="2:13" ht="27.75" customHeight="1" x14ac:dyDescent="0.15">
      <c r="B42" s="1247"/>
      <c r="C42" s="1248"/>
      <c r="D42" s="85"/>
      <c r="E42" s="1253" t="s">
        <v>25</v>
      </c>
      <c r="F42" s="1253"/>
      <c r="G42" s="1253"/>
      <c r="H42" s="1254"/>
      <c r="I42" s="86">
        <v>729</v>
      </c>
      <c r="J42" s="87">
        <v>624</v>
      </c>
      <c r="K42" s="87">
        <v>546</v>
      </c>
      <c r="L42" s="87">
        <v>468</v>
      </c>
      <c r="M42" s="88">
        <v>390</v>
      </c>
    </row>
    <row r="43" spans="2:13" ht="27.75" customHeight="1" x14ac:dyDescent="0.15">
      <c r="B43" s="1247"/>
      <c r="C43" s="1248"/>
      <c r="D43" s="85"/>
      <c r="E43" s="1253" t="s">
        <v>26</v>
      </c>
      <c r="F43" s="1253"/>
      <c r="G43" s="1253"/>
      <c r="H43" s="1254"/>
      <c r="I43" s="86">
        <v>7061</v>
      </c>
      <c r="J43" s="87">
        <v>6690</v>
      </c>
      <c r="K43" s="87">
        <v>6473</v>
      </c>
      <c r="L43" s="87">
        <v>5923</v>
      </c>
      <c r="M43" s="88">
        <v>5753</v>
      </c>
    </row>
    <row r="44" spans="2:13" ht="27.75" customHeight="1" x14ac:dyDescent="0.15">
      <c r="B44" s="1247"/>
      <c r="C44" s="1248"/>
      <c r="D44" s="85"/>
      <c r="E44" s="1253" t="s">
        <v>27</v>
      </c>
      <c r="F44" s="1253"/>
      <c r="G44" s="1253"/>
      <c r="H44" s="1254"/>
      <c r="I44" s="86">
        <v>903</v>
      </c>
      <c r="J44" s="87">
        <v>1472</v>
      </c>
      <c r="K44" s="87">
        <v>1570</v>
      </c>
      <c r="L44" s="87">
        <v>1575</v>
      </c>
      <c r="M44" s="88">
        <v>1605</v>
      </c>
    </row>
    <row r="45" spans="2:13" ht="27.75" customHeight="1" x14ac:dyDescent="0.15">
      <c r="B45" s="1247"/>
      <c r="C45" s="1248"/>
      <c r="D45" s="85"/>
      <c r="E45" s="1253" t="s">
        <v>28</v>
      </c>
      <c r="F45" s="1253"/>
      <c r="G45" s="1253"/>
      <c r="H45" s="1254"/>
      <c r="I45" s="86">
        <v>4503</v>
      </c>
      <c r="J45" s="87">
        <v>4325</v>
      </c>
      <c r="K45" s="87">
        <v>4199</v>
      </c>
      <c r="L45" s="87">
        <v>4129</v>
      </c>
      <c r="M45" s="88">
        <v>3889</v>
      </c>
    </row>
    <row r="46" spans="2:13" ht="27.75" customHeight="1" x14ac:dyDescent="0.15">
      <c r="B46" s="1247"/>
      <c r="C46" s="1248"/>
      <c r="D46" s="89"/>
      <c r="E46" s="1253" t="s">
        <v>29</v>
      </c>
      <c r="F46" s="1253"/>
      <c r="G46" s="1253"/>
      <c r="H46" s="1254"/>
      <c r="I46" s="86" t="s">
        <v>511</v>
      </c>
      <c r="J46" s="87" t="s">
        <v>511</v>
      </c>
      <c r="K46" s="87" t="s">
        <v>511</v>
      </c>
      <c r="L46" s="87" t="s">
        <v>511</v>
      </c>
      <c r="M46" s="88" t="s">
        <v>511</v>
      </c>
    </row>
    <row r="47" spans="2:13" ht="27.75" customHeight="1" x14ac:dyDescent="0.15">
      <c r="B47" s="1247"/>
      <c r="C47" s="1248"/>
      <c r="D47" s="90"/>
      <c r="E47" s="1255" t="s">
        <v>30</v>
      </c>
      <c r="F47" s="1256"/>
      <c r="G47" s="1256"/>
      <c r="H47" s="1257"/>
      <c r="I47" s="86" t="s">
        <v>511</v>
      </c>
      <c r="J47" s="87" t="s">
        <v>511</v>
      </c>
      <c r="K47" s="87" t="s">
        <v>511</v>
      </c>
      <c r="L47" s="87" t="s">
        <v>511</v>
      </c>
      <c r="M47" s="88" t="s">
        <v>511</v>
      </c>
    </row>
    <row r="48" spans="2:13" ht="27.75" customHeight="1" x14ac:dyDescent="0.15">
      <c r="B48" s="1247"/>
      <c r="C48" s="1248"/>
      <c r="D48" s="85"/>
      <c r="E48" s="1253" t="s">
        <v>31</v>
      </c>
      <c r="F48" s="1253"/>
      <c r="G48" s="1253"/>
      <c r="H48" s="1254"/>
      <c r="I48" s="86" t="s">
        <v>511</v>
      </c>
      <c r="J48" s="87" t="s">
        <v>511</v>
      </c>
      <c r="K48" s="87" t="s">
        <v>511</v>
      </c>
      <c r="L48" s="87" t="s">
        <v>511</v>
      </c>
      <c r="M48" s="88" t="s">
        <v>511</v>
      </c>
    </row>
    <row r="49" spans="2:13" ht="27.75" customHeight="1" x14ac:dyDescent="0.15">
      <c r="B49" s="1249"/>
      <c r="C49" s="1250"/>
      <c r="D49" s="85"/>
      <c r="E49" s="1253" t="s">
        <v>32</v>
      </c>
      <c r="F49" s="1253"/>
      <c r="G49" s="1253"/>
      <c r="H49" s="1254"/>
      <c r="I49" s="86" t="s">
        <v>511</v>
      </c>
      <c r="J49" s="87" t="s">
        <v>511</v>
      </c>
      <c r="K49" s="87" t="s">
        <v>511</v>
      </c>
      <c r="L49" s="87" t="s">
        <v>511</v>
      </c>
      <c r="M49" s="88" t="s">
        <v>511</v>
      </c>
    </row>
    <row r="50" spans="2:13" ht="27.75" customHeight="1" x14ac:dyDescent="0.15">
      <c r="B50" s="1258" t="s">
        <v>33</v>
      </c>
      <c r="C50" s="1259"/>
      <c r="D50" s="91"/>
      <c r="E50" s="1253" t="s">
        <v>34</v>
      </c>
      <c r="F50" s="1253"/>
      <c r="G50" s="1253"/>
      <c r="H50" s="1254"/>
      <c r="I50" s="86">
        <v>3527</v>
      </c>
      <c r="J50" s="87">
        <v>3658</v>
      </c>
      <c r="K50" s="87">
        <v>3671</v>
      </c>
      <c r="L50" s="87">
        <v>3535</v>
      </c>
      <c r="M50" s="88">
        <v>3347</v>
      </c>
    </row>
    <row r="51" spans="2:13" ht="27.75" customHeight="1" x14ac:dyDescent="0.15">
      <c r="B51" s="1247"/>
      <c r="C51" s="1248"/>
      <c r="D51" s="85"/>
      <c r="E51" s="1253" t="s">
        <v>35</v>
      </c>
      <c r="F51" s="1253"/>
      <c r="G51" s="1253"/>
      <c r="H51" s="1254"/>
      <c r="I51" s="86">
        <v>7320</v>
      </c>
      <c r="J51" s="87">
        <v>6678</v>
      </c>
      <c r="K51" s="87">
        <v>6392</v>
      </c>
      <c r="L51" s="87">
        <v>5852</v>
      </c>
      <c r="M51" s="88">
        <v>5753</v>
      </c>
    </row>
    <row r="52" spans="2:13" ht="27.75" customHeight="1" x14ac:dyDescent="0.15">
      <c r="B52" s="1249"/>
      <c r="C52" s="1250"/>
      <c r="D52" s="85"/>
      <c r="E52" s="1253" t="s">
        <v>36</v>
      </c>
      <c r="F52" s="1253"/>
      <c r="G52" s="1253"/>
      <c r="H52" s="1254"/>
      <c r="I52" s="86">
        <v>18285</v>
      </c>
      <c r="J52" s="87">
        <v>18188</v>
      </c>
      <c r="K52" s="87">
        <v>18315</v>
      </c>
      <c r="L52" s="87">
        <v>18691</v>
      </c>
      <c r="M52" s="88">
        <v>19130</v>
      </c>
    </row>
    <row r="53" spans="2:13" ht="27.75" customHeight="1" thickBot="1" x14ac:dyDescent="0.2">
      <c r="B53" s="1260" t="s">
        <v>37</v>
      </c>
      <c r="C53" s="1261"/>
      <c r="D53" s="92"/>
      <c r="E53" s="1262" t="s">
        <v>38</v>
      </c>
      <c r="F53" s="1262"/>
      <c r="G53" s="1262"/>
      <c r="H53" s="1263"/>
      <c r="I53" s="93">
        <v>15681</v>
      </c>
      <c r="J53" s="94">
        <v>15151</v>
      </c>
      <c r="K53" s="94">
        <v>13946</v>
      </c>
      <c r="L53" s="94">
        <v>12316</v>
      </c>
      <c r="M53" s="95">
        <v>11889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iNiVowgYv4B1IS1sJxS0B9genpNHxEhA9xt1UF3IRLTTjzpYuw9Ttm+en/W977N8V8B3/wT+mZqMb8fAG6dKw==" saltValue="CDN/iuZiJlyjWih+/Z2E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2" t="s">
        <v>41</v>
      </c>
      <c r="D55" s="1272"/>
      <c r="E55" s="1273"/>
      <c r="F55" s="107">
        <v>497</v>
      </c>
      <c r="G55" s="107">
        <v>554</v>
      </c>
      <c r="H55" s="108">
        <v>556</v>
      </c>
    </row>
    <row r="56" spans="2:8" ht="52.5" customHeight="1" x14ac:dyDescent="0.15">
      <c r="B56" s="109"/>
      <c r="C56" s="1274" t="s">
        <v>42</v>
      </c>
      <c r="D56" s="1274"/>
      <c r="E56" s="1275"/>
      <c r="F56" s="110">
        <v>1432</v>
      </c>
      <c r="G56" s="110">
        <v>1364</v>
      </c>
      <c r="H56" s="111">
        <v>1222</v>
      </c>
    </row>
    <row r="57" spans="2:8" ht="53.25" customHeight="1" x14ac:dyDescent="0.15">
      <c r="B57" s="109"/>
      <c r="C57" s="1276" t="s">
        <v>43</v>
      </c>
      <c r="D57" s="1276"/>
      <c r="E57" s="1277"/>
      <c r="F57" s="112">
        <v>1742</v>
      </c>
      <c r="G57" s="112">
        <v>1617</v>
      </c>
      <c r="H57" s="113">
        <v>1569</v>
      </c>
    </row>
    <row r="58" spans="2:8" ht="45.75" customHeight="1" x14ac:dyDescent="0.15">
      <c r="B58" s="114"/>
      <c r="C58" s="1264" t="s">
        <v>580</v>
      </c>
      <c r="D58" s="1265"/>
      <c r="E58" s="1266"/>
      <c r="F58" s="115">
        <v>990</v>
      </c>
      <c r="G58" s="115">
        <v>888</v>
      </c>
      <c r="H58" s="116">
        <v>838</v>
      </c>
    </row>
    <row r="59" spans="2:8" ht="45.75" customHeight="1" x14ac:dyDescent="0.15">
      <c r="B59" s="114"/>
      <c r="C59" s="1264" t="s">
        <v>581</v>
      </c>
      <c r="D59" s="1265"/>
      <c r="E59" s="1266"/>
      <c r="F59" s="115">
        <v>330</v>
      </c>
      <c r="G59" s="115">
        <v>314</v>
      </c>
      <c r="H59" s="116">
        <v>285</v>
      </c>
    </row>
    <row r="60" spans="2:8" ht="45.75" customHeight="1" x14ac:dyDescent="0.15">
      <c r="B60" s="114"/>
      <c r="C60" s="1264" t="s">
        <v>582</v>
      </c>
      <c r="D60" s="1265"/>
      <c r="E60" s="1266"/>
      <c r="F60" s="115">
        <v>290</v>
      </c>
      <c r="G60" s="115">
        <v>257</v>
      </c>
      <c r="H60" s="116">
        <v>244</v>
      </c>
    </row>
    <row r="61" spans="2:8" ht="45.75" customHeight="1" x14ac:dyDescent="0.15">
      <c r="B61" s="114"/>
      <c r="C61" s="1264" t="s">
        <v>583</v>
      </c>
      <c r="D61" s="1265"/>
      <c r="E61" s="1266"/>
      <c r="F61" s="115">
        <v>18</v>
      </c>
      <c r="G61" s="115">
        <v>67</v>
      </c>
      <c r="H61" s="116">
        <v>165</v>
      </c>
    </row>
    <row r="62" spans="2:8" ht="45.75" customHeight="1" thickBot="1" x14ac:dyDescent="0.2">
      <c r="B62" s="117"/>
      <c r="C62" s="1267" t="s">
        <v>584</v>
      </c>
      <c r="D62" s="1268"/>
      <c r="E62" s="1269"/>
      <c r="F62" s="118">
        <v>103</v>
      </c>
      <c r="G62" s="118">
        <v>80</v>
      </c>
      <c r="H62" s="119">
        <v>26</v>
      </c>
    </row>
    <row r="63" spans="2:8" ht="52.5" customHeight="1" thickBot="1" x14ac:dyDescent="0.2">
      <c r="B63" s="120"/>
      <c r="C63" s="1270" t="s">
        <v>44</v>
      </c>
      <c r="D63" s="1270"/>
      <c r="E63" s="1271"/>
      <c r="F63" s="121">
        <v>3671</v>
      </c>
      <c r="G63" s="121">
        <v>3535</v>
      </c>
      <c r="H63" s="122">
        <v>3347</v>
      </c>
    </row>
    <row r="64" spans="2:8" ht="15" customHeight="1" x14ac:dyDescent="0.15"/>
    <row r="65" ht="0" hidden="1" customHeight="1" x14ac:dyDescent="0.15"/>
    <row r="66" ht="0" hidden="1" customHeight="1" x14ac:dyDescent="0.15"/>
  </sheetData>
  <sheetProtection algorithmName="SHA-512" hashValue="C4FO8IHHseg0Iu2TYRYov9USF7ch61xvybLjLtYbEU6jF/IDkgmoUzkm+05r43iayp4gmQit4z/+0Pn1BblTgQ==" saltValue="qJoFYDlnIpVz1rdEP2ua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8" t="s">
        <v>589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553</v>
      </c>
      <c r="BQ50" s="1291"/>
      <c r="BR50" s="1291"/>
      <c r="BS50" s="1291"/>
      <c r="BT50" s="1291"/>
      <c r="BU50" s="1291"/>
      <c r="BV50" s="1291"/>
      <c r="BW50" s="1291"/>
      <c r="BX50" s="1291" t="s">
        <v>554</v>
      </c>
      <c r="BY50" s="1291"/>
      <c r="BZ50" s="1291"/>
      <c r="CA50" s="1291"/>
      <c r="CB50" s="1291"/>
      <c r="CC50" s="1291"/>
      <c r="CD50" s="1291"/>
      <c r="CE50" s="1291"/>
      <c r="CF50" s="1291" t="s">
        <v>555</v>
      </c>
      <c r="CG50" s="1291"/>
      <c r="CH50" s="1291"/>
      <c r="CI50" s="1291"/>
      <c r="CJ50" s="1291"/>
      <c r="CK50" s="1291"/>
      <c r="CL50" s="1291"/>
      <c r="CM50" s="1291"/>
      <c r="CN50" s="1291" t="s">
        <v>556</v>
      </c>
      <c r="CO50" s="1291"/>
      <c r="CP50" s="1291"/>
      <c r="CQ50" s="1291"/>
      <c r="CR50" s="1291"/>
      <c r="CS50" s="1291"/>
      <c r="CT50" s="1291"/>
      <c r="CU50" s="1291"/>
      <c r="CV50" s="1291" t="s">
        <v>557</v>
      </c>
      <c r="CW50" s="1291"/>
      <c r="CX50" s="1291"/>
      <c r="CY50" s="1291"/>
      <c r="CZ50" s="1291"/>
      <c r="DA50" s="1291"/>
      <c r="DB50" s="1291"/>
      <c r="DC50" s="1291"/>
    </row>
    <row r="51" spans="1:109" ht="13.5" customHeight="1" x14ac:dyDescent="0.15">
      <c r="B51" s="374"/>
      <c r="G51" s="1298"/>
      <c r="H51" s="1298"/>
      <c r="I51" s="1296"/>
      <c r="J51" s="1296"/>
      <c r="K51" s="1293"/>
      <c r="L51" s="1293"/>
      <c r="M51" s="1293"/>
      <c r="N51" s="1293"/>
      <c r="AM51" s="383"/>
      <c r="AN51" s="1294" t="s">
        <v>591</v>
      </c>
      <c r="AO51" s="1294"/>
      <c r="AP51" s="1294"/>
      <c r="AQ51" s="1294"/>
      <c r="AR51" s="1294"/>
      <c r="AS51" s="1294"/>
      <c r="AT51" s="1294"/>
      <c r="AU51" s="1294"/>
      <c r="AV51" s="1294"/>
      <c r="AW51" s="1294"/>
      <c r="AX51" s="1294"/>
      <c r="AY51" s="1294"/>
      <c r="AZ51" s="1294"/>
      <c r="BA51" s="1294"/>
      <c r="BB51" s="1294" t="s">
        <v>592</v>
      </c>
      <c r="BC51" s="1294"/>
      <c r="BD51" s="1294"/>
      <c r="BE51" s="1294"/>
      <c r="BF51" s="1294"/>
      <c r="BG51" s="1294"/>
      <c r="BH51" s="1294"/>
      <c r="BI51" s="1294"/>
      <c r="BJ51" s="1294"/>
      <c r="BK51" s="1294"/>
      <c r="BL51" s="1294"/>
      <c r="BM51" s="1294"/>
      <c r="BN51" s="1294"/>
      <c r="BO51" s="1294"/>
      <c r="BP51" s="1295"/>
      <c r="BQ51" s="1292"/>
      <c r="BR51" s="1292"/>
      <c r="BS51" s="1292"/>
      <c r="BT51" s="1292"/>
      <c r="BU51" s="1292"/>
      <c r="BV51" s="1292"/>
      <c r="BW51" s="1292"/>
      <c r="BX51" s="1295"/>
      <c r="BY51" s="1292"/>
      <c r="BZ51" s="1292"/>
      <c r="CA51" s="1292"/>
      <c r="CB51" s="1292"/>
      <c r="CC51" s="1292"/>
      <c r="CD51" s="1292"/>
      <c r="CE51" s="1292"/>
      <c r="CF51" s="1295"/>
      <c r="CG51" s="1292"/>
      <c r="CH51" s="1292"/>
      <c r="CI51" s="1292"/>
      <c r="CJ51" s="1292"/>
      <c r="CK51" s="1292"/>
      <c r="CL51" s="1292"/>
      <c r="CM51" s="1292"/>
      <c r="CN51" s="1292">
        <v>107.2</v>
      </c>
      <c r="CO51" s="1292"/>
      <c r="CP51" s="1292"/>
      <c r="CQ51" s="1292"/>
      <c r="CR51" s="1292"/>
      <c r="CS51" s="1292"/>
      <c r="CT51" s="1292"/>
      <c r="CU51" s="1292"/>
      <c r="CV51" s="1292">
        <v>104.9</v>
      </c>
      <c r="CW51" s="1292"/>
      <c r="CX51" s="1292"/>
      <c r="CY51" s="1292"/>
      <c r="CZ51" s="1292"/>
      <c r="DA51" s="1292"/>
      <c r="DB51" s="1292"/>
      <c r="DC51" s="1292"/>
    </row>
    <row r="52" spans="1:109" x14ac:dyDescent="0.15">
      <c r="B52" s="374"/>
      <c r="G52" s="1298"/>
      <c r="H52" s="1298"/>
      <c r="I52" s="1296"/>
      <c r="J52" s="1296"/>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x14ac:dyDescent="0.15">
      <c r="A53" s="382"/>
      <c r="B53" s="374"/>
      <c r="G53" s="1298"/>
      <c r="H53" s="1298"/>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593</v>
      </c>
      <c r="BC53" s="1294"/>
      <c r="BD53" s="1294"/>
      <c r="BE53" s="1294"/>
      <c r="BF53" s="1294"/>
      <c r="BG53" s="1294"/>
      <c r="BH53" s="1294"/>
      <c r="BI53" s="1294"/>
      <c r="BJ53" s="1294"/>
      <c r="BK53" s="1294"/>
      <c r="BL53" s="1294"/>
      <c r="BM53" s="1294"/>
      <c r="BN53" s="1294"/>
      <c r="BO53" s="1294"/>
      <c r="BP53" s="1295"/>
      <c r="BQ53" s="1292"/>
      <c r="BR53" s="1292"/>
      <c r="BS53" s="1292"/>
      <c r="BT53" s="1292"/>
      <c r="BU53" s="1292"/>
      <c r="BV53" s="1292"/>
      <c r="BW53" s="1292"/>
      <c r="BX53" s="1295"/>
      <c r="BY53" s="1292"/>
      <c r="BZ53" s="1292"/>
      <c r="CA53" s="1292"/>
      <c r="CB53" s="1292"/>
      <c r="CC53" s="1292"/>
      <c r="CD53" s="1292"/>
      <c r="CE53" s="1292"/>
      <c r="CF53" s="1295"/>
      <c r="CG53" s="1292"/>
      <c r="CH53" s="1292"/>
      <c r="CI53" s="1292"/>
      <c r="CJ53" s="1292"/>
      <c r="CK53" s="1292"/>
      <c r="CL53" s="1292"/>
      <c r="CM53" s="1292"/>
      <c r="CN53" s="1292">
        <v>67</v>
      </c>
      <c r="CO53" s="1292"/>
      <c r="CP53" s="1292"/>
      <c r="CQ53" s="1292"/>
      <c r="CR53" s="1292"/>
      <c r="CS53" s="1292"/>
      <c r="CT53" s="1292"/>
      <c r="CU53" s="1292"/>
      <c r="CV53" s="1292">
        <v>68.3</v>
      </c>
      <c r="CW53" s="1292"/>
      <c r="CX53" s="1292"/>
      <c r="CY53" s="1292"/>
      <c r="CZ53" s="1292"/>
      <c r="DA53" s="1292"/>
      <c r="DB53" s="1292"/>
      <c r="DC53" s="1292"/>
    </row>
    <row r="54" spans="1:109" x14ac:dyDescent="0.15">
      <c r="A54" s="382"/>
      <c r="B54" s="374"/>
      <c r="G54" s="1298"/>
      <c r="H54" s="1298"/>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x14ac:dyDescent="0.15">
      <c r="A55" s="382"/>
      <c r="B55" s="374"/>
      <c r="G55" s="1287"/>
      <c r="H55" s="1287"/>
      <c r="I55" s="1287"/>
      <c r="J55" s="1287"/>
      <c r="K55" s="1293"/>
      <c r="L55" s="1293"/>
      <c r="M55" s="1293"/>
      <c r="N55" s="1293"/>
      <c r="AN55" s="1291" t="s">
        <v>594</v>
      </c>
      <c r="AO55" s="1291"/>
      <c r="AP55" s="1291"/>
      <c r="AQ55" s="1291"/>
      <c r="AR55" s="1291"/>
      <c r="AS55" s="1291"/>
      <c r="AT55" s="1291"/>
      <c r="AU55" s="1291"/>
      <c r="AV55" s="1291"/>
      <c r="AW55" s="1291"/>
      <c r="AX55" s="1291"/>
      <c r="AY55" s="1291"/>
      <c r="AZ55" s="1291"/>
      <c r="BA55" s="1291"/>
      <c r="BB55" s="1294" t="s">
        <v>595</v>
      </c>
      <c r="BC55" s="1294"/>
      <c r="BD55" s="1294"/>
      <c r="BE55" s="1294"/>
      <c r="BF55" s="1294"/>
      <c r="BG55" s="1294"/>
      <c r="BH55" s="1294"/>
      <c r="BI55" s="1294"/>
      <c r="BJ55" s="1294"/>
      <c r="BK55" s="1294"/>
      <c r="BL55" s="1294"/>
      <c r="BM55" s="1294"/>
      <c r="BN55" s="1294"/>
      <c r="BO55" s="1294"/>
      <c r="BP55" s="1295"/>
      <c r="BQ55" s="1292"/>
      <c r="BR55" s="1292"/>
      <c r="BS55" s="1292"/>
      <c r="BT55" s="1292"/>
      <c r="BU55" s="1292"/>
      <c r="BV55" s="1292"/>
      <c r="BW55" s="1292"/>
      <c r="BX55" s="1295"/>
      <c r="BY55" s="1292"/>
      <c r="BZ55" s="1292"/>
      <c r="CA55" s="1292"/>
      <c r="CB55" s="1292"/>
      <c r="CC55" s="1292"/>
      <c r="CD55" s="1292"/>
      <c r="CE55" s="1292"/>
      <c r="CF55" s="1295"/>
      <c r="CG55" s="1292"/>
      <c r="CH55" s="1292"/>
      <c r="CI55" s="1292"/>
      <c r="CJ55" s="1292"/>
      <c r="CK55" s="1292"/>
      <c r="CL55" s="1292"/>
      <c r="CM55" s="1292"/>
      <c r="CN55" s="1292">
        <v>35.299999999999997</v>
      </c>
      <c r="CO55" s="1292"/>
      <c r="CP55" s="1292"/>
      <c r="CQ55" s="1292"/>
      <c r="CR55" s="1292"/>
      <c r="CS55" s="1292"/>
      <c r="CT55" s="1292"/>
      <c r="CU55" s="1292"/>
      <c r="CV55" s="1292">
        <v>31.9</v>
      </c>
      <c r="CW55" s="1292"/>
      <c r="CX55" s="1292"/>
      <c r="CY55" s="1292"/>
      <c r="CZ55" s="1292"/>
      <c r="DA55" s="1292"/>
      <c r="DB55" s="1292"/>
      <c r="DC55" s="1292"/>
    </row>
    <row r="56" spans="1:109" x14ac:dyDescent="0.15">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x14ac:dyDescent="0.15">
      <c r="B57" s="386"/>
      <c r="G57" s="1287"/>
      <c r="H57" s="1287"/>
      <c r="I57" s="1297"/>
      <c r="J57" s="1297"/>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596</v>
      </c>
      <c r="BC57" s="1294"/>
      <c r="BD57" s="1294"/>
      <c r="BE57" s="1294"/>
      <c r="BF57" s="1294"/>
      <c r="BG57" s="1294"/>
      <c r="BH57" s="1294"/>
      <c r="BI57" s="1294"/>
      <c r="BJ57" s="1294"/>
      <c r="BK57" s="1294"/>
      <c r="BL57" s="1294"/>
      <c r="BM57" s="1294"/>
      <c r="BN57" s="1294"/>
      <c r="BO57" s="1294"/>
      <c r="BP57" s="1295"/>
      <c r="BQ57" s="1292"/>
      <c r="BR57" s="1292"/>
      <c r="BS57" s="1292"/>
      <c r="BT57" s="1292"/>
      <c r="BU57" s="1292"/>
      <c r="BV57" s="1292"/>
      <c r="BW57" s="1292"/>
      <c r="BX57" s="1295"/>
      <c r="BY57" s="1292"/>
      <c r="BZ57" s="1292"/>
      <c r="CA57" s="1292"/>
      <c r="CB57" s="1292"/>
      <c r="CC57" s="1292"/>
      <c r="CD57" s="1292"/>
      <c r="CE57" s="1292"/>
      <c r="CF57" s="1295"/>
      <c r="CG57" s="1292"/>
      <c r="CH57" s="1292"/>
      <c r="CI57" s="1292"/>
      <c r="CJ57" s="1292"/>
      <c r="CK57" s="1292"/>
      <c r="CL57" s="1292"/>
      <c r="CM57" s="1292"/>
      <c r="CN57" s="1292">
        <v>60.4</v>
      </c>
      <c r="CO57" s="1292"/>
      <c r="CP57" s="1292"/>
      <c r="CQ57" s="1292"/>
      <c r="CR57" s="1292"/>
      <c r="CS57" s="1292"/>
      <c r="CT57" s="1292"/>
      <c r="CU57" s="1292"/>
      <c r="CV57" s="1292">
        <v>60.8</v>
      </c>
      <c r="CW57" s="1292"/>
      <c r="CX57" s="1292"/>
      <c r="CY57" s="1292"/>
      <c r="CZ57" s="1292"/>
      <c r="DA57" s="1292"/>
      <c r="DB57" s="1292"/>
      <c r="DC57" s="1292"/>
      <c r="DD57" s="387"/>
      <c r="DE57" s="386"/>
    </row>
    <row r="58" spans="1:109" s="382" customFormat="1" x14ac:dyDescent="0.15">
      <c r="A58" s="367"/>
      <c r="B58" s="386"/>
      <c r="G58" s="1287"/>
      <c r="H58" s="1287"/>
      <c r="I58" s="1297"/>
      <c r="J58" s="1297"/>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8" t="s">
        <v>598</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553</v>
      </c>
      <c r="BQ72" s="1291"/>
      <c r="BR72" s="1291"/>
      <c r="BS72" s="1291"/>
      <c r="BT72" s="1291"/>
      <c r="BU72" s="1291"/>
      <c r="BV72" s="1291"/>
      <c r="BW72" s="1291"/>
      <c r="BX72" s="1291" t="s">
        <v>554</v>
      </c>
      <c r="BY72" s="1291"/>
      <c r="BZ72" s="1291"/>
      <c r="CA72" s="1291"/>
      <c r="CB72" s="1291"/>
      <c r="CC72" s="1291"/>
      <c r="CD72" s="1291"/>
      <c r="CE72" s="1291"/>
      <c r="CF72" s="1291" t="s">
        <v>555</v>
      </c>
      <c r="CG72" s="1291"/>
      <c r="CH72" s="1291"/>
      <c r="CI72" s="1291"/>
      <c r="CJ72" s="1291"/>
      <c r="CK72" s="1291"/>
      <c r="CL72" s="1291"/>
      <c r="CM72" s="1291"/>
      <c r="CN72" s="1291" t="s">
        <v>556</v>
      </c>
      <c r="CO72" s="1291"/>
      <c r="CP72" s="1291"/>
      <c r="CQ72" s="1291"/>
      <c r="CR72" s="1291"/>
      <c r="CS72" s="1291"/>
      <c r="CT72" s="1291"/>
      <c r="CU72" s="1291"/>
      <c r="CV72" s="1291" t="s">
        <v>557</v>
      </c>
      <c r="CW72" s="1291"/>
      <c r="CX72" s="1291"/>
      <c r="CY72" s="1291"/>
      <c r="CZ72" s="1291"/>
      <c r="DA72" s="1291"/>
      <c r="DB72" s="1291"/>
      <c r="DC72" s="1291"/>
    </row>
    <row r="73" spans="2:107" x14ac:dyDescent="0.15">
      <c r="B73" s="374"/>
      <c r="G73" s="1298"/>
      <c r="H73" s="1298"/>
      <c r="I73" s="1298"/>
      <c r="J73" s="1298"/>
      <c r="K73" s="1299"/>
      <c r="L73" s="1299"/>
      <c r="M73" s="1299"/>
      <c r="N73" s="1299"/>
      <c r="AM73" s="383"/>
      <c r="AN73" s="1294" t="s">
        <v>591</v>
      </c>
      <c r="AO73" s="1294"/>
      <c r="AP73" s="1294"/>
      <c r="AQ73" s="1294"/>
      <c r="AR73" s="1294"/>
      <c r="AS73" s="1294"/>
      <c r="AT73" s="1294"/>
      <c r="AU73" s="1294"/>
      <c r="AV73" s="1294"/>
      <c r="AW73" s="1294"/>
      <c r="AX73" s="1294"/>
      <c r="AY73" s="1294"/>
      <c r="AZ73" s="1294"/>
      <c r="BA73" s="1294"/>
      <c r="BB73" s="1294" t="s">
        <v>595</v>
      </c>
      <c r="BC73" s="1294"/>
      <c r="BD73" s="1294"/>
      <c r="BE73" s="1294"/>
      <c r="BF73" s="1294"/>
      <c r="BG73" s="1294"/>
      <c r="BH73" s="1294"/>
      <c r="BI73" s="1294"/>
      <c r="BJ73" s="1294"/>
      <c r="BK73" s="1294"/>
      <c r="BL73" s="1294"/>
      <c r="BM73" s="1294"/>
      <c r="BN73" s="1294"/>
      <c r="BO73" s="1294"/>
      <c r="BP73" s="1292">
        <v>138.1</v>
      </c>
      <c r="BQ73" s="1292"/>
      <c r="BR73" s="1292"/>
      <c r="BS73" s="1292"/>
      <c r="BT73" s="1292"/>
      <c r="BU73" s="1292"/>
      <c r="BV73" s="1292"/>
      <c r="BW73" s="1292"/>
      <c r="BX73" s="1292">
        <v>135.1</v>
      </c>
      <c r="BY73" s="1292"/>
      <c r="BZ73" s="1292"/>
      <c r="CA73" s="1292"/>
      <c r="CB73" s="1292"/>
      <c r="CC73" s="1292"/>
      <c r="CD73" s="1292"/>
      <c r="CE73" s="1292"/>
      <c r="CF73" s="1292">
        <v>120.6</v>
      </c>
      <c r="CG73" s="1292"/>
      <c r="CH73" s="1292"/>
      <c r="CI73" s="1292"/>
      <c r="CJ73" s="1292"/>
      <c r="CK73" s="1292"/>
      <c r="CL73" s="1292"/>
      <c r="CM73" s="1292"/>
      <c r="CN73" s="1292">
        <v>107.2</v>
      </c>
      <c r="CO73" s="1292"/>
      <c r="CP73" s="1292"/>
      <c r="CQ73" s="1292"/>
      <c r="CR73" s="1292"/>
      <c r="CS73" s="1292"/>
      <c r="CT73" s="1292"/>
      <c r="CU73" s="1292"/>
      <c r="CV73" s="1292">
        <v>104.9</v>
      </c>
      <c r="CW73" s="1292"/>
      <c r="CX73" s="1292"/>
      <c r="CY73" s="1292"/>
      <c r="CZ73" s="1292"/>
      <c r="DA73" s="1292"/>
      <c r="DB73" s="1292"/>
      <c r="DC73" s="1292"/>
    </row>
    <row r="74" spans="2:107" x14ac:dyDescent="0.15">
      <c r="B74" s="374"/>
      <c r="G74" s="1298"/>
      <c r="H74" s="1298"/>
      <c r="I74" s="1298"/>
      <c r="J74" s="1298"/>
      <c r="K74" s="1299"/>
      <c r="L74" s="1299"/>
      <c r="M74" s="1299"/>
      <c r="N74" s="1299"/>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x14ac:dyDescent="0.15">
      <c r="B75" s="374"/>
      <c r="G75" s="1298"/>
      <c r="H75" s="1298"/>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599</v>
      </c>
      <c r="BC75" s="1294"/>
      <c r="BD75" s="1294"/>
      <c r="BE75" s="1294"/>
      <c r="BF75" s="1294"/>
      <c r="BG75" s="1294"/>
      <c r="BH75" s="1294"/>
      <c r="BI75" s="1294"/>
      <c r="BJ75" s="1294"/>
      <c r="BK75" s="1294"/>
      <c r="BL75" s="1294"/>
      <c r="BM75" s="1294"/>
      <c r="BN75" s="1294"/>
      <c r="BO75" s="1294"/>
      <c r="BP75" s="1292">
        <v>9.1</v>
      </c>
      <c r="BQ75" s="1292"/>
      <c r="BR75" s="1292"/>
      <c r="BS75" s="1292"/>
      <c r="BT75" s="1292"/>
      <c r="BU75" s="1292"/>
      <c r="BV75" s="1292"/>
      <c r="BW75" s="1292"/>
      <c r="BX75" s="1292">
        <v>10.199999999999999</v>
      </c>
      <c r="BY75" s="1292"/>
      <c r="BZ75" s="1292"/>
      <c r="CA75" s="1292"/>
      <c r="CB75" s="1292"/>
      <c r="CC75" s="1292"/>
      <c r="CD75" s="1292"/>
      <c r="CE75" s="1292"/>
      <c r="CF75" s="1292">
        <v>11.6</v>
      </c>
      <c r="CG75" s="1292"/>
      <c r="CH75" s="1292"/>
      <c r="CI75" s="1292"/>
      <c r="CJ75" s="1292"/>
      <c r="CK75" s="1292"/>
      <c r="CL75" s="1292"/>
      <c r="CM75" s="1292"/>
      <c r="CN75" s="1292">
        <v>12.2</v>
      </c>
      <c r="CO75" s="1292"/>
      <c r="CP75" s="1292"/>
      <c r="CQ75" s="1292"/>
      <c r="CR75" s="1292"/>
      <c r="CS75" s="1292"/>
      <c r="CT75" s="1292"/>
      <c r="CU75" s="1292"/>
      <c r="CV75" s="1292">
        <v>12</v>
      </c>
      <c r="CW75" s="1292"/>
      <c r="CX75" s="1292"/>
      <c r="CY75" s="1292"/>
      <c r="CZ75" s="1292"/>
      <c r="DA75" s="1292"/>
      <c r="DB75" s="1292"/>
      <c r="DC75" s="1292"/>
    </row>
    <row r="76" spans="2:107" x14ac:dyDescent="0.15">
      <c r="B76" s="374"/>
      <c r="G76" s="1298"/>
      <c r="H76" s="1298"/>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x14ac:dyDescent="0.15">
      <c r="B77" s="374"/>
      <c r="G77" s="1287"/>
      <c r="H77" s="1287"/>
      <c r="I77" s="1287"/>
      <c r="J77" s="1287"/>
      <c r="K77" s="1299"/>
      <c r="L77" s="1299"/>
      <c r="M77" s="1299"/>
      <c r="N77" s="1299"/>
      <c r="AN77" s="1291" t="s">
        <v>594</v>
      </c>
      <c r="AO77" s="1291"/>
      <c r="AP77" s="1291"/>
      <c r="AQ77" s="1291"/>
      <c r="AR77" s="1291"/>
      <c r="AS77" s="1291"/>
      <c r="AT77" s="1291"/>
      <c r="AU77" s="1291"/>
      <c r="AV77" s="1291"/>
      <c r="AW77" s="1291"/>
      <c r="AX77" s="1291"/>
      <c r="AY77" s="1291"/>
      <c r="AZ77" s="1291"/>
      <c r="BA77" s="1291"/>
      <c r="BB77" s="1294" t="s">
        <v>592</v>
      </c>
      <c r="BC77" s="1294"/>
      <c r="BD77" s="1294"/>
      <c r="BE77" s="1294"/>
      <c r="BF77" s="1294"/>
      <c r="BG77" s="1294"/>
      <c r="BH77" s="1294"/>
      <c r="BI77" s="1294"/>
      <c r="BJ77" s="1294"/>
      <c r="BK77" s="1294"/>
      <c r="BL77" s="1294"/>
      <c r="BM77" s="1294"/>
      <c r="BN77" s="1294"/>
      <c r="BO77" s="1294"/>
      <c r="BP77" s="1292">
        <v>50.3</v>
      </c>
      <c r="BQ77" s="1292"/>
      <c r="BR77" s="1292"/>
      <c r="BS77" s="1292"/>
      <c r="BT77" s="1292"/>
      <c r="BU77" s="1292"/>
      <c r="BV77" s="1292"/>
      <c r="BW77" s="1292"/>
      <c r="BX77" s="1292">
        <v>45.9</v>
      </c>
      <c r="BY77" s="1292"/>
      <c r="BZ77" s="1292"/>
      <c r="CA77" s="1292"/>
      <c r="CB77" s="1292"/>
      <c r="CC77" s="1292"/>
      <c r="CD77" s="1292"/>
      <c r="CE77" s="1292"/>
      <c r="CF77" s="1292">
        <v>33.6</v>
      </c>
      <c r="CG77" s="1292"/>
      <c r="CH77" s="1292"/>
      <c r="CI77" s="1292"/>
      <c r="CJ77" s="1292"/>
      <c r="CK77" s="1292"/>
      <c r="CL77" s="1292"/>
      <c r="CM77" s="1292"/>
      <c r="CN77" s="1292">
        <v>35.299999999999997</v>
      </c>
      <c r="CO77" s="1292"/>
      <c r="CP77" s="1292"/>
      <c r="CQ77" s="1292"/>
      <c r="CR77" s="1292"/>
      <c r="CS77" s="1292"/>
      <c r="CT77" s="1292"/>
      <c r="CU77" s="1292"/>
      <c r="CV77" s="1292">
        <v>31.9</v>
      </c>
      <c r="CW77" s="1292"/>
      <c r="CX77" s="1292"/>
      <c r="CY77" s="1292"/>
      <c r="CZ77" s="1292"/>
      <c r="DA77" s="1292"/>
      <c r="DB77" s="1292"/>
      <c r="DC77" s="1292"/>
    </row>
    <row r="78" spans="2:107" x14ac:dyDescent="0.15">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x14ac:dyDescent="0.15">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4" t="s">
        <v>600</v>
      </c>
      <c r="BC79" s="1294"/>
      <c r="BD79" s="1294"/>
      <c r="BE79" s="1294"/>
      <c r="BF79" s="1294"/>
      <c r="BG79" s="1294"/>
      <c r="BH79" s="1294"/>
      <c r="BI79" s="1294"/>
      <c r="BJ79" s="1294"/>
      <c r="BK79" s="1294"/>
      <c r="BL79" s="1294"/>
      <c r="BM79" s="1294"/>
      <c r="BN79" s="1294"/>
      <c r="BO79" s="1294"/>
      <c r="BP79" s="1292">
        <v>9.6</v>
      </c>
      <c r="BQ79" s="1292"/>
      <c r="BR79" s="1292"/>
      <c r="BS79" s="1292"/>
      <c r="BT79" s="1292"/>
      <c r="BU79" s="1292"/>
      <c r="BV79" s="1292"/>
      <c r="BW79" s="1292"/>
      <c r="BX79" s="1292">
        <v>8.8000000000000007</v>
      </c>
      <c r="BY79" s="1292"/>
      <c r="BZ79" s="1292"/>
      <c r="CA79" s="1292"/>
      <c r="CB79" s="1292"/>
      <c r="CC79" s="1292"/>
      <c r="CD79" s="1292"/>
      <c r="CE79" s="1292"/>
      <c r="CF79" s="1292">
        <v>7</v>
      </c>
      <c r="CG79" s="1292"/>
      <c r="CH79" s="1292"/>
      <c r="CI79" s="1292"/>
      <c r="CJ79" s="1292"/>
      <c r="CK79" s="1292"/>
      <c r="CL79" s="1292"/>
      <c r="CM79" s="1292"/>
      <c r="CN79" s="1292">
        <v>6.9</v>
      </c>
      <c r="CO79" s="1292"/>
      <c r="CP79" s="1292"/>
      <c r="CQ79" s="1292"/>
      <c r="CR79" s="1292"/>
      <c r="CS79" s="1292"/>
      <c r="CT79" s="1292"/>
      <c r="CU79" s="1292"/>
      <c r="CV79" s="1292">
        <v>6.6</v>
      </c>
      <c r="CW79" s="1292"/>
      <c r="CX79" s="1292"/>
      <c r="CY79" s="1292"/>
      <c r="CZ79" s="1292"/>
      <c r="DA79" s="1292"/>
      <c r="DB79" s="1292"/>
      <c r="DC79" s="1292"/>
    </row>
    <row r="80" spans="2:107" x14ac:dyDescent="0.15">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04AE4pIFT5Fgo18mtRg9d+9FH1xIi8eeVlC8Dw6U9plwdy1HA9Dr/LQZWICzVUdfNykmUfN0AdojjO9lz68Zw==" saltValue="OHCr8aow6KHdafCozROO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fG4PZl9h/zsKTrJOV6rKqsHJMWn/UNmYk4aHpdYnikjkk4DGlvhqHwoG+pJbOp+Wk8GpNjIIoo0Uo2FAyiq+g==" saltValue="VXB2dYlX9ZXlUZuyu5sX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8QVVmi8k5nxR+inuz2EeDKJW3KOcfOLtzupxcblhTDoU52JqW8GiJJbeP7J30UpkJDQTLk3MPgEjivngq18BA==" saltValue="gDidky1qvt/WGwi4RlYk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18092</v>
      </c>
      <c r="E3" s="141"/>
      <c r="F3" s="142">
        <v>63956</v>
      </c>
      <c r="G3" s="143"/>
      <c r="H3" s="144"/>
    </row>
    <row r="4" spans="1:8" x14ac:dyDescent="0.15">
      <c r="A4" s="145"/>
      <c r="B4" s="146"/>
      <c r="C4" s="147"/>
      <c r="D4" s="148">
        <v>5360</v>
      </c>
      <c r="E4" s="149"/>
      <c r="F4" s="150">
        <v>29239</v>
      </c>
      <c r="G4" s="151"/>
      <c r="H4" s="152"/>
    </row>
    <row r="5" spans="1:8" x14ac:dyDescent="0.15">
      <c r="A5" s="133" t="s">
        <v>545</v>
      </c>
      <c r="B5" s="138"/>
      <c r="C5" s="139"/>
      <c r="D5" s="140">
        <v>15003</v>
      </c>
      <c r="E5" s="141"/>
      <c r="F5" s="142">
        <v>66255</v>
      </c>
      <c r="G5" s="143"/>
      <c r="H5" s="144"/>
    </row>
    <row r="6" spans="1:8" x14ac:dyDescent="0.15">
      <c r="A6" s="145"/>
      <c r="B6" s="146"/>
      <c r="C6" s="147"/>
      <c r="D6" s="148">
        <v>9616</v>
      </c>
      <c r="E6" s="149"/>
      <c r="F6" s="150">
        <v>31822</v>
      </c>
      <c r="G6" s="151"/>
      <c r="H6" s="152"/>
    </row>
    <row r="7" spans="1:8" x14ac:dyDescent="0.15">
      <c r="A7" s="133" t="s">
        <v>546</v>
      </c>
      <c r="B7" s="138"/>
      <c r="C7" s="139"/>
      <c r="D7" s="140">
        <v>14671</v>
      </c>
      <c r="E7" s="141"/>
      <c r="F7" s="142">
        <v>47278</v>
      </c>
      <c r="G7" s="143"/>
      <c r="H7" s="144"/>
    </row>
    <row r="8" spans="1:8" x14ac:dyDescent="0.15">
      <c r="A8" s="145"/>
      <c r="B8" s="146"/>
      <c r="C8" s="147"/>
      <c r="D8" s="148">
        <v>8400</v>
      </c>
      <c r="E8" s="149"/>
      <c r="F8" s="150">
        <v>24096</v>
      </c>
      <c r="G8" s="151"/>
      <c r="H8" s="152"/>
    </row>
    <row r="9" spans="1:8" x14ac:dyDescent="0.15">
      <c r="A9" s="133" t="s">
        <v>547</v>
      </c>
      <c r="B9" s="138"/>
      <c r="C9" s="139"/>
      <c r="D9" s="140">
        <v>15845</v>
      </c>
      <c r="E9" s="141"/>
      <c r="F9" s="142">
        <v>44504</v>
      </c>
      <c r="G9" s="143"/>
      <c r="H9" s="144"/>
    </row>
    <row r="10" spans="1:8" x14ac:dyDescent="0.15">
      <c r="A10" s="145"/>
      <c r="B10" s="146"/>
      <c r="C10" s="147"/>
      <c r="D10" s="148">
        <v>11503</v>
      </c>
      <c r="E10" s="149"/>
      <c r="F10" s="150">
        <v>25876</v>
      </c>
      <c r="G10" s="151"/>
      <c r="H10" s="152"/>
    </row>
    <row r="11" spans="1:8" x14ac:dyDescent="0.15">
      <c r="A11" s="133" t="s">
        <v>548</v>
      </c>
      <c r="B11" s="138"/>
      <c r="C11" s="139"/>
      <c r="D11" s="140">
        <v>34725</v>
      </c>
      <c r="E11" s="141"/>
      <c r="F11" s="142">
        <v>47820</v>
      </c>
      <c r="G11" s="143"/>
      <c r="H11" s="144"/>
    </row>
    <row r="12" spans="1:8" x14ac:dyDescent="0.15">
      <c r="A12" s="145"/>
      <c r="B12" s="146"/>
      <c r="C12" s="153"/>
      <c r="D12" s="148">
        <v>16464</v>
      </c>
      <c r="E12" s="149"/>
      <c r="F12" s="150">
        <v>25855</v>
      </c>
      <c r="G12" s="151"/>
      <c r="H12" s="152"/>
    </row>
    <row r="13" spans="1:8" x14ac:dyDescent="0.15">
      <c r="A13" s="133"/>
      <c r="B13" s="138"/>
      <c r="C13" s="154"/>
      <c r="D13" s="155">
        <v>19667</v>
      </c>
      <c r="E13" s="156"/>
      <c r="F13" s="157">
        <v>53963</v>
      </c>
      <c r="G13" s="158"/>
      <c r="H13" s="144"/>
    </row>
    <row r="14" spans="1:8" x14ac:dyDescent="0.15">
      <c r="A14" s="145"/>
      <c r="B14" s="146"/>
      <c r="C14" s="147"/>
      <c r="D14" s="148">
        <v>10269</v>
      </c>
      <c r="E14" s="149"/>
      <c r="F14" s="150">
        <v>27378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3.56</v>
      </c>
      <c r="C19" s="159">
        <f>ROUND(VALUE(SUBSTITUTE(実質収支比率等に係る経年分析!G$48,"▲","-")),2)</f>
        <v>0.72</v>
      </c>
      <c r="D19" s="159">
        <f>ROUND(VALUE(SUBSTITUTE(実質収支比率等に係る経年分析!H$48,"▲","-")),2)</f>
        <v>1.82</v>
      </c>
      <c r="E19" s="159">
        <f>ROUND(VALUE(SUBSTITUTE(実質収支比率等に係る経年分析!I$48,"▲","-")),2)</f>
        <v>0.03</v>
      </c>
      <c r="F19" s="159">
        <f>ROUND(VALUE(SUBSTITUTE(実質収支比率等に係る経年分析!J$48,"▲","-")),2)</f>
        <v>0.08</v>
      </c>
    </row>
    <row r="20" spans="1:11" x14ac:dyDescent="0.15">
      <c r="A20" s="159" t="s">
        <v>48</v>
      </c>
      <c r="B20" s="159" t="e">
        <f>ROUND(VALUE(SUBSTITUTE(実質収支比率等に係る経年分析!F$47,"▲","-")),2)</f>
        <v>#VALUE!</v>
      </c>
      <c r="C20" s="159" t="e">
        <f>ROUND(VALUE(SUBSTITUTE(実質収支比率等に係る経年分析!G$47,"▲","-")),2)</f>
        <v>#VALUE!</v>
      </c>
      <c r="D20" s="159">
        <f>ROUND(VALUE(SUBSTITUTE(実質収支比率等に係る経年分析!H$47,"▲","-")),2)</f>
        <v>3.82</v>
      </c>
      <c r="E20" s="159">
        <f>ROUND(VALUE(SUBSTITUTE(実質収支比率等に係る経年分析!I$47,"▲","-")),2)</f>
        <v>4.2699999999999996</v>
      </c>
      <c r="F20" s="159">
        <f>ROUND(VALUE(SUBSTITUTE(実質収支比率等に係る経年分析!J$47,"▲","-")),2)</f>
        <v>4.3099999999999996</v>
      </c>
    </row>
    <row r="21" spans="1:11" x14ac:dyDescent="0.15">
      <c r="A21" s="159" t="s">
        <v>49</v>
      </c>
      <c r="B21" s="159">
        <f>IF(ISNUMBER(VALUE(SUBSTITUTE(実質収支比率等に係る経年分析!F$49,"▲","-"))),ROUND(VALUE(SUBSTITUTE(実質収支比率等に係る経年分析!F$49,"▲","-")),2),NA())</f>
        <v>0.26</v>
      </c>
      <c r="C21" s="159">
        <f>IF(ISNUMBER(VALUE(SUBSTITUTE(実質収支比率等に係る経年分析!G$49,"▲","-"))),ROUND(VALUE(SUBSTITUTE(実質収支比率等に係る経年分析!G$49,"▲","-")),2),NA())</f>
        <v>-0.72</v>
      </c>
      <c r="D21" s="159">
        <f>IF(ISNUMBER(VALUE(SUBSTITUTE(実質収支比率等に係る経年分析!H$49,"▲","-"))),ROUND(VALUE(SUBSTITUTE(実質収支比率等に係る経年分析!H$49,"▲","-")),2),NA())</f>
        <v>5.32</v>
      </c>
      <c r="E21" s="159">
        <f>IF(ISNUMBER(VALUE(SUBSTITUTE(実質収支比率等に係る経年分析!I$49,"▲","-"))),ROUND(VALUE(SUBSTITUTE(実質収支比率等に係る経年分析!I$49,"▲","-")),2),NA())</f>
        <v>-0.87</v>
      </c>
      <c r="F21" s="159">
        <f>IF(ISNUMBER(VALUE(SUBSTITUTE(実質収支比率等に係る経年分析!J$49,"▲","-"))),ROUND(VALUE(SUBSTITUTE(実質収支比率等に係る経年分析!J$49,"▲","-")),2),NA())</f>
        <v>0.06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公共用地取得事業特別会計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7.0000000000000007E-2</v>
      </c>
    </row>
    <row r="34" spans="1:16" x14ac:dyDescent="0.15">
      <c r="A34" s="160" t="str">
        <f>IF(連結実質赤字比率に係る赤字・黒字の構成分析!C$36="",NA(),連結実質赤字比率に係る赤字・黒字の構成分析!C$36)</f>
        <v>国民健康保険事業特別会計</v>
      </c>
      <c r="B34" s="160">
        <f>IF(ROUND(VALUE(SUBSTITUTE(連結実質赤字比率に係る赤字・黒字の構成分析!F$36,"▲", "-")), 2) &lt; 0, ABS(ROUND(VALUE(SUBSTITUTE(連結実質赤字比率に係る赤字・黒字の構成分析!F$36,"▲", "-")), 2)), NA())</f>
        <v>3.14</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3.56</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4.41</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1.45</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1.42</v>
      </c>
    </row>
    <row r="35" spans="1:16" x14ac:dyDescent="0.15">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9.9700000000000006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11.67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2104</v>
      </c>
      <c r="E42" s="161"/>
      <c r="F42" s="161"/>
      <c r="G42" s="161">
        <f>'実質公債費比率（分子）の構造'!L$52</f>
        <v>2171</v>
      </c>
      <c r="H42" s="161"/>
      <c r="I42" s="161"/>
      <c r="J42" s="161">
        <f>'実質公債費比率（分子）の構造'!M$52</f>
        <v>2120</v>
      </c>
      <c r="K42" s="161"/>
      <c r="L42" s="161"/>
      <c r="M42" s="161">
        <f>'実質公債費比率（分子）の構造'!N$52</f>
        <v>2168</v>
      </c>
      <c r="N42" s="161"/>
      <c r="O42" s="161"/>
      <c r="P42" s="161">
        <f>'実質公債費比率（分子）の構造'!O$52</f>
        <v>2235</v>
      </c>
    </row>
    <row r="43" spans="1:16" x14ac:dyDescent="0.15">
      <c r="A43" s="161" t="s">
        <v>57</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x14ac:dyDescent="0.15">
      <c r="A44" s="161" t="s">
        <v>58</v>
      </c>
      <c r="B44" s="161">
        <f>'実質公債費比率（分子）の構造'!K$50</f>
        <v>79</v>
      </c>
      <c r="C44" s="161"/>
      <c r="D44" s="161"/>
      <c r="E44" s="161">
        <f>'実質公債費比率（分子）の構造'!L$50</f>
        <v>82</v>
      </c>
      <c r="F44" s="161"/>
      <c r="G44" s="161"/>
      <c r="H44" s="161">
        <f>'実質公債費比率（分子）の構造'!M$50</f>
        <v>78</v>
      </c>
      <c r="I44" s="161"/>
      <c r="J44" s="161"/>
      <c r="K44" s="161">
        <f>'実質公債費比率（分子）の構造'!N$50</f>
        <v>78</v>
      </c>
      <c r="L44" s="161"/>
      <c r="M44" s="161"/>
      <c r="N44" s="161">
        <f>'実質公債費比率（分子）の構造'!O$50</f>
        <v>78</v>
      </c>
      <c r="O44" s="161"/>
      <c r="P44" s="161"/>
    </row>
    <row r="45" spans="1:16" x14ac:dyDescent="0.15">
      <c r="A45" s="161" t="s">
        <v>59</v>
      </c>
      <c r="B45" s="161">
        <f>'実質公債費比率（分子）の構造'!K$49</f>
        <v>19</v>
      </c>
      <c r="C45" s="161"/>
      <c r="D45" s="161"/>
      <c r="E45" s="161">
        <f>'実質公債費比率（分子）の構造'!L$49</f>
        <v>27</v>
      </c>
      <c r="F45" s="161"/>
      <c r="G45" s="161"/>
      <c r="H45" s="161">
        <f>'実質公債費比率（分子）の構造'!M$49</f>
        <v>107</v>
      </c>
      <c r="I45" s="161"/>
      <c r="J45" s="161"/>
      <c r="K45" s="161">
        <f>'実質公債費比率（分子）の構造'!N$49</f>
        <v>191</v>
      </c>
      <c r="L45" s="161"/>
      <c r="M45" s="161"/>
      <c r="N45" s="161">
        <f>'実質公債費比率（分子）の構造'!O$49</f>
        <v>219</v>
      </c>
      <c r="O45" s="161"/>
      <c r="P45" s="161"/>
    </row>
    <row r="46" spans="1:16" x14ac:dyDescent="0.15">
      <c r="A46" s="161" t="s">
        <v>60</v>
      </c>
      <c r="B46" s="161">
        <f>'実質公債費比率（分子）の構造'!K$48</f>
        <v>541</v>
      </c>
      <c r="C46" s="161"/>
      <c r="D46" s="161"/>
      <c r="E46" s="161">
        <f>'実質公債費比率（分子）の構造'!L$48</f>
        <v>458</v>
      </c>
      <c r="F46" s="161"/>
      <c r="G46" s="161"/>
      <c r="H46" s="161">
        <f>'実質公債費比率（分子）の構造'!M$48</f>
        <v>501</v>
      </c>
      <c r="I46" s="161"/>
      <c r="J46" s="161"/>
      <c r="K46" s="161">
        <f>'実質公債費比率（分子）の構造'!N$48</f>
        <v>477</v>
      </c>
      <c r="L46" s="161"/>
      <c r="M46" s="161"/>
      <c r="N46" s="161">
        <f>'実質公債費比率（分子）の構造'!O$48</f>
        <v>496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2683</v>
      </c>
      <c r="C49" s="161"/>
      <c r="D49" s="161"/>
      <c r="E49" s="161">
        <f>'実質公債費比率（分子）の構造'!L$45</f>
        <v>2868</v>
      </c>
      <c r="F49" s="161"/>
      <c r="G49" s="161"/>
      <c r="H49" s="161">
        <f>'実質公債費比率（分子）の構造'!M$45</f>
        <v>2936</v>
      </c>
      <c r="I49" s="161"/>
      <c r="J49" s="161"/>
      <c r="K49" s="161">
        <f>'実質公債費比率（分子）の構造'!N$45</f>
        <v>2841</v>
      </c>
      <c r="L49" s="161"/>
      <c r="M49" s="161"/>
      <c r="N49" s="161">
        <f>'実質公債費比率（分子）の構造'!O$45</f>
        <v>2658</v>
      </c>
      <c r="O49" s="161"/>
      <c r="P49" s="161"/>
    </row>
    <row r="50" spans="1:16" x14ac:dyDescent="0.15">
      <c r="A50" s="161" t="s">
        <v>64</v>
      </c>
      <c r="B50" s="161" t="e">
        <f>NA()</f>
        <v>#N/A</v>
      </c>
      <c r="C50" s="161">
        <f>IF(ISNUMBER('実質公債費比率（分子）の構造'!K$53),'実質公債費比率（分子）の構造'!K$53,NA())</f>
        <v>1219</v>
      </c>
      <c r="D50" s="161" t="e">
        <f>NA()</f>
        <v>#N/A</v>
      </c>
      <c r="E50" s="161" t="e">
        <f>NA()</f>
        <v>#N/A</v>
      </c>
      <c r="F50" s="161">
        <f>IF(ISNUMBER('実質公債費比率（分子）の構造'!L$53),'実質公債費比率（分子）の構造'!L$53,NA())</f>
        <v>1264</v>
      </c>
      <c r="G50" s="161" t="e">
        <f>NA()</f>
        <v>#N/A</v>
      </c>
      <c r="H50" s="161" t="e">
        <f>NA()</f>
        <v>#N/A</v>
      </c>
      <c r="I50" s="161">
        <f>IF(ISNUMBER('実質公債費比率（分子）の構造'!M$53),'実質公債費比率（分子）の構造'!M$53,NA())</f>
        <v>1503</v>
      </c>
      <c r="J50" s="161" t="e">
        <f>NA()</f>
        <v>#N/A</v>
      </c>
      <c r="K50" s="161" t="e">
        <f>NA()</f>
        <v>#N/A</v>
      </c>
      <c r="L50" s="161">
        <f>IF(ISNUMBER('実質公債費比率（分子）の構造'!N$53),'実質公債費比率（分子）の構造'!N$53,NA())</f>
        <v>1419</v>
      </c>
      <c r="M50" s="161" t="e">
        <f>NA()</f>
        <v>#N/A</v>
      </c>
      <c r="N50" s="161" t="e">
        <f>NA()</f>
        <v>#N/A</v>
      </c>
      <c r="O50" s="161">
        <f>IF(ISNUMBER('実質公債費比率（分子）の構造'!O$53),'実質公債費比率（分子）の構造'!O$53,NA())</f>
        <v>1217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18285</v>
      </c>
      <c r="E56" s="160"/>
      <c r="F56" s="160"/>
      <c r="G56" s="160">
        <f>'将来負担比率（分子）の構造'!J$52</f>
        <v>18188</v>
      </c>
      <c r="H56" s="160"/>
      <c r="I56" s="160"/>
      <c r="J56" s="160">
        <f>'将来負担比率（分子）の構造'!K$52</f>
        <v>18315</v>
      </c>
      <c r="K56" s="160"/>
      <c r="L56" s="160"/>
      <c r="M56" s="160">
        <f>'将来負担比率（分子）の構造'!L$52</f>
        <v>18691</v>
      </c>
      <c r="N56" s="160"/>
      <c r="O56" s="160"/>
      <c r="P56" s="160">
        <f>'将来負担比率（分子）の構造'!M$52</f>
        <v>19130</v>
      </c>
    </row>
    <row r="57" spans="1:16" x14ac:dyDescent="0.15">
      <c r="A57" s="160" t="s">
        <v>35</v>
      </c>
      <c r="B57" s="160"/>
      <c r="C57" s="160"/>
      <c r="D57" s="160">
        <f>'将来負担比率（分子）の構造'!I$51</f>
        <v>7320</v>
      </c>
      <c r="E57" s="160"/>
      <c r="F57" s="160"/>
      <c r="G57" s="160">
        <f>'将来負担比率（分子）の構造'!J$51</f>
        <v>6678</v>
      </c>
      <c r="H57" s="160"/>
      <c r="I57" s="160"/>
      <c r="J57" s="160">
        <f>'将来負担比率（分子）の構造'!K$51</f>
        <v>6392</v>
      </c>
      <c r="K57" s="160"/>
      <c r="L57" s="160"/>
      <c r="M57" s="160">
        <f>'将来負担比率（分子）の構造'!L$51</f>
        <v>5852</v>
      </c>
      <c r="N57" s="160"/>
      <c r="O57" s="160"/>
      <c r="P57" s="160">
        <f>'将来負担比率（分子）の構造'!M$51</f>
        <v>5753</v>
      </c>
    </row>
    <row r="58" spans="1:16" x14ac:dyDescent="0.15">
      <c r="A58" s="160" t="s">
        <v>34</v>
      </c>
      <c r="B58" s="160"/>
      <c r="C58" s="160"/>
      <c r="D58" s="160">
        <f>'将来負担比率（分子）の構造'!I$50</f>
        <v>3527</v>
      </c>
      <c r="E58" s="160"/>
      <c r="F58" s="160"/>
      <c r="G58" s="160">
        <f>'将来負担比率（分子）の構造'!J$50</f>
        <v>3658</v>
      </c>
      <c r="H58" s="160"/>
      <c r="I58" s="160"/>
      <c r="J58" s="160">
        <f>'将来負担比率（分子）の構造'!K$50</f>
        <v>3671</v>
      </c>
      <c r="K58" s="160"/>
      <c r="L58" s="160"/>
      <c r="M58" s="160">
        <f>'将来負担比率（分子）の構造'!L$50</f>
        <v>3535</v>
      </c>
      <c r="N58" s="160"/>
      <c r="O58" s="160"/>
      <c r="P58" s="160">
        <f>'将来負担比率（分子）の構造'!M$50</f>
        <v>3347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4503</v>
      </c>
      <c r="C62" s="160"/>
      <c r="D62" s="160"/>
      <c r="E62" s="160">
        <f>'将来負担比率（分子）の構造'!J$45</f>
        <v>4325</v>
      </c>
      <c r="F62" s="160"/>
      <c r="G62" s="160"/>
      <c r="H62" s="160">
        <f>'将来負担比率（分子）の構造'!K$45</f>
        <v>4199</v>
      </c>
      <c r="I62" s="160"/>
      <c r="J62" s="160"/>
      <c r="K62" s="160">
        <f>'将来負担比率（分子）の構造'!L$45</f>
        <v>4129</v>
      </c>
      <c r="L62" s="160"/>
      <c r="M62" s="160"/>
      <c r="N62" s="160">
        <f>'将来負担比率（分子）の構造'!M$45</f>
        <v>3889</v>
      </c>
      <c r="O62" s="160"/>
      <c r="P62" s="160"/>
    </row>
    <row r="63" spans="1:16" x14ac:dyDescent="0.15">
      <c r="A63" s="160" t="s">
        <v>27</v>
      </c>
      <c r="B63" s="160">
        <f>'将来負担比率（分子）の構造'!I$44</f>
        <v>903</v>
      </c>
      <c r="C63" s="160"/>
      <c r="D63" s="160"/>
      <c r="E63" s="160">
        <f>'将来負担比率（分子）の構造'!J$44</f>
        <v>1472</v>
      </c>
      <c r="F63" s="160"/>
      <c r="G63" s="160"/>
      <c r="H63" s="160">
        <f>'将来負担比率（分子）の構造'!K$44</f>
        <v>1570</v>
      </c>
      <c r="I63" s="160"/>
      <c r="J63" s="160"/>
      <c r="K63" s="160">
        <f>'将来負担比率（分子）の構造'!L$44</f>
        <v>1575</v>
      </c>
      <c r="L63" s="160"/>
      <c r="M63" s="160"/>
      <c r="N63" s="160">
        <f>'将来負担比率（分子）の構造'!M$44</f>
        <v>1605</v>
      </c>
      <c r="O63" s="160"/>
      <c r="P63" s="160"/>
    </row>
    <row r="64" spans="1:16" x14ac:dyDescent="0.15">
      <c r="A64" s="160" t="s">
        <v>26</v>
      </c>
      <c r="B64" s="160">
        <f>'将来負担比率（分子）の構造'!I$43</f>
        <v>7061</v>
      </c>
      <c r="C64" s="160"/>
      <c r="D64" s="160"/>
      <c r="E64" s="160">
        <f>'将来負担比率（分子）の構造'!J$43</f>
        <v>6690</v>
      </c>
      <c r="F64" s="160"/>
      <c r="G64" s="160"/>
      <c r="H64" s="160">
        <f>'将来負担比率（分子）の構造'!K$43</f>
        <v>6473</v>
      </c>
      <c r="I64" s="160"/>
      <c r="J64" s="160"/>
      <c r="K64" s="160">
        <f>'将来負担比率（分子）の構造'!L$43</f>
        <v>5923</v>
      </c>
      <c r="L64" s="160"/>
      <c r="M64" s="160"/>
      <c r="N64" s="160">
        <f>'将来負担比率（分子）の構造'!M$43</f>
        <v>5753</v>
      </c>
      <c r="O64" s="160"/>
      <c r="P64" s="160"/>
    </row>
    <row r="65" spans="1:16" x14ac:dyDescent="0.15">
      <c r="A65" s="160" t="s">
        <v>25</v>
      </c>
      <c r="B65" s="160">
        <f>'将来負担比率（分子）の構造'!I$42</f>
        <v>729</v>
      </c>
      <c r="C65" s="160"/>
      <c r="D65" s="160"/>
      <c r="E65" s="160">
        <f>'将来負担比率（分子）の構造'!J$42</f>
        <v>624</v>
      </c>
      <c r="F65" s="160"/>
      <c r="G65" s="160"/>
      <c r="H65" s="160">
        <f>'将来負担比率（分子）の構造'!K$42</f>
        <v>546</v>
      </c>
      <c r="I65" s="160"/>
      <c r="J65" s="160"/>
      <c r="K65" s="160">
        <f>'将来負担比率（分子）の構造'!L$42</f>
        <v>468</v>
      </c>
      <c r="L65" s="160"/>
      <c r="M65" s="160"/>
      <c r="N65" s="160">
        <f>'将来負担比率（分子）の構造'!M$42</f>
        <v>390</v>
      </c>
      <c r="O65" s="160"/>
      <c r="P65" s="160"/>
    </row>
    <row r="66" spans="1:16" x14ac:dyDescent="0.15">
      <c r="A66" s="160" t="s">
        <v>24</v>
      </c>
      <c r="B66" s="160">
        <f>'将来負担比率（分子）の構造'!I$41</f>
        <v>31618</v>
      </c>
      <c r="C66" s="160"/>
      <c r="D66" s="160"/>
      <c r="E66" s="160">
        <f>'将来負担比率（分子）の構造'!J$41</f>
        <v>30563</v>
      </c>
      <c r="F66" s="160"/>
      <c r="G66" s="160"/>
      <c r="H66" s="160">
        <f>'将来負担比率（分子）の構造'!K$41</f>
        <v>29536</v>
      </c>
      <c r="I66" s="160"/>
      <c r="J66" s="160"/>
      <c r="K66" s="160">
        <f>'将来負担比率（分子）の構造'!L$41</f>
        <v>28300</v>
      </c>
      <c r="L66" s="160"/>
      <c r="M66" s="160"/>
      <c r="N66" s="160">
        <f>'将来負担比率（分子）の構造'!M$41</f>
        <v>28482</v>
      </c>
      <c r="O66" s="160"/>
      <c r="P66" s="160"/>
    </row>
    <row r="67" spans="1:16" x14ac:dyDescent="0.15">
      <c r="A67" s="160" t="s">
        <v>68</v>
      </c>
      <c r="B67" s="160" t="e">
        <f>NA()</f>
        <v>#N/A</v>
      </c>
      <c r="C67" s="160">
        <f>IF(ISNUMBER('将来負担比率（分子）の構造'!I$53), IF('将来負担比率（分子）の構造'!I$53 &lt; 0, 0, '将来負担比率（分子）の構造'!I$53), NA())</f>
        <v>15681</v>
      </c>
      <c r="D67" s="160" t="e">
        <f>NA()</f>
        <v>#N/A</v>
      </c>
      <c r="E67" s="160" t="e">
        <f>NA()</f>
        <v>#N/A</v>
      </c>
      <c r="F67" s="160">
        <f>IF(ISNUMBER('将来負担比率（分子）の構造'!J$53), IF('将来負担比率（分子）の構造'!J$53 &lt; 0, 0, '将来負担比率（分子）の構造'!J$53), NA())</f>
        <v>15151</v>
      </c>
      <c r="G67" s="160" t="e">
        <f>NA()</f>
        <v>#N/A</v>
      </c>
      <c r="H67" s="160" t="e">
        <f>NA()</f>
        <v>#N/A</v>
      </c>
      <c r="I67" s="160">
        <f>IF(ISNUMBER('将来負担比率（分子）の構造'!K$53), IF('将来負担比率（分子）の構造'!K$53 &lt; 0, 0, '将来負担比率（分子）の構造'!K$53), NA())</f>
        <v>13946</v>
      </c>
      <c r="J67" s="160" t="e">
        <f>NA()</f>
        <v>#N/A</v>
      </c>
      <c r="K67" s="160" t="e">
        <f>NA()</f>
        <v>#N/A</v>
      </c>
      <c r="L67" s="160">
        <f>IF(ISNUMBER('将来負担比率（分子）の構造'!L$53), IF('将来負担比率（分子）の構造'!L$53 &lt; 0, 0, '将来負担比率（分子）の構造'!L$53), NA())</f>
        <v>12316</v>
      </c>
      <c r="M67" s="160" t="e">
        <f>NA()</f>
        <v>#N/A</v>
      </c>
      <c r="N67" s="160" t="e">
        <f>NA()</f>
        <v>#N/A</v>
      </c>
      <c r="O67" s="160">
        <f>IF(ISNUMBER('将来負担比率（分子）の構造'!M$53), IF('将来負担比率（分子）の構造'!M$53 &lt; 0, 0, '将来負担比率（分子）の構造'!M$53), NA())</f>
        <v>11889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497</v>
      </c>
      <c r="C72" s="164">
        <f>基金残高に係る経年分析!G55</f>
        <v>554</v>
      </c>
      <c r="D72" s="164">
        <f>基金残高に係る経年分析!H55</f>
        <v>556</v>
      </c>
    </row>
    <row r="73" spans="1:16" x14ac:dyDescent="0.15">
      <c r="A73" s="163" t="s">
        <v>71</v>
      </c>
      <c r="B73" s="164">
        <f>基金残高に係る経年分析!F56</f>
        <v>1432</v>
      </c>
      <c r="C73" s="164">
        <f>基金残高に係る経年分析!G56</f>
        <v>1364</v>
      </c>
      <c r="D73" s="164">
        <f>基金残高に係る経年分析!H56</f>
        <v>1222</v>
      </c>
    </row>
    <row r="74" spans="1:16" x14ac:dyDescent="0.15">
      <c r="A74" s="163" t="s">
        <v>72</v>
      </c>
      <c r="B74" s="164">
        <f>基金残高に係る経年分析!F57</f>
        <v>1742</v>
      </c>
      <c r="C74" s="164">
        <f>基金残高に係る経年分析!G57</f>
        <v>1617</v>
      </c>
      <c r="D74" s="164">
        <f>基金残高に係る経年分析!H57</f>
        <v>1569</v>
      </c>
    </row>
  </sheetData>
  <sheetProtection algorithmName="SHA-512" hashValue="AFu+0Zcl1vkeavdhi7UMMVx02R2oicq3MHtlYXJEofoi31ECn1U+djeLdB0TqAVUq1aIv7pArsDIt8NCDYzgcA==" saltValue="iNYY2WQD5iECpGjsiyM4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9072918</v>
      </c>
      <c r="S5" s="649"/>
      <c r="T5" s="649"/>
      <c r="U5" s="649"/>
      <c r="V5" s="649"/>
      <c r="W5" s="649"/>
      <c r="X5" s="649"/>
      <c r="Y5" s="650"/>
      <c r="Z5" s="651">
        <v>38.5</v>
      </c>
      <c r="AA5" s="651"/>
      <c r="AB5" s="651"/>
      <c r="AC5" s="651"/>
      <c r="AD5" s="652">
        <v>8352130</v>
      </c>
      <c r="AE5" s="652"/>
      <c r="AF5" s="652"/>
      <c r="AG5" s="652"/>
      <c r="AH5" s="652"/>
      <c r="AI5" s="652"/>
      <c r="AJ5" s="652"/>
      <c r="AK5" s="652"/>
      <c r="AL5" s="653">
        <v>68.2</v>
      </c>
      <c r="AM5" s="654"/>
      <c r="AN5" s="654"/>
      <c r="AO5" s="655"/>
      <c r="AP5" s="645" t="s">
        <v>221</v>
      </c>
      <c r="AQ5" s="646"/>
      <c r="AR5" s="646"/>
      <c r="AS5" s="646"/>
      <c r="AT5" s="646"/>
      <c r="AU5" s="646"/>
      <c r="AV5" s="646"/>
      <c r="AW5" s="646"/>
      <c r="AX5" s="646"/>
      <c r="AY5" s="646"/>
      <c r="AZ5" s="646"/>
      <c r="BA5" s="646"/>
      <c r="BB5" s="646"/>
      <c r="BC5" s="646"/>
      <c r="BD5" s="646"/>
      <c r="BE5" s="646"/>
      <c r="BF5" s="647"/>
      <c r="BG5" s="659">
        <v>8352130</v>
      </c>
      <c r="BH5" s="660"/>
      <c r="BI5" s="660"/>
      <c r="BJ5" s="660"/>
      <c r="BK5" s="660"/>
      <c r="BL5" s="660"/>
      <c r="BM5" s="660"/>
      <c r="BN5" s="661"/>
      <c r="BO5" s="662">
        <v>92.1</v>
      </c>
      <c r="BP5" s="662"/>
      <c r="BQ5" s="662"/>
      <c r="BR5" s="662"/>
      <c r="BS5" s="663">
        <v>73400</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157436</v>
      </c>
      <c r="S6" s="660"/>
      <c r="T6" s="660"/>
      <c r="U6" s="660"/>
      <c r="V6" s="660"/>
      <c r="W6" s="660"/>
      <c r="X6" s="660"/>
      <c r="Y6" s="661"/>
      <c r="Z6" s="662">
        <v>0.7</v>
      </c>
      <c r="AA6" s="662"/>
      <c r="AB6" s="662"/>
      <c r="AC6" s="662"/>
      <c r="AD6" s="663">
        <v>157436</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8352130</v>
      </c>
      <c r="BH6" s="660"/>
      <c r="BI6" s="660"/>
      <c r="BJ6" s="660"/>
      <c r="BK6" s="660"/>
      <c r="BL6" s="660"/>
      <c r="BM6" s="660"/>
      <c r="BN6" s="661"/>
      <c r="BO6" s="662">
        <v>92.1</v>
      </c>
      <c r="BP6" s="662"/>
      <c r="BQ6" s="662"/>
      <c r="BR6" s="662"/>
      <c r="BS6" s="663">
        <v>73400</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215956</v>
      </c>
      <c r="CS6" s="660"/>
      <c r="CT6" s="660"/>
      <c r="CU6" s="660"/>
      <c r="CV6" s="660"/>
      <c r="CW6" s="660"/>
      <c r="CX6" s="660"/>
      <c r="CY6" s="661"/>
      <c r="CZ6" s="653">
        <v>0.9</v>
      </c>
      <c r="DA6" s="654"/>
      <c r="DB6" s="654"/>
      <c r="DC6" s="673"/>
      <c r="DD6" s="668" t="s">
        <v>228</v>
      </c>
      <c r="DE6" s="660"/>
      <c r="DF6" s="660"/>
      <c r="DG6" s="660"/>
      <c r="DH6" s="660"/>
      <c r="DI6" s="660"/>
      <c r="DJ6" s="660"/>
      <c r="DK6" s="660"/>
      <c r="DL6" s="660"/>
      <c r="DM6" s="660"/>
      <c r="DN6" s="660"/>
      <c r="DO6" s="660"/>
      <c r="DP6" s="661"/>
      <c r="DQ6" s="668">
        <v>215913</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15342</v>
      </c>
      <c r="S7" s="660"/>
      <c r="T7" s="660"/>
      <c r="U7" s="660"/>
      <c r="V7" s="660"/>
      <c r="W7" s="660"/>
      <c r="X7" s="660"/>
      <c r="Y7" s="661"/>
      <c r="Z7" s="662">
        <v>0.1</v>
      </c>
      <c r="AA7" s="662"/>
      <c r="AB7" s="662"/>
      <c r="AC7" s="662"/>
      <c r="AD7" s="663">
        <v>15342</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2905544</v>
      </c>
      <c r="BH7" s="660"/>
      <c r="BI7" s="660"/>
      <c r="BJ7" s="660"/>
      <c r="BK7" s="660"/>
      <c r="BL7" s="660"/>
      <c r="BM7" s="660"/>
      <c r="BN7" s="661"/>
      <c r="BO7" s="662">
        <v>32</v>
      </c>
      <c r="BP7" s="662"/>
      <c r="BQ7" s="662"/>
      <c r="BR7" s="662"/>
      <c r="BS7" s="663">
        <v>73400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2234406</v>
      </c>
      <c r="CS7" s="660"/>
      <c r="CT7" s="660"/>
      <c r="CU7" s="660"/>
      <c r="CV7" s="660"/>
      <c r="CW7" s="660"/>
      <c r="CX7" s="660"/>
      <c r="CY7" s="661"/>
      <c r="CZ7" s="662">
        <v>9.5</v>
      </c>
      <c r="DA7" s="662"/>
      <c r="DB7" s="662"/>
      <c r="DC7" s="662"/>
      <c r="DD7" s="668">
        <v>75395</v>
      </c>
      <c r="DE7" s="660"/>
      <c r="DF7" s="660"/>
      <c r="DG7" s="660"/>
      <c r="DH7" s="660"/>
      <c r="DI7" s="660"/>
      <c r="DJ7" s="660"/>
      <c r="DK7" s="660"/>
      <c r="DL7" s="660"/>
      <c r="DM7" s="660"/>
      <c r="DN7" s="660"/>
      <c r="DO7" s="660"/>
      <c r="DP7" s="661"/>
      <c r="DQ7" s="668">
        <v>1639878</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43512</v>
      </c>
      <c r="S8" s="660"/>
      <c r="T8" s="660"/>
      <c r="U8" s="660"/>
      <c r="V8" s="660"/>
      <c r="W8" s="660"/>
      <c r="X8" s="660"/>
      <c r="Y8" s="661"/>
      <c r="Z8" s="662">
        <v>0.2</v>
      </c>
      <c r="AA8" s="662"/>
      <c r="AB8" s="662"/>
      <c r="AC8" s="662"/>
      <c r="AD8" s="663">
        <v>43512</v>
      </c>
      <c r="AE8" s="663"/>
      <c r="AF8" s="663"/>
      <c r="AG8" s="663"/>
      <c r="AH8" s="663"/>
      <c r="AI8" s="663"/>
      <c r="AJ8" s="663"/>
      <c r="AK8" s="663"/>
      <c r="AL8" s="664">
        <v>0.4</v>
      </c>
      <c r="AM8" s="665"/>
      <c r="AN8" s="665"/>
      <c r="AO8" s="666"/>
      <c r="AP8" s="656" t="s">
        <v>233</v>
      </c>
      <c r="AQ8" s="657"/>
      <c r="AR8" s="657"/>
      <c r="AS8" s="657"/>
      <c r="AT8" s="657"/>
      <c r="AU8" s="657"/>
      <c r="AV8" s="657"/>
      <c r="AW8" s="657"/>
      <c r="AX8" s="657"/>
      <c r="AY8" s="657"/>
      <c r="AZ8" s="657"/>
      <c r="BA8" s="657"/>
      <c r="BB8" s="657"/>
      <c r="BC8" s="657"/>
      <c r="BD8" s="657"/>
      <c r="BE8" s="657"/>
      <c r="BF8" s="658"/>
      <c r="BG8" s="659">
        <v>91146</v>
      </c>
      <c r="BH8" s="660"/>
      <c r="BI8" s="660"/>
      <c r="BJ8" s="660"/>
      <c r="BK8" s="660"/>
      <c r="BL8" s="660"/>
      <c r="BM8" s="660"/>
      <c r="BN8" s="661"/>
      <c r="BO8" s="662">
        <v>1</v>
      </c>
      <c r="BP8" s="662"/>
      <c r="BQ8" s="662"/>
      <c r="BR8" s="662"/>
      <c r="BS8" s="668" t="s">
        <v>167</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10881997</v>
      </c>
      <c r="CS8" s="660"/>
      <c r="CT8" s="660"/>
      <c r="CU8" s="660"/>
      <c r="CV8" s="660"/>
      <c r="CW8" s="660"/>
      <c r="CX8" s="660"/>
      <c r="CY8" s="661"/>
      <c r="CZ8" s="662">
        <v>46.3</v>
      </c>
      <c r="DA8" s="662"/>
      <c r="DB8" s="662"/>
      <c r="DC8" s="662"/>
      <c r="DD8" s="668">
        <v>231709</v>
      </c>
      <c r="DE8" s="660"/>
      <c r="DF8" s="660"/>
      <c r="DG8" s="660"/>
      <c r="DH8" s="660"/>
      <c r="DI8" s="660"/>
      <c r="DJ8" s="660"/>
      <c r="DK8" s="660"/>
      <c r="DL8" s="660"/>
      <c r="DM8" s="660"/>
      <c r="DN8" s="660"/>
      <c r="DO8" s="660"/>
      <c r="DP8" s="661"/>
      <c r="DQ8" s="668">
        <v>4866575</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44066</v>
      </c>
      <c r="S9" s="660"/>
      <c r="T9" s="660"/>
      <c r="U9" s="660"/>
      <c r="V9" s="660"/>
      <c r="W9" s="660"/>
      <c r="X9" s="660"/>
      <c r="Y9" s="661"/>
      <c r="Z9" s="662">
        <v>0.2</v>
      </c>
      <c r="AA9" s="662"/>
      <c r="AB9" s="662"/>
      <c r="AC9" s="662"/>
      <c r="AD9" s="663">
        <v>44066</v>
      </c>
      <c r="AE9" s="663"/>
      <c r="AF9" s="663"/>
      <c r="AG9" s="663"/>
      <c r="AH9" s="663"/>
      <c r="AI9" s="663"/>
      <c r="AJ9" s="663"/>
      <c r="AK9" s="663"/>
      <c r="AL9" s="664">
        <v>0.4</v>
      </c>
      <c r="AM9" s="665"/>
      <c r="AN9" s="665"/>
      <c r="AO9" s="666"/>
      <c r="AP9" s="656" t="s">
        <v>236</v>
      </c>
      <c r="AQ9" s="657"/>
      <c r="AR9" s="657"/>
      <c r="AS9" s="657"/>
      <c r="AT9" s="657"/>
      <c r="AU9" s="657"/>
      <c r="AV9" s="657"/>
      <c r="AW9" s="657"/>
      <c r="AX9" s="657"/>
      <c r="AY9" s="657"/>
      <c r="AZ9" s="657"/>
      <c r="BA9" s="657"/>
      <c r="BB9" s="657"/>
      <c r="BC9" s="657"/>
      <c r="BD9" s="657"/>
      <c r="BE9" s="657"/>
      <c r="BF9" s="658"/>
      <c r="BG9" s="659">
        <v>2292928</v>
      </c>
      <c r="BH9" s="660"/>
      <c r="BI9" s="660"/>
      <c r="BJ9" s="660"/>
      <c r="BK9" s="660"/>
      <c r="BL9" s="660"/>
      <c r="BM9" s="660"/>
      <c r="BN9" s="661"/>
      <c r="BO9" s="662">
        <v>25.3</v>
      </c>
      <c r="BP9" s="662"/>
      <c r="BQ9" s="662"/>
      <c r="BR9" s="662"/>
      <c r="BS9" s="668" t="s">
        <v>121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1819539</v>
      </c>
      <c r="CS9" s="660"/>
      <c r="CT9" s="660"/>
      <c r="CU9" s="660"/>
      <c r="CV9" s="660"/>
      <c r="CW9" s="660"/>
      <c r="CX9" s="660"/>
      <c r="CY9" s="661"/>
      <c r="CZ9" s="662">
        <v>7.7</v>
      </c>
      <c r="DA9" s="662"/>
      <c r="DB9" s="662"/>
      <c r="DC9" s="662"/>
      <c r="DD9" s="668">
        <v>282896</v>
      </c>
      <c r="DE9" s="660"/>
      <c r="DF9" s="660"/>
      <c r="DG9" s="660"/>
      <c r="DH9" s="660"/>
      <c r="DI9" s="660"/>
      <c r="DJ9" s="660"/>
      <c r="DK9" s="660"/>
      <c r="DL9" s="660"/>
      <c r="DM9" s="660"/>
      <c r="DN9" s="660"/>
      <c r="DO9" s="660"/>
      <c r="DP9" s="661"/>
      <c r="DQ9" s="668">
        <v>1402620</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239</v>
      </c>
      <c r="AA10" s="662"/>
      <c r="AB10" s="662"/>
      <c r="AC10" s="662"/>
      <c r="AD10" s="663" t="s">
        <v>240</v>
      </c>
      <c r="AE10" s="663"/>
      <c r="AF10" s="663"/>
      <c r="AG10" s="663"/>
      <c r="AH10" s="663"/>
      <c r="AI10" s="663"/>
      <c r="AJ10" s="663"/>
      <c r="AK10" s="663"/>
      <c r="AL10" s="664" t="s">
        <v>240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191286</v>
      </c>
      <c r="BH10" s="660"/>
      <c r="BI10" s="660"/>
      <c r="BJ10" s="660"/>
      <c r="BK10" s="660"/>
      <c r="BL10" s="660"/>
      <c r="BM10" s="660"/>
      <c r="BN10" s="661"/>
      <c r="BO10" s="662">
        <v>2.1</v>
      </c>
      <c r="BP10" s="662"/>
      <c r="BQ10" s="662"/>
      <c r="BR10" s="662"/>
      <c r="BS10" s="668">
        <v>31751</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13400</v>
      </c>
      <c r="CS10" s="660"/>
      <c r="CT10" s="660"/>
      <c r="CU10" s="660"/>
      <c r="CV10" s="660"/>
      <c r="CW10" s="660"/>
      <c r="CX10" s="660"/>
      <c r="CY10" s="661"/>
      <c r="CZ10" s="662">
        <v>0.1</v>
      </c>
      <c r="DA10" s="662"/>
      <c r="DB10" s="662"/>
      <c r="DC10" s="662"/>
      <c r="DD10" s="668" t="s">
        <v>239</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239</v>
      </c>
      <c r="S11" s="660"/>
      <c r="T11" s="660"/>
      <c r="U11" s="660"/>
      <c r="V11" s="660"/>
      <c r="W11" s="660"/>
      <c r="X11" s="660"/>
      <c r="Y11" s="661"/>
      <c r="Z11" s="662" t="s">
        <v>240</v>
      </c>
      <c r="AA11" s="662"/>
      <c r="AB11" s="662"/>
      <c r="AC11" s="662"/>
      <c r="AD11" s="663" t="s">
        <v>228</v>
      </c>
      <c r="AE11" s="663"/>
      <c r="AF11" s="663"/>
      <c r="AG11" s="663"/>
      <c r="AH11" s="663"/>
      <c r="AI11" s="663"/>
      <c r="AJ11" s="663"/>
      <c r="AK11" s="663"/>
      <c r="AL11" s="664" t="s">
        <v>239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330184</v>
      </c>
      <c r="BH11" s="660"/>
      <c r="BI11" s="660"/>
      <c r="BJ11" s="660"/>
      <c r="BK11" s="660"/>
      <c r="BL11" s="660"/>
      <c r="BM11" s="660"/>
      <c r="BN11" s="661"/>
      <c r="BO11" s="662">
        <v>3.6</v>
      </c>
      <c r="BP11" s="662"/>
      <c r="BQ11" s="662"/>
      <c r="BR11" s="662"/>
      <c r="BS11" s="668">
        <v>41649</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277767</v>
      </c>
      <c r="CS11" s="660"/>
      <c r="CT11" s="660"/>
      <c r="CU11" s="660"/>
      <c r="CV11" s="660"/>
      <c r="CW11" s="660"/>
      <c r="CX11" s="660"/>
      <c r="CY11" s="661"/>
      <c r="CZ11" s="662">
        <v>1.2</v>
      </c>
      <c r="DA11" s="662"/>
      <c r="DB11" s="662"/>
      <c r="DC11" s="662"/>
      <c r="DD11" s="668">
        <v>43135</v>
      </c>
      <c r="DE11" s="660"/>
      <c r="DF11" s="660"/>
      <c r="DG11" s="660"/>
      <c r="DH11" s="660"/>
      <c r="DI11" s="660"/>
      <c r="DJ11" s="660"/>
      <c r="DK11" s="660"/>
      <c r="DL11" s="660"/>
      <c r="DM11" s="660"/>
      <c r="DN11" s="660"/>
      <c r="DO11" s="660"/>
      <c r="DP11" s="661"/>
      <c r="DQ11" s="668">
        <v>196021</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1093957</v>
      </c>
      <c r="S12" s="660"/>
      <c r="T12" s="660"/>
      <c r="U12" s="660"/>
      <c r="V12" s="660"/>
      <c r="W12" s="660"/>
      <c r="X12" s="660"/>
      <c r="Y12" s="661"/>
      <c r="Z12" s="662">
        <v>4.5999999999999996</v>
      </c>
      <c r="AA12" s="662"/>
      <c r="AB12" s="662"/>
      <c r="AC12" s="662"/>
      <c r="AD12" s="663">
        <v>1093957</v>
      </c>
      <c r="AE12" s="663"/>
      <c r="AF12" s="663"/>
      <c r="AG12" s="663"/>
      <c r="AH12" s="663"/>
      <c r="AI12" s="663"/>
      <c r="AJ12" s="663"/>
      <c r="AK12" s="663"/>
      <c r="AL12" s="664">
        <v>8.9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4837615</v>
      </c>
      <c r="BH12" s="660"/>
      <c r="BI12" s="660"/>
      <c r="BJ12" s="660"/>
      <c r="BK12" s="660"/>
      <c r="BL12" s="660"/>
      <c r="BM12" s="660"/>
      <c r="BN12" s="661"/>
      <c r="BO12" s="662">
        <v>53.3</v>
      </c>
      <c r="BP12" s="662"/>
      <c r="BQ12" s="662"/>
      <c r="BR12" s="662"/>
      <c r="BS12" s="668" t="s">
        <v>121</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80160</v>
      </c>
      <c r="CS12" s="660"/>
      <c r="CT12" s="660"/>
      <c r="CU12" s="660"/>
      <c r="CV12" s="660"/>
      <c r="CW12" s="660"/>
      <c r="CX12" s="660"/>
      <c r="CY12" s="661"/>
      <c r="CZ12" s="662">
        <v>0.3</v>
      </c>
      <c r="DA12" s="662"/>
      <c r="DB12" s="662"/>
      <c r="DC12" s="662"/>
      <c r="DD12" s="668" t="s">
        <v>239</v>
      </c>
      <c r="DE12" s="660"/>
      <c r="DF12" s="660"/>
      <c r="DG12" s="660"/>
      <c r="DH12" s="660"/>
      <c r="DI12" s="660"/>
      <c r="DJ12" s="660"/>
      <c r="DK12" s="660"/>
      <c r="DL12" s="660"/>
      <c r="DM12" s="660"/>
      <c r="DN12" s="660"/>
      <c r="DO12" s="660"/>
      <c r="DP12" s="661"/>
      <c r="DQ12" s="668">
        <v>63606</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46744</v>
      </c>
      <c r="S13" s="660"/>
      <c r="T13" s="660"/>
      <c r="U13" s="660"/>
      <c r="V13" s="660"/>
      <c r="W13" s="660"/>
      <c r="X13" s="660"/>
      <c r="Y13" s="661"/>
      <c r="Z13" s="662">
        <v>0.2</v>
      </c>
      <c r="AA13" s="662"/>
      <c r="AB13" s="662"/>
      <c r="AC13" s="662"/>
      <c r="AD13" s="663">
        <v>46744</v>
      </c>
      <c r="AE13" s="663"/>
      <c r="AF13" s="663"/>
      <c r="AG13" s="663"/>
      <c r="AH13" s="663"/>
      <c r="AI13" s="663"/>
      <c r="AJ13" s="663"/>
      <c r="AK13" s="663"/>
      <c r="AL13" s="664">
        <v>0.4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4713172</v>
      </c>
      <c r="BH13" s="660"/>
      <c r="BI13" s="660"/>
      <c r="BJ13" s="660"/>
      <c r="BK13" s="660"/>
      <c r="BL13" s="660"/>
      <c r="BM13" s="660"/>
      <c r="BN13" s="661"/>
      <c r="BO13" s="662">
        <v>51.9</v>
      </c>
      <c r="BP13" s="662"/>
      <c r="BQ13" s="662"/>
      <c r="BR13" s="662"/>
      <c r="BS13" s="668" t="s">
        <v>121</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1326266</v>
      </c>
      <c r="CS13" s="660"/>
      <c r="CT13" s="660"/>
      <c r="CU13" s="660"/>
      <c r="CV13" s="660"/>
      <c r="CW13" s="660"/>
      <c r="CX13" s="660"/>
      <c r="CY13" s="661"/>
      <c r="CZ13" s="662">
        <v>5.6</v>
      </c>
      <c r="DA13" s="662"/>
      <c r="DB13" s="662"/>
      <c r="DC13" s="662"/>
      <c r="DD13" s="668">
        <v>171468</v>
      </c>
      <c r="DE13" s="660"/>
      <c r="DF13" s="660"/>
      <c r="DG13" s="660"/>
      <c r="DH13" s="660"/>
      <c r="DI13" s="660"/>
      <c r="DJ13" s="660"/>
      <c r="DK13" s="660"/>
      <c r="DL13" s="660"/>
      <c r="DM13" s="660"/>
      <c r="DN13" s="660"/>
      <c r="DO13" s="660"/>
      <c r="DP13" s="661"/>
      <c r="DQ13" s="668">
        <v>1075161</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239</v>
      </c>
      <c r="AA14" s="662"/>
      <c r="AB14" s="662"/>
      <c r="AC14" s="662"/>
      <c r="AD14" s="663" t="s">
        <v>167</v>
      </c>
      <c r="AE14" s="663"/>
      <c r="AF14" s="663"/>
      <c r="AG14" s="663"/>
      <c r="AH14" s="663"/>
      <c r="AI14" s="663"/>
      <c r="AJ14" s="663"/>
      <c r="AK14" s="663"/>
      <c r="AL14" s="664" t="s">
        <v>253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150150</v>
      </c>
      <c r="BH14" s="660"/>
      <c r="BI14" s="660"/>
      <c r="BJ14" s="660"/>
      <c r="BK14" s="660"/>
      <c r="BL14" s="660"/>
      <c r="BM14" s="660"/>
      <c r="BN14" s="661"/>
      <c r="BO14" s="662">
        <v>1.7</v>
      </c>
      <c r="BP14" s="662"/>
      <c r="BQ14" s="662"/>
      <c r="BR14" s="662"/>
      <c r="BS14" s="668" t="s">
        <v>253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883378</v>
      </c>
      <c r="CS14" s="660"/>
      <c r="CT14" s="660"/>
      <c r="CU14" s="660"/>
      <c r="CV14" s="660"/>
      <c r="CW14" s="660"/>
      <c r="CX14" s="660"/>
      <c r="CY14" s="661"/>
      <c r="CZ14" s="662">
        <v>3.8</v>
      </c>
      <c r="DA14" s="662"/>
      <c r="DB14" s="662"/>
      <c r="DC14" s="662"/>
      <c r="DD14" s="668">
        <v>2014</v>
      </c>
      <c r="DE14" s="660"/>
      <c r="DF14" s="660"/>
      <c r="DG14" s="660"/>
      <c r="DH14" s="660"/>
      <c r="DI14" s="660"/>
      <c r="DJ14" s="660"/>
      <c r="DK14" s="660"/>
      <c r="DL14" s="660"/>
      <c r="DM14" s="660"/>
      <c r="DN14" s="660"/>
      <c r="DO14" s="660"/>
      <c r="DP14" s="661"/>
      <c r="DQ14" s="668">
        <v>873341</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61401</v>
      </c>
      <c r="S15" s="660"/>
      <c r="T15" s="660"/>
      <c r="U15" s="660"/>
      <c r="V15" s="660"/>
      <c r="W15" s="660"/>
      <c r="X15" s="660"/>
      <c r="Y15" s="661"/>
      <c r="Z15" s="662">
        <v>0.3</v>
      </c>
      <c r="AA15" s="662"/>
      <c r="AB15" s="662"/>
      <c r="AC15" s="662"/>
      <c r="AD15" s="663">
        <v>61401</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458821</v>
      </c>
      <c r="BH15" s="660"/>
      <c r="BI15" s="660"/>
      <c r="BJ15" s="660"/>
      <c r="BK15" s="660"/>
      <c r="BL15" s="660"/>
      <c r="BM15" s="660"/>
      <c r="BN15" s="661"/>
      <c r="BO15" s="662">
        <v>5.0999999999999996</v>
      </c>
      <c r="BP15" s="662"/>
      <c r="BQ15" s="662"/>
      <c r="BR15" s="662"/>
      <c r="BS15" s="668" t="s">
        <v>121</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3127128</v>
      </c>
      <c r="CS15" s="660"/>
      <c r="CT15" s="660"/>
      <c r="CU15" s="660"/>
      <c r="CV15" s="660"/>
      <c r="CW15" s="660"/>
      <c r="CX15" s="660"/>
      <c r="CY15" s="661"/>
      <c r="CZ15" s="662">
        <v>13.3</v>
      </c>
      <c r="DA15" s="662"/>
      <c r="DB15" s="662"/>
      <c r="DC15" s="662"/>
      <c r="DD15" s="668">
        <v>1373952</v>
      </c>
      <c r="DE15" s="660"/>
      <c r="DF15" s="660"/>
      <c r="DG15" s="660"/>
      <c r="DH15" s="660"/>
      <c r="DI15" s="660"/>
      <c r="DJ15" s="660"/>
      <c r="DK15" s="660"/>
      <c r="DL15" s="660"/>
      <c r="DM15" s="660"/>
      <c r="DN15" s="660"/>
      <c r="DO15" s="660"/>
      <c r="DP15" s="661"/>
      <c r="DQ15" s="668">
        <v>1625444</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121</v>
      </c>
      <c r="AA16" s="662"/>
      <c r="AB16" s="662"/>
      <c r="AC16" s="662"/>
      <c r="AD16" s="663" t="s">
        <v>240</v>
      </c>
      <c r="AE16" s="663"/>
      <c r="AF16" s="663"/>
      <c r="AG16" s="663"/>
      <c r="AH16" s="663"/>
      <c r="AI16" s="663"/>
      <c r="AJ16" s="663"/>
      <c r="AK16" s="663"/>
      <c r="AL16" s="664" t="s">
        <v>228</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167</v>
      </c>
      <c r="BP16" s="662"/>
      <c r="BQ16" s="662"/>
      <c r="BR16" s="662"/>
      <c r="BS16" s="668" t="s">
        <v>240</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10412</v>
      </c>
      <c r="CS16" s="660"/>
      <c r="CT16" s="660"/>
      <c r="CU16" s="660"/>
      <c r="CV16" s="660"/>
      <c r="CW16" s="660"/>
      <c r="CX16" s="660"/>
      <c r="CY16" s="661"/>
      <c r="CZ16" s="662">
        <v>0</v>
      </c>
      <c r="DA16" s="662"/>
      <c r="DB16" s="662"/>
      <c r="DC16" s="662"/>
      <c r="DD16" s="668" t="s">
        <v>167</v>
      </c>
      <c r="DE16" s="660"/>
      <c r="DF16" s="660"/>
      <c r="DG16" s="660"/>
      <c r="DH16" s="660"/>
      <c r="DI16" s="660"/>
      <c r="DJ16" s="660"/>
      <c r="DK16" s="660"/>
      <c r="DL16" s="660"/>
      <c r="DM16" s="660"/>
      <c r="DN16" s="660"/>
      <c r="DO16" s="660"/>
      <c r="DP16" s="661"/>
      <c r="DQ16" s="668">
        <v>196</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35918</v>
      </c>
      <c r="S17" s="660"/>
      <c r="T17" s="660"/>
      <c r="U17" s="660"/>
      <c r="V17" s="660"/>
      <c r="W17" s="660"/>
      <c r="X17" s="660"/>
      <c r="Y17" s="661"/>
      <c r="Z17" s="662">
        <v>0.2</v>
      </c>
      <c r="AA17" s="662"/>
      <c r="AB17" s="662"/>
      <c r="AC17" s="662"/>
      <c r="AD17" s="663">
        <v>35918</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2658219</v>
      </c>
      <c r="CS17" s="660"/>
      <c r="CT17" s="660"/>
      <c r="CU17" s="660"/>
      <c r="CV17" s="660"/>
      <c r="CW17" s="660"/>
      <c r="CX17" s="660"/>
      <c r="CY17" s="661"/>
      <c r="CZ17" s="662">
        <v>11.3</v>
      </c>
      <c r="DA17" s="662"/>
      <c r="DB17" s="662"/>
      <c r="DC17" s="662"/>
      <c r="DD17" s="668" t="s">
        <v>121</v>
      </c>
      <c r="DE17" s="660"/>
      <c r="DF17" s="660"/>
      <c r="DG17" s="660"/>
      <c r="DH17" s="660"/>
      <c r="DI17" s="660"/>
      <c r="DJ17" s="660"/>
      <c r="DK17" s="660"/>
      <c r="DL17" s="660"/>
      <c r="DM17" s="660"/>
      <c r="DN17" s="660"/>
      <c r="DO17" s="660"/>
      <c r="DP17" s="661"/>
      <c r="DQ17" s="668">
        <v>2658219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2680617</v>
      </c>
      <c r="S18" s="660"/>
      <c r="T18" s="660"/>
      <c r="U18" s="660"/>
      <c r="V18" s="660"/>
      <c r="W18" s="660"/>
      <c r="X18" s="660"/>
      <c r="Y18" s="661"/>
      <c r="Z18" s="662">
        <v>11.4</v>
      </c>
      <c r="AA18" s="662"/>
      <c r="AB18" s="662"/>
      <c r="AC18" s="662"/>
      <c r="AD18" s="663">
        <v>2295950</v>
      </c>
      <c r="AE18" s="663"/>
      <c r="AF18" s="663"/>
      <c r="AG18" s="663"/>
      <c r="AH18" s="663"/>
      <c r="AI18" s="663"/>
      <c r="AJ18" s="663"/>
      <c r="AK18" s="663"/>
      <c r="AL18" s="664">
        <v>18.7</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167</v>
      </c>
      <c r="BP18" s="662"/>
      <c r="BQ18" s="662"/>
      <c r="BR18" s="662"/>
      <c r="BS18" s="668" t="s">
        <v>228</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240</v>
      </c>
      <c r="CS18" s="660"/>
      <c r="CT18" s="660"/>
      <c r="CU18" s="660"/>
      <c r="CV18" s="660"/>
      <c r="CW18" s="660"/>
      <c r="CX18" s="660"/>
      <c r="CY18" s="661"/>
      <c r="CZ18" s="662" t="s">
        <v>167</v>
      </c>
      <c r="DA18" s="662"/>
      <c r="DB18" s="662"/>
      <c r="DC18" s="662"/>
      <c r="DD18" s="668" t="s">
        <v>253</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2295950</v>
      </c>
      <c r="S19" s="660"/>
      <c r="T19" s="660"/>
      <c r="U19" s="660"/>
      <c r="V19" s="660"/>
      <c r="W19" s="660"/>
      <c r="X19" s="660"/>
      <c r="Y19" s="661"/>
      <c r="Z19" s="662">
        <v>9.8000000000000007</v>
      </c>
      <c r="AA19" s="662"/>
      <c r="AB19" s="662"/>
      <c r="AC19" s="662"/>
      <c r="AD19" s="663">
        <v>2295950</v>
      </c>
      <c r="AE19" s="663"/>
      <c r="AF19" s="663"/>
      <c r="AG19" s="663"/>
      <c r="AH19" s="663"/>
      <c r="AI19" s="663"/>
      <c r="AJ19" s="663"/>
      <c r="AK19" s="663"/>
      <c r="AL19" s="664">
        <v>18.7</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720788</v>
      </c>
      <c r="BH19" s="660"/>
      <c r="BI19" s="660"/>
      <c r="BJ19" s="660"/>
      <c r="BK19" s="660"/>
      <c r="BL19" s="660"/>
      <c r="BM19" s="660"/>
      <c r="BN19" s="661"/>
      <c r="BO19" s="662">
        <v>7.9</v>
      </c>
      <c r="BP19" s="662"/>
      <c r="BQ19" s="662"/>
      <c r="BR19" s="662"/>
      <c r="BS19" s="668" t="s">
        <v>167</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167</v>
      </c>
      <c r="DA19" s="662"/>
      <c r="DB19" s="662"/>
      <c r="DC19" s="662"/>
      <c r="DD19" s="668" t="s">
        <v>239</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384667</v>
      </c>
      <c r="S20" s="660"/>
      <c r="T20" s="660"/>
      <c r="U20" s="660"/>
      <c r="V20" s="660"/>
      <c r="W20" s="660"/>
      <c r="X20" s="660"/>
      <c r="Y20" s="661"/>
      <c r="Z20" s="662">
        <v>1.6</v>
      </c>
      <c r="AA20" s="662"/>
      <c r="AB20" s="662"/>
      <c r="AC20" s="662"/>
      <c r="AD20" s="663" t="s">
        <v>121</v>
      </c>
      <c r="AE20" s="663"/>
      <c r="AF20" s="663"/>
      <c r="AG20" s="663"/>
      <c r="AH20" s="663"/>
      <c r="AI20" s="663"/>
      <c r="AJ20" s="663"/>
      <c r="AK20" s="663"/>
      <c r="AL20" s="664" t="s">
        <v>167</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720788</v>
      </c>
      <c r="BH20" s="660"/>
      <c r="BI20" s="660"/>
      <c r="BJ20" s="660"/>
      <c r="BK20" s="660"/>
      <c r="BL20" s="660"/>
      <c r="BM20" s="660"/>
      <c r="BN20" s="661"/>
      <c r="BO20" s="662">
        <v>7.9</v>
      </c>
      <c r="BP20" s="662"/>
      <c r="BQ20" s="662"/>
      <c r="BR20" s="662"/>
      <c r="BS20" s="668" t="s">
        <v>253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23528628</v>
      </c>
      <c r="CS20" s="660"/>
      <c r="CT20" s="660"/>
      <c r="CU20" s="660"/>
      <c r="CV20" s="660"/>
      <c r="CW20" s="660"/>
      <c r="CX20" s="660"/>
      <c r="CY20" s="661"/>
      <c r="CZ20" s="662">
        <v>100</v>
      </c>
      <c r="DA20" s="662"/>
      <c r="DB20" s="662"/>
      <c r="DC20" s="662"/>
      <c r="DD20" s="668">
        <v>2180569</v>
      </c>
      <c r="DE20" s="660"/>
      <c r="DF20" s="660"/>
      <c r="DG20" s="660"/>
      <c r="DH20" s="660"/>
      <c r="DI20" s="660"/>
      <c r="DJ20" s="660"/>
      <c r="DK20" s="660"/>
      <c r="DL20" s="660"/>
      <c r="DM20" s="660"/>
      <c r="DN20" s="660"/>
      <c r="DO20" s="660"/>
      <c r="DP20" s="661"/>
      <c r="DQ20" s="668">
        <v>14616974</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239</v>
      </c>
      <c r="S21" s="660"/>
      <c r="T21" s="660"/>
      <c r="U21" s="660"/>
      <c r="V21" s="660"/>
      <c r="W21" s="660"/>
      <c r="X21" s="660"/>
      <c r="Y21" s="661"/>
      <c r="Z21" s="662" t="s">
        <v>121</v>
      </c>
      <c r="AA21" s="662"/>
      <c r="AB21" s="662"/>
      <c r="AC21" s="662"/>
      <c r="AD21" s="663" t="s">
        <v>239</v>
      </c>
      <c r="AE21" s="663"/>
      <c r="AF21" s="663"/>
      <c r="AG21" s="663"/>
      <c r="AH21" s="663"/>
      <c r="AI21" s="663"/>
      <c r="AJ21" s="663"/>
      <c r="AK21" s="663"/>
      <c r="AL21" s="664" t="s">
        <v>239</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13251911</v>
      </c>
      <c r="S22" s="660"/>
      <c r="T22" s="660"/>
      <c r="U22" s="660"/>
      <c r="V22" s="660"/>
      <c r="W22" s="660"/>
      <c r="X22" s="660"/>
      <c r="Y22" s="661"/>
      <c r="Z22" s="662">
        <v>56.3</v>
      </c>
      <c r="AA22" s="662"/>
      <c r="AB22" s="662"/>
      <c r="AC22" s="662"/>
      <c r="AD22" s="663">
        <v>12146456</v>
      </c>
      <c r="AE22" s="663"/>
      <c r="AF22" s="663"/>
      <c r="AG22" s="663"/>
      <c r="AH22" s="663"/>
      <c r="AI22" s="663"/>
      <c r="AJ22" s="663"/>
      <c r="AK22" s="663"/>
      <c r="AL22" s="664">
        <v>99.2</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121</v>
      </c>
      <c r="BP22" s="662"/>
      <c r="BQ22" s="662"/>
      <c r="BR22" s="662"/>
      <c r="BS22" s="668" t="s">
        <v>167</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9854</v>
      </c>
      <c r="S23" s="660"/>
      <c r="T23" s="660"/>
      <c r="U23" s="660"/>
      <c r="V23" s="660"/>
      <c r="W23" s="660"/>
      <c r="X23" s="660"/>
      <c r="Y23" s="661"/>
      <c r="Z23" s="662">
        <v>0</v>
      </c>
      <c r="AA23" s="662"/>
      <c r="AB23" s="662"/>
      <c r="AC23" s="662"/>
      <c r="AD23" s="663">
        <v>9854</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720788</v>
      </c>
      <c r="BH23" s="660"/>
      <c r="BI23" s="660"/>
      <c r="BJ23" s="660"/>
      <c r="BK23" s="660"/>
      <c r="BL23" s="660"/>
      <c r="BM23" s="660"/>
      <c r="BN23" s="661"/>
      <c r="BO23" s="662">
        <v>7.9</v>
      </c>
      <c r="BP23" s="662"/>
      <c r="BQ23" s="662"/>
      <c r="BR23" s="662"/>
      <c r="BS23" s="668" t="s">
        <v>167</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201324</v>
      </c>
      <c r="S24" s="660"/>
      <c r="T24" s="660"/>
      <c r="U24" s="660"/>
      <c r="V24" s="660"/>
      <c r="W24" s="660"/>
      <c r="X24" s="660"/>
      <c r="Y24" s="661"/>
      <c r="Z24" s="662">
        <v>0.9</v>
      </c>
      <c r="AA24" s="662"/>
      <c r="AB24" s="662"/>
      <c r="AC24" s="662"/>
      <c r="AD24" s="663" t="s">
        <v>228</v>
      </c>
      <c r="AE24" s="663"/>
      <c r="AF24" s="663"/>
      <c r="AG24" s="663"/>
      <c r="AH24" s="663"/>
      <c r="AI24" s="663"/>
      <c r="AJ24" s="663"/>
      <c r="AK24" s="663"/>
      <c r="AL24" s="664" t="s">
        <v>121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253</v>
      </c>
      <c r="BH24" s="660"/>
      <c r="BI24" s="660"/>
      <c r="BJ24" s="660"/>
      <c r="BK24" s="660"/>
      <c r="BL24" s="660"/>
      <c r="BM24" s="660"/>
      <c r="BN24" s="661"/>
      <c r="BO24" s="662" t="s">
        <v>228</v>
      </c>
      <c r="BP24" s="662"/>
      <c r="BQ24" s="662"/>
      <c r="BR24" s="662"/>
      <c r="BS24" s="668" t="s">
        <v>167</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13254839</v>
      </c>
      <c r="CS24" s="649"/>
      <c r="CT24" s="649"/>
      <c r="CU24" s="649"/>
      <c r="CV24" s="649"/>
      <c r="CW24" s="649"/>
      <c r="CX24" s="649"/>
      <c r="CY24" s="650"/>
      <c r="CZ24" s="653">
        <v>56.3</v>
      </c>
      <c r="DA24" s="654"/>
      <c r="DB24" s="654"/>
      <c r="DC24" s="673"/>
      <c r="DD24" s="692">
        <v>7981954</v>
      </c>
      <c r="DE24" s="649"/>
      <c r="DF24" s="649"/>
      <c r="DG24" s="649"/>
      <c r="DH24" s="649"/>
      <c r="DI24" s="649"/>
      <c r="DJ24" s="649"/>
      <c r="DK24" s="650"/>
      <c r="DL24" s="692">
        <v>7933728</v>
      </c>
      <c r="DM24" s="649"/>
      <c r="DN24" s="649"/>
      <c r="DO24" s="649"/>
      <c r="DP24" s="649"/>
      <c r="DQ24" s="649"/>
      <c r="DR24" s="649"/>
      <c r="DS24" s="649"/>
      <c r="DT24" s="649"/>
      <c r="DU24" s="649"/>
      <c r="DV24" s="650"/>
      <c r="DW24" s="653">
        <v>59.8</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217528</v>
      </c>
      <c r="S25" s="660"/>
      <c r="T25" s="660"/>
      <c r="U25" s="660"/>
      <c r="V25" s="660"/>
      <c r="W25" s="660"/>
      <c r="X25" s="660"/>
      <c r="Y25" s="661"/>
      <c r="Z25" s="662">
        <v>0.9</v>
      </c>
      <c r="AA25" s="662"/>
      <c r="AB25" s="662"/>
      <c r="AC25" s="662"/>
      <c r="AD25" s="663">
        <v>77273</v>
      </c>
      <c r="AE25" s="663"/>
      <c r="AF25" s="663"/>
      <c r="AG25" s="663"/>
      <c r="AH25" s="663"/>
      <c r="AI25" s="663"/>
      <c r="AJ25" s="663"/>
      <c r="AK25" s="663"/>
      <c r="AL25" s="664">
        <v>0.6</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3911207</v>
      </c>
      <c r="CS25" s="695"/>
      <c r="CT25" s="695"/>
      <c r="CU25" s="695"/>
      <c r="CV25" s="695"/>
      <c r="CW25" s="695"/>
      <c r="CX25" s="695"/>
      <c r="CY25" s="696"/>
      <c r="CZ25" s="664">
        <v>16.600000000000001</v>
      </c>
      <c r="DA25" s="693"/>
      <c r="DB25" s="693"/>
      <c r="DC25" s="697"/>
      <c r="DD25" s="668">
        <v>3393491</v>
      </c>
      <c r="DE25" s="695"/>
      <c r="DF25" s="695"/>
      <c r="DG25" s="695"/>
      <c r="DH25" s="695"/>
      <c r="DI25" s="695"/>
      <c r="DJ25" s="695"/>
      <c r="DK25" s="696"/>
      <c r="DL25" s="668">
        <v>3345295</v>
      </c>
      <c r="DM25" s="695"/>
      <c r="DN25" s="695"/>
      <c r="DO25" s="695"/>
      <c r="DP25" s="695"/>
      <c r="DQ25" s="695"/>
      <c r="DR25" s="695"/>
      <c r="DS25" s="695"/>
      <c r="DT25" s="695"/>
      <c r="DU25" s="695"/>
      <c r="DV25" s="696"/>
      <c r="DW25" s="664">
        <v>25.2</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136733</v>
      </c>
      <c r="S26" s="660"/>
      <c r="T26" s="660"/>
      <c r="U26" s="660"/>
      <c r="V26" s="660"/>
      <c r="W26" s="660"/>
      <c r="X26" s="660"/>
      <c r="Y26" s="661"/>
      <c r="Z26" s="662">
        <v>0.6</v>
      </c>
      <c r="AA26" s="662"/>
      <c r="AB26" s="662"/>
      <c r="AC26" s="662"/>
      <c r="AD26" s="663" t="s">
        <v>121</v>
      </c>
      <c r="AE26" s="663"/>
      <c r="AF26" s="663"/>
      <c r="AG26" s="663"/>
      <c r="AH26" s="663"/>
      <c r="AI26" s="663"/>
      <c r="AJ26" s="663"/>
      <c r="AK26" s="663"/>
      <c r="AL26" s="664" t="s">
        <v>167</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239</v>
      </c>
      <c r="BH26" s="660"/>
      <c r="BI26" s="660"/>
      <c r="BJ26" s="660"/>
      <c r="BK26" s="660"/>
      <c r="BL26" s="660"/>
      <c r="BM26" s="660"/>
      <c r="BN26" s="661"/>
      <c r="BO26" s="662" t="s">
        <v>240</v>
      </c>
      <c r="BP26" s="662"/>
      <c r="BQ26" s="662"/>
      <c r="BR26" s="662"/>
      <c r="BS26" s="668" t="s">
        <v>167</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2679752</v>
      </c>
      <c r="CS26" s="660"/>
      <c r="CT26" s="660"/>
      <c r="CU26" s="660"/>
      <c r="CV26" s="660"/>
      <c r="CW26" s="660"/>
      <c r="CX26" s="660"/>
      <c r="CY26" s="661"/>
      <c r="CZ26" s="664">
        <v>11.4</v>
      </c>
      <c r="DA26" s="693"/>
      <c r="DB26" s="693"/>
      <c r="DC26" s="697"/>
      <c r="DD26" s="668">
        <v>2269810</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4409052</v>
      </c>
      <c r="S27" s="660"/>
      <c r="T27" s="660"/>
      <c r="U27" s="660"/>
      <c r="V27" s="660"/>
      <c r="W27" s="660"/>
      <c r="X27" s="660"/>
      <c r="Y27" s="661"/>
      <c r="Z27" s="662">
        <v>18.7</v>
      </c>
      <c r="AA27" s="662"/>
      <c r="AB27" s="662"/>
      <c r="AC27" s="662"/>
      <c r="AD27" s="663" t="s">
        <v>239</v>
      </c>
      <c r="AE27" s="663"/>
      <c r="AF27" s="663"/>
      <c r="AG27" s="663"/>
      <c r="AH27" s="663"/>
      <c r="AI27" s="663"/>
      <c r="AJ27" s="663"/>
      <c r="AK27" s="663"/>
      <c r="AL27" s="664" t="s">
        <v>228</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9072918</v>
      </c>
      <c r="BH27" s="660"/>
      <c r="BI27" s="660"/>
      <c r="BJ27" s="660"/>
      <c r="BK27" s="660"/>
      <c r="BL27" s="660"/>
      <c r="BM27" s="660"/>
      <c r="BN27" s="661"/>
      <c r="BO27" s="662">
        <v>100</v>
      </c>
      <c r="BP27" s="662"/>
      <c r="BQ27" s="662"/>
      <c r="BR27" s="662"/>
      <c r="BS27" s="668">
        <v>73400</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6685413</v>
      </c>
      <c r="CS27" s="695"/>
      <c r="CT27" s="695"/>
      <c r="CU27" s="695"/>
      <c r="CV27" s="695"/>
      <c r="CW27" s="695"/>
      <c r="CX27" s="695"/>
      <c r="CY27" s="696"/>
      <c r="CZ27" s="664">
        <v>28.4</v>
      </c>
      <c r="DA27" s="693"/>
      <c r="DB27" s="693"/>
      <c r="DC27" s="697"/>
      <c r="DD27" s="668">
        <v>1930244</v>
      </c>
      <c r="DE27" s="695"/>
      <c r="DF27" s="695"/>
      <c r="DG27" s="695"/>
      <c r="DH27" s="695"/>
      <c r="DI27" s="695"/>
      <c r="DJ27" s="695"/>
      <c r="DK27" s="696"/>
      <c r="DL27" s="668">
        <v>1930214</v>
      </c>
      <c r="DM27" s="695"/>
      <c r="DN27" s="695"/>
      <c r="DO27" s="695"/>
      <c r="DP27" s="695"/>
      <c r="DQ27" s="695"/>
      <c r="DR27" s="695"/>
      <c r="DS27" s="695"/>
      <c r="DT27" s="695"/>
      <c r="DU27" s="695"/>
      <c r="DV27" s="696"/>
      <c r="DW27" s="664">
        <v>14.6</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239</v>
      </c>
      <c r="AA28" s="662"/>
      <c r="AB28" s="662"/>
      <c r="AC28" s="662"/>
      <c r="AD28" s="663" t="s">
        <v>167</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2658219</v>
      </c>
      <c r="CS28" s="660"/>
      <c r="CT28" s="660"/>
      <c r="CU28" s="660"/>
      <c r="CV28" s="660"/>
      <c r="CW28" s="660"/>
      <c r="CX28" s="660"/>
      <c r="CY28" s="661"/>
      <c r="CZ28" s="664">
        <v>11.3</v>
      </c>
      <c r="DA28" s="693"/>
      <c r="DB28" s="693"/>
      <c r="DC28" s="697"/>
      <c r="DD28" s="668">
        <v>2658219</v>
      </c>
      <c r="DE28" s="660"/>
      <c r="DF28" s="660"/>
      <c r="DG28" s="660"/>
      <c r="DH28" s="660"/>
      <c r="DI28" s="660"/>
      <c r="DJ28" s="660"/>
      <c r="DK28" s="661"/>
      <c r="DL28" s="668">
        <v>2658219</v>
      </c>
      <c r="DM28" s="660"/>
      <c r="DN28" s="660"/>
      <c r="DO28" s="660"/>
      <c r="DP28" s="660"/>
      <c r="DQ28" s="660"/>
      <c r="DR28" s="660"/>
      <c r="DS28" s="660"/>
      <c r="DT28" s="660"/>
      <c r="DU28" s="660"/>
      <c r="DV28" s="661"/>
      <c r="DW28" s="664">
        <v>20</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1850842</v>
      </c>
      <c r="S29" s="660"/>
      <c r="T29" s="660"/>
      <c r="U29" s="660"/>
      <c r="V29" s="660"/>
      <c r="W29" s="660"/>
      <c r="X29" s="660"/>
      <c r="Y29" s="661"/>
      <c r="Z29" s="662">
        <v>7.9</v>
      </c>
      <c r="AA29" s="662"/>
      <c r="AB29" s="662"/>
      <c r="AC29" s="662"/>
      <c r="AD29" s="663" t="s">
        <v>239</v>
      </c>
      <c r="AE29" s="663"/>
      <c r="AF29" s="663"/>
      <c r="AG29" s="663"/>
      <c r="AH29" s="663"/>
      <c r="AI29" s="663"/>
      <c r="AJ29" s="663"/>
      <c r="AK29" s="663"/>
      <c r="AL29" s="664" t="s">
        <v>167</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2657661</v>
      </c>
      <c r="CS29" s="695"/>
      <c r="CT29" s="695"/>
      <c r="CU29" s="695"/>
      <c r="CV29" s="695"/>
      <c r="CW29" s="695"/>
      <c r="CX29" s="695"/>
      <c r="CY29" s="696"/>
      <c r="CZ29" s="664">
        <v>11.3</v>
      </c>
      <c r="DA29" s="693"/>
      <c r="DB29" s="693"/>
      <c r="DC29" s="697"/>
      <c r="DD29" s="668">
        <v>2657661</v>
      </c>
      <c r="DE29" s="695"/>
      <c r="DF29" s="695"/>
      <c r="DG29" s="695"/>
      <c r="DH29" s="695"/>
      <c r="DI29" s="695"/>
      <c r="DJ29" s="695"/>
      <c r="DK29" s="696"/>
      <c r="DL29" s="668">
        <v>2657661</v>
      </c>
      <c r="DM29" s="695"/>
      <c r="DN29" s="695"/>
      <c r="DO29" s="695"/>
      <c r="DP29" s="695"/>
      <c r="DQ29" s="695"/>
      <c r="DR29" s="695"/>
      <c r="DS29" s="695"/>
      <c r="DT29" s="695"/>
      <c r="DU29" s="695"/>
      <c r="DV29" s="696"/>
      <c r="DW29" s="664">
        <v>20</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44101</v>
      </c>
      <c r="S30" s="660"/>
      <c r="T30" s="660"/>
      <c r="U30" s="660"/>
      <c r="V30" s="660"/>
      <c r="W30" s="660"/>
      <c r="X30" s="660"/>
      <c r="Y30" s="661"/>
      <c r="Z30" s="662">
        <v>0.2</v>
      </c>
      <c r="AA30" s="662"/>
      <c r="AB30" s="662"/>
      <c r="AC30" s="662"/>
      <c r="AD30" s="663">
        <v>11292</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179</v>
      </c>
      <c r="AY30" s="646"/>
      <c r="AZ30" s="646"/>
      <c r="BA30" s="646"/>
      <c r="BB30" s="646"/>
      <c r="BC30" s="646"/>
      <c r="BD30" s="646"/>
      <c r="BE30" s="646"/>
      <c r="BF30" s="647"/>
      <c r="BG30" s="719">
        <v>98.9</v>
      </c>
      <c r="BH30" s="720"/>
      <c r="BI30" s="720"/>
      <c r="BJ30" s="720"/>
      <c r="BK30" s="720"/>
      <c r="BL30" s="720"/>
      <c r="BM30" s="654">
        <v>95.8</v>
      </c>
      <c r="BN30" s="720"/>
      <c r="BO30" s="720"/>
      <c r="BP30" s="720"/>
      <c r="BQ30" s="721"/>
      <c r="BR30" s="719">
        <v>98.5</v>
      </c>
      <c r="BS30" s="720"/>
      <c r="BT30" s="720"/>
      <c r="BU30" s="720"/>
      <c r="BV30" s="720"/>
      <c r="BW30" s="720"/>
      <c r="BX30" s="654">
        <v>94.9</v>
      </c>
      <c r="BY30" s="720"/>
      <c r="BZ30" s="720"/>
      <c r="CA30" s="720"/>
      <c r="CB30" s="721"/>
      <c r="CD30" s="724"/>
      <c r="CE30" s="725"/>
      <c r="CF30" s="674" t="s">
        <v>308</v>
      </c>
      <c r="CG30" s="675"/>
      <c r="CH30" s="675"/>
      <c r="CI30" s="675"/>
      <c r="CJ30" s="675"/>
      <c r="CK30" s="675"/>
      <c r="CL30" s="675"/>
      <c r="CM30" s="675"/>
      <c r="CN30" s="675"/>
      <c r="CO30" s="675"/>
      <c r="CP30" s="675"/>
      <c r="CQ30" s="676"/>
      <c r="CR30" s="659">
        <v>2321709</v>
      </c>
      <c r="CS30" s="660"/>
      <c r="CT30" s="660"/>
      <c r="CU30" s="660"/>
      <c r="CV30" s="660"/>
      <c r="CW30" s="660"/>
      <c r="CX30" s="660"/>
      <c r="CY30" s="661"/>
      <c r="CZ30" s="664">
        <v>9.9</v>
      </c>
      <c r="DA30" s="693"/>
      <c r="DB30" s="693"/>
      <c r="DC30" s="697"/>
      <c r="DD30" s="668">
        <v>2321709</v>
      </c>
      <c r="DE30" s="660"/>
      <c r="DF30" s="660"/>
      <c r="DG30" s="660"/>
      <c r="DH30" s="660"/>
      <c r="DI30" s="660"/>
      <c r="DJ30" s="660"/>
      <c r="DK30" s="661"/>
      <c r="DL30" s="668">
        <v>2321709</v>
      </c>
      <c r="DM30" s="660"/>
      <c r="DN30" s="660"/>
      <c r="DO30" s="660"/>
      <c r="DP30" s="660"/>
      <c r="DQ30" s="660"/>
      <c r="DR30" s="660"/>
      <c r="DS30" s="660"/>
      <c r="DT30" s="660"/>
      <c r="DU30" s="660"/>
      <c r="DV30" s="661"/>
      <c r="DW30" s="664">
        <v>17.5</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144283</v>
      </c>
      <c r="S31" s="660"/>
      <c r="T31" s="660"/>
      <c r="U31" s="660"/>
      <c r="V31" s="660"/>
      <c r="W31" s="660"/>
      <c r="X31" s="660"/>
      <c r="Y31" s="661"/>
      <c r="Z31" s="662">
        <v>0.6</v>
      </c>
      <c r="AA31" s="662"/>
      <c r="AB31" s="662"/>
      <c r="AC31" s="662"/>
      <c r="AD31" s="663" t="s">
        <v>240</v>
      </c>
      <c r="AE31" s="663"/>
      <c r="AF31" s="663"/>
      <c r="AG31" s="663"/>
      <c r="AH31" s="663"/>
      <c r="AI31" s="663"/>
      <c r="AJ31" s="663"/>
      <c r="AK31" s="663"/>
      <c r="AL31" s="664" t="s">
        <v>228</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98.5</v>
      </c>
      <c r="BH31" s="695"/>
      <c r="BI31" s="695"/>
      <c r="BJ31" s="695"/>
      <c r="BK31" s="695"/>
      <c r="BL31" s="695"/>
      <c r="BM31" s="665">
        <v>96</v>
      </c>
      <c r="BN31" s="717"/>
      <c r="BO31" s="717"/>
      <c r="BP31" s="717"/>
      <c r="BQ31" s="718"/>
      <c r="BR31" s="716">
        <v>98.4</v>
      </c>
      <c r="BS31" s="695"/>
      <c r="BT31" s="695"/>
      <c r="BU31" s="695"/>
      <c r="BV31" s="695"/>
      <c r="BW31" s="695"/>
      <c r="BX31" s="665">
        <v>95.6</v>
      </c>
      <c r="BY31" s="717"/>
      <c r="BZ31" s="717"/>
      <c r="CA31" s="717"/>
      <c r="CB31" s="718"/>
      <c r="CD31" s="724"/>
      <c r="CE31" s="725"/>
      <c r="CF31" s="674" t="s">
        <v>312</v>
      </c>
      <c r="CG31" s="675"/>
      <c r="CH31" s="675"/>
      <c r="CI31" s="675"/>
      <c r="CJ31" s="675"/>
      <c r="CK31" s="675"/>
      <c r="CL31" s="675"/>
      <c r="CM31" s="675"/>
      <c r="CN31" s="675"/>
      <c r="CO31" s="675"/>
      <c r="CP31" s="675"/>
      <c r="CQ31" s="676"/>
      <c r="CR31" s="659">
        <v>335952</v>
      </c>
      <c r="CS31" s="695"/>
      <c r="CT31" s="695"/>
      <c r="CU31" s="695"/>
      <c r="CV31" s="695"/>
      <c r="CW31" s="695"/>
      <c r="CX31" s="695"/>
      <c r="CY31" s="696"/>
      <c r="CZ31" s="664">
        <v>1.4</v>
      </c>
      <c r="DA31" s="693"/>
      <c r="DB31" s="693"/>
      <c r="DC31" s="697"/>
      <c r="DD31" s="668">
        <v>335952</v>
      </c>
      <c r="DE31" s="695"/>
      <c r="DF31" s="695"/>
      <c r="DG31" s="695"/>
      <c r="DH31" s="695"/>
      <c r="DI31" s="695"/>
      <c r="DJ31" s="695"/>
      <c r="DK31" s="696"/>
      <c r="DL31" s="668">
        <v>335952</v>
      </c>
      <c r="DM31" s="695"/>
      <c r="DN31" s="695"/>
      <c r="DO31" s="695"/>
      <c r="DP31" s="695"/>
      <c r="DQ31" s="695"/>
      <c r="DR31" s="695"/>
      <c r="DS31" s="695"/>
      <c r="DT31" s="695"/>
      <c r="DU31" s="695"/>
      <c r="DV31" s="696"/>
      <c r="DW31" s="664">
        <v>2.5</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404580</v>
      </c>
      <c r="S32" s="660"/>
      <c r="T32" s="660"/>
      <c r="U32" s="660"/>
      <c r="V32" s="660"/>
      <c r="W32" s="660"/>
      <c r="X32" s="660"/>
      <c r="Y32" s="661"/>
      <c r="Z32" s="662">
        <v>1.7</v>
      </c>
      <c r="AA32" s="662"/>
      <c r="AB32" s="662"/>
      <c r="AC32" s="662"/>
      <c r="AD32" s="663" t="s">
        <v>240</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98.9</v>
      </c>
      <c r="BH32" s="729"/>
      <c r="BI32" s="729"/>
      <c r="BJ32" s="729"/>
      <c r="BK32" s="729"/>
      <c r="BL32" s="729"/>
      <c r="BM32" s="730">
        <v>95.3</v>
      </c>
      <c r="BN32" s="729"/>
      <c r="BO32" s="729"/>
      <c r="BP32" s="729"/>
      <c r="BQ32" s="731"/>
      <c r="BR32" s="728">
        <v>98.4</v>
      </c>
      <c r="BS32" s="729"/>
      <c r="BT32" s="729"/>
      <c r="BU32" s="729"/>
      <c r="BV32" s="729"/>
      <c r="BW32" s="729"/>
      <c r="BX32" s="730">
        <v>94.1</v>
      </c>
      <c r="BY32" s="729"/>
      <c r="BZ32" s="729"/>
      <c r="CA32" s="729"/>
      <c r="CB32" s="731"/>
      <c r="CD32" s="726"/>
      <c r="CE32" s="727"/>
      <c r="CF32" s="674" t="s">
        <v>315</v>
      </c>
      <c r="CG32" s="675"/>
      <c r="CH32" s="675"/>
      <c r="CI32" s="675"/>
      <c r="CJ32" s="675"/>
      <c r="CK32" s="675"/>
      <c r="CL32" s="675"/>
      <c r="CM32" s="675"/>
      <c r="CN32" s="675"/>
      <c r="CO32" s="675"/>
      <c r="CP32" s="675"/>
      <c r="CQ32" s="676"/>
      <c r="CR32" s="659">
        <v>558</v>
      </c>
      <c r="CS32" s="660"/>
      <c r="CT32" s="660"/>
      <c r="CU32" s="660"/>
      <c r="CV32" s="660"/>
      <c r="CW32" s="660"/>
      <c r="CX32" s="660"/>
      <c r="CY32" s="661"/>
      <c r="CZ32" s="664">
        <v>0</v>
      </c>
      <c r="DA32" s="693"/>
      <c r="DB32" s="693"/>
      <c r="DC32" s="697"/>
      <c r="DD32" s="668">
        <v>558</v>
      </c>
      <c r="DE32" s="660"/>
      <c r="DF32" s="660"/>
      <c r="DG32" s="660"/>
      <c r="DH32" s="660"/>
      <c r="DI32" s="660"/>
      <c r="DJ32" s="660"/>
      <c r="DK32" s="661"/>
      <c r="DL32" s="668">
        <v>558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17074</v>
      </c>
      <c r="S33" s="660"/>
      <c r="T33" s="660"/>
      <c r="U33" s="660"/>
      <c r="V33" s="660"/>
      <c r="W33" s="660"/>
      <c r="X33" s="660"/>
      <c r="Y33" s="661"/>
      <c r="Z33" s="662">
        <v>0.1</v>
      </c>
      <c r="AA33" s="662"/>
      <c r="AB33" s="662"/>
      <c r="AC33" s="662"/>
      <c r="AD33" s="663" t="s">
        <v>239</v>
      </c>
      <c r="AE33" s="663"/>
      <c r="AF33" s="663"/>
      <c r="AG33" s="663"/>
      <c r="AH33" s="663"/>
      <c r="AI33" s="663"/>
      <c r="AJ33" s="663"/>
      <c r="AK33" s="663"/>
      <c r="AL33" s="664" t="s">
        <v>239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8082808</v>
      </c>
      <c r="CS33" s="695"/>
      <c r="CT33" s="695"/>
      <c r="CU33" s="695"/>
      <c r="CV33" s="695"/>
      <c r="CW33" s="695"/>
      <c r="CX33" s="695"/>
      <c r="CY33" s="696"/>
      <c r="CZ33" s="664">
        <v>34.4</v>
      </c>
      <c r="DA33" s="693"/>
      <c r="DB33" s="693"/>
      <c r="DC33" s="697"/>
      <c r="DD33" s="668">
        <v>6573328</v>
      </c>
      <c r="DE33" s="695"/>
      <c r="DF33" s="695"/>
      <c r="DG33" s="695"/>
      <c r="DH33" s="695"/>
      <c r="DI33" s="695"/>
      <c r="DJ33" s="695"/>
      <c r="DK33" s="696"/>
      <c r="DL33" s="668">
        <v>5611030</v>
      </c>
      <c r="DM33" s="695"/>
      <c r="DN33" s="695"/>
      <c r="DO33" s="695"/>
      <c r="DP33" s="695"/>
      <c r="DQ33" s="695"/>
      <c r="DR33" s="695"/>
      <c r="DS33" s="695"/>
      <c r="DT33" s="695"/>
      <c r="DU33" s="695"/>
      <c r="DV33" s="696"/>
      <c r="DW33" s="664">
        <v>42.3</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354925</v>
      </c>
      <c r="S34" s="660"/>
      <c r="T34" s="660"/>
      <c r="U34" s="660"/>
      <c r="V34" s="660"/>
      <c r="W34" s="660"/>
      <c r="X34" s="660"/>
      <c r="Y34" s="661"/>
      <c r="Z34" s="662">
        <v>1.5</v>
      </c>
      <c r="AA34" s="662"/>
      <c r="AB34" s="662"/>
      <c r="AC34" s="662"/>
      <c r="AD34" s="663">
        <v>673</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2427260</v>
      </c>
      <c r="CS34" s="660"/>
      <c r="CT34" s="660"/>
      <c r="CU34" s="660"/>
      <c r="CV34" s="660"/>
      <c r="CW34" s="660"/>
      <c r="CX34" s="660"/>
      <c r="CY34" s="661"/>
      <c r="CZ34" s="664">
        <v>10.3</v>
      </c>
      <c r="DA34" s="693"/>
      <c r="DB34" s="693"/>
      <c r="DC34" s="697"/>
      <c r="DD34" s="668">
        <v>1837782</v>
      </c>
      <c r="DE34" s="660"/>
      <c r="DF34" s="660"/>
      <c r="DG34" s="660"/>
      <c r="DH34" s="660"/>
      <c r="DI34" s="660"/>
      <c r="DJ34" s="660"/>
      <c r="DK34" s="661"/>
      <c r="DL34" s="668">
        <v>1613928</v>
      </c>
      <c r="DM34" s="660"/>
      <c r="DN34" s="660"/>
      <c r="DO34" s="660"/>
      <c r="DP34" s="660"/>
      <c r="DQ34" s="660"/>
      <c r="DR34" s="660"/>
      <c r="DS34" s="660"/>
      <c r="DT34" s="660"/>
      <c r="DU34" s="660"/>
      <c r="DV34" s="661"/>
      <c r="DW34" s="664">
        <v>12.2</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2503159</v>
      </c>
      <c r="S35" s="660"/>
      <c r="T35" s="660"/>
      <c r="U35" s="660"/>
      <c r="V35" s="660"/>
      <c r="W35" s="660"/>
      <c r="X35" s="660"/>
      <c r="Y35" s="661"/>
      <c r="Z35" s="662">
        <v>10.6</v>
      </c>
      <c r="AA35" s="662"/>
      <c r="AB35" s="662"/>
      <c r="AC35" s="662"/>
      <c r="AD35" s="663" t="s">
        <v>121</v>
      </c>
      <c r="AE35" s="663"/>
      <c r="AF35" s="663"/>
      <c r="AG35" s="663"/>
      <c r="AH35" s="663"/>
      <c r="AI35" s="663"/>
      <c r="AJ35" s="663"/>
      <c r="AK35" s="663"/>
      <c r="AL35" s="664" t="s">
        <v>239</v>
      </c>
      <c r="AM35" s="665"/>
      <c r="AN35" s="665"/>
      <c r="AO35" s="666"/>
      <c r="AP35" s="214"/>
      <c r="AQ35" s="732" t="s">
        <v>323</v>
      </c>
      <c r="AR35" s="733"/>
      <c r="AS35" s="733"/>
      <c r="AT35" s="733"/>
      <c r="AU35" s="733"/>
      <c r="AV35" s="733"/>
      <c r="AW35" s="733"/>
      <c r="AX35" s="733"/>
      <c r="AY35" s="734"/>
      <c r="AZ35" s="648">
        <v>3092600</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183784</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141897</v>
      </c>
      <c r="CS35" s="695"/>
      <c r="CT35" s="695"/>
      <c r="CU35" s="695"/>
      <c r="CV35" s="695"/>
      <c r="CW35" s="695"/>
      <c r="CX35" s="695"/>
      <c r="CY35" s="696"/>
      <c r="CZ35" s="664">
        <v>0.6</v>
      </c>
      <c r="DA35" s="693"/>
      <c r="DB35" s="693"/>
      <c r="DC35" s="697"/>
      <c r="DD35" s="668">
        <v>121251</v>
      </c>
      <c r="DE35" s="695"/>
      <c r="DF35" s="695"/>
      <c r="DG35" s="695"/>
      <c r="DH35" s="695"/>
      <c r="DI35" s="695"/>
      <c r="DJ35" s="695"/>
      <c r="DK35" s="696"/>
      <c r="DL35" s="668">
        <v>121251</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239</v>
      </c>
      <c r="AM36" s="665"/>
      <c r="AN36" s="665"/>
      <c r="AO36" s="666"/>
      <c r="AQ36" s="736" t="s">
        <v>327</v>
      </c>
      <c r="AR36" s="737"/>
      <c r="AS36" s="737"/>
      <c r="AT36" s="737"/>
      <c r="AU36" s="737"/>
      <c r="AV36" s="737"/>
      <c r="AW36" s="737"/>
      <c r="AX36" s="737"/>
      <c r="AY36" s="738"/>
      <c r="AZ36" s="659">
        <v>704973</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112397</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2220024</v>
      </c>
      <c r="CS36" s="660"/>
      <c r="CT36" s="660"/>
      <c r="CU36" s="660"/>
      <c r="CV36" s="660"/>
      <c r="CW36" s="660"/>
      <c r="CX36" s="660"/>
      <c r="CY36" s="661"/>
      <c r="CZ36" s="664">
        <v>9.4</v>
      </c>
      <c r="DA36" s="693"/>
      <c r="DB36" s="693"/>
      <c r="DC36" s="697"/>
      <c r="DD36" s="668">
        <v>2062952</v>
      </c>
      <c r="DE36" s="660"/>
      <c r="DF36" s="660"/>
      <c r="DG36" s="660"/>
      <c r="DH36" s="660"/>
      <c r="DI36" s="660"/>
      <c r="DJ36" s="660"/>
      <c r="DK36" s="661"/>
      <c r="DL36" s="668">
        <v>1647146</v>
      </c>
      <c r="DM36" s="660"/>
      <c r="DN36" s="660"/>
      <c r="DO36" s="660"/>
      <c r="DP36" s="660"/>
      <c r="DQ36" s="660"/>
      <c r="DR36" s="660"/>
      <c r="DS36" s="660"/>
      <c r="DT36" s="660"/>
      <c r="DU36" s="660"/>
      <c r="DV36" s="661"/>
      <c r="DW36" s="664">
        <v>12.4</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1015059</v>
      </c>
      <c r="S37" s="660"/>
      <c r="T37" s="660"/>
      <c r="U37" s="660"/>
      <c r="V37" s="660"/>
      <c r="W37" s="660"/>
      <c r="X37" s="660"/>
      <c r="Y37" s="661"/>
      <c r="Z37" s="662">
        <v>4.3</v>
      </c>
      <c r="AA37" s="662"/>
      <c r="AB37" s="662"/>
      <c r="AC37" s="662"/>
      <c r="AD37" s="663" t="s">
        <v>121</v>
      </c>
      <c r="AE37" s="663"/>
      <c r="AF37" s="663"/>
      <c r="AG37" s="663"/>
      <c r="AH37" s="663"/>
      <c r="AI37" s="663"/>
      <c r="AJ37" s="663"/>
      <c r="AK37" s="663"/>
      <c r="AL37" s="664" t="s">
        <v>121</v>
      </c>
      <c r="AM37" s="665"/>
      <c r="AN37" s="665"/>
      <c r="AO37" s="666"/>
      <c r="AQ37" s="736" t="s">
        <v>331</v>
      </c>
      <c r="AR37" s="737"/>
      <c r="AS37" s="737"/>
      <c r="AT37" s="737"/>
      <c r="AU37" s="737"/>
      <c r="AV37" s="737"/>
      <c r="AW37" s="737"/>
      <c r="AX37" s="737"/>
      <c r="AY37" s="738"/>
      <c r="AZ37" s="659">
        <v>7950</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9330</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1362124</v>
      </c>
      <c r="CS37" s="695"/>
      <c r="CT37" s="695"/>
      <c r="CU37" s="695"/>
      <c r="CV37" s="695"/>
      <c r="CW37" s="695"/>
      <c r="CX37" s="695"/>
      <c r="CY37" s="696"/>
      <c r="CZ37" s="664">
        <v>5.8</v>
      </c>
      <c r="DA37" s="693"/>
      <c r="DB37" s="693"/>
      <c r="DC37" s="697"/>
      <c r="DD37" s="668">
        <v>1359892</v>
      </c>
      <c r="DE37" s="695"/>
      <c r="DF37" s="695"/>
      <c r="DG37" s="695"/>
      <c r="DH37" s="695"/>
      <c r="DI37" s="695"/>
      <c r="DJ37" s="695"/>
      <c r="DK37" s="696"/>
      <c r="DL37" s="668">
        <v>1219811</v>
      </c>
      <c r="DM37" s="695"/>
      <c r="DN37" s="695"/>
      <c r="DO37" s="695"/>
      <c r="DP37" s="695"/>
      <c r="DQ37" s="695"/>
      <c r="DR37" s="695"/>
      <c r="DS37" s="695"/>
      <c r="DT37" s="695"/>
      <c r="DU37" s="695"/>
      <c r="DV37" s="696"/>
      <c r="DW37" s="664">
        <v>9.1999999999999993</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23545366</v>
      </c>
      <c r="S38" s="740"/>
      <c r="T38" s="740"/>
      <c r="U38" s="740"/>
      <c r="V38" s="740"/>
      <c r="W38" s="740"/>
      <c r="X38" s="740"/>
      <c r="Y38" s="741"/>
      <c r="Z38" s="742">
        <v>100</v>
      </c>
      <c r="AA38" s="742"/>
      <c r="AB38" s="742"/>
      <c r="AC38" s="742"/>
      <c r="AD38" s="743">
        <v>12245548</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121</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18828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3084650</v>
      </c>
      <c r="CS38" s="660"/>
      <c r="CT38" s="660"/>
      <c r="CU38" s="660"/>
      <c r="CV38" s="660"/>
      <c r="CW38" s="660"/>
      <c r="CX38" s="660"/>
      <c r="CY38" s="661"/>
      <c r="CZ38" s="664">
        <v>13.1</v>
      </c>
      <c r="DA38" s="693"/>
      <c r="DB38" s="693"/>
      <c r="DC38" s="697"/>
      <c r="DD38" s="668">
        <v>2521192</v>
      </c>
      <c r="DE38" s="660"/>
      <c r="DF38" s="660"/>
      <c r="DG38" s="660"/>
      <c r="DH38" s="660"/>
      <c r="DI38" s="660"/>
      <c r="DJ38" s="660"/>
      <c r="DK38" s="661"/>
      <c r="DL38" s="668">
        <v>2228705</v>
      </c>
      <c r="DM38" s="660"/>
      <c r="DN38" s="660"/>
      <c r="DO38" s="660"/>
      <c r="DP38" s="660"/>
      <c r="DQ38" s="660"/>
      <c r="DR38" s="660"/>
      <c r="DS38" s="660"/>
      <c r="DT38" s="660"/>
      <c r="DU38" s="660"/>
      <c r="DV38" s="661"/>
      <c r="DW38" s="664">
        <v>16.8</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t="s">
        <v>239</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77</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206200</v>
      </c>
      <c r="CS39" s="695"/>
      <c r="CT39" s="695"/>
      <c r="CU39" s="695"/>
      <c r="CV39" s="695"/>
      <c r="CW39" s="695"/>
      <c r="CX39" s="695"/>
      <c r="CY39" s="696"/>
      <c r="CZ39" s="664">
        <v>0.9</v>
      </c>
      <c r="DA39" s="693"/>
      <c r="DB39" s="693"/>
      <c r="DC39" s="697"/>
      <c r="DD39" s="668">
        <v>27374</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806159</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139</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2777</v>
      </c>
      <c r="CS40" s="660"/>
      <c r="CT40" s="660"/>
      <c r="CU40" s="660"/>
      <c r="CV40" s="660"/>
      <c r="CW40" s="660"/>
      <c r="CX40" s="660"/>
      <c r="CY40" s="661"/>
      <c r="CZ40" s="664">
        <v>0</v>
      </c>
      <c r="DA40" s="693"/>
      <c r="DB40" s="693"/>
      <c r="DC40" s="697"/>
      <c r="DD40" s="668">
        <v>2777</v>
      </c>
      <c r="DE40" s="660"/>
      <c r="DF40" s="660"/>
      <c r="DG40" s="660"/>
      <c r="DH40" s="660"/>
      <c r="DI40" s="660"/>
      <c r="DJ40" s="660"/>
      <c r="DK40" s="661"/>
      <c r="DL40" s="668" t="s">
        <v>239</v>
      </c>
      <c r="DM40" s="660"/>
      <c r="DN40" s="660"/>
      <c r="DO40" s="660"/>
      <c r="DP40" s="660"/>
      <c r="DQ40" s="660"/>
      <c r="DR40" s="660"/>
      <c r="DS40" s="660"/>
      <c r="DT40" s="660"/>
      <c r="DU40" s="660"/>
      <c r="DV40" s="661"/>
      <c r="DW40" s="664" t="s">
        <v>167</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1573518</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275</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167</v>
      </c>
      <c r="CS41" s="695"/>
      <c r="CT41" s="695"/>
      <c r="CU41" s="695"/>
      <c r="CV41" s="695"/>
      <c r="CW41" s="695"/>
      <c r="CX41" s="695"/>
      <c r="CY41" s="696"/>
      <c r="CZ41" s="664" t="s">
        <v>228</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2190981</v>
      </c>
      <c r="CS42" s="660"/>
      <c r="CT42" s="660"/>
      <c r="CU42" s="660"/>
      <c r="CV42" s="660"/>
      <c r="CW42" s="660"/>
      <c r="CX42" s="660"/>
      <c r="CY42" s="661"/>
      <c r="CZ42" s="664">
        <v>9.3000000000000007</v>
      </c>
      <c r="DA42" s="665"/>
      <c r="DB42" s="665"/>
      <c r="DC42" s="760"/>
      <c r="DD42" s="668">
        <v>61692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40216</v>
      </c>
      <c r="CS43" s="695"/>
      <c r="CT43" s="695"/>
      <c r="CU43" s="695"/>
      <c r="CV43" s="695"/>
      <c r="CW43" s="695"/>
      <c r="CX43" s="695"/>
      <c r="CY43" s="696"/>
      <c r="CZ43" s="664">
        <v>0.2</v>
      </c>
      <c r="DA43" s="693"/>
      <c r="DB43" s="693"/>
      <c r="DC43" s="697"/>
      <c r="DD43" s="668">
        <v>40216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2180569</v>
      </c>
      <c r="CS44" s="660"/>
      <c r="CT44" s="660"/>
      <c r="CU44" s="660"/>
      <c r="CV44" s="660"/>
      <c r="CW44" s="660"/>
      <c r="CX44" s="660"/>
      <c r="CY44" s="661"/>
      <c r="CZ44" s="664">
        <v>9.3000000000000007</v>
      </c>
      <c r="DA44" s="665"/>
      <c r="DB44" s="665"/>
      <c r="DC44" s="760"/>
      <c r="DD44" s="668">
        <v>61496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1106371</v>
      </c>
      <c r="CS45" s="695"/>
      <c r="CT45" s="695"/>
      <c r="CU45" s="695"/>
      <c r="CV45" s="695"/>
      <c r="CW45" s="695"/>
      <c r="CX45" s="695"/>
      <c r="CY45" s="696"/>
      <c r="CZ45" s="664">
        <v>4.7</v>
      </c>
      <c r="DA45" s="693"/>
      <c r="DB45" s="693"/>
      <c r="DC45" s="697"/>
      <c r="DD45" s="668">
        <v>1743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1033900</v>
      </c>
      <c r="CS46" s="660"/>
      <c r="CT46" s="660"/>
      <c r="CU46" s="660"/>
      <c r="CV46" s="660"/>
      <c r="CW46" s="660"/>
      <c r="CX46" s="660"/>
      <c r="CY46" s="661"/>
      <c r="CZ46" s="664">
        <v>4.4000000000000004</v>
      </c>
      <c r="DA46" s="665"/>
      <c r="DB46" s="665"/>
      <c r="DC46" s="760"/>
      <c r="DD46" s="668">
        <v>59710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10412</v>
      </c>
      <c r="CS47" s="695"/>
      <c r="CT47" s="695"/>
      <c r="CU47" s="695"/>
      <c r="CV47" s="695"/>
      <c r="CW47" s="695"/>
      <c r="CX47" s="695"/>
      <c r="CY47" s="696"/>
      <c r="CZ47" s="664">
        <v>0</v>
      </c>
      <c r="DA47" s="693"/>
      <c r="DB47" s="693"/>
      <c r="DC47" s="697"/>
      <c r="DD47" s="668">
        <v>196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228</v>
      </c>
      <c r="CS48" s="660"/>
      <c r="CT48" s="660"/>
      <c r="CU48" s="660"/>
      <c r="CV48" s="660"/>
      <c r="CW48" s="660"/>
      <c r="CX48" s="660"/>
      <c r="CY48" s="661"/>
      <c r="CZ48" s="664" t="s">
        <v>167</v>
      </c>
      <c r="DA48" s="665"/>
      <c r="DB48" s="665"/>
      <c r="DC48" s="760"/>
      <c r="DD48" s="668" t="s">
        <v>239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23528628</v>
      </c>
      <c r="CS49" s="729"/>
      <c r="CT49" s="729"/>
      <c r="CU49" s="729"/>
      <c r="CV49" s="729"/>
      <c r="CW49" s="729"/>
      <c r="CX49" s="729"/>
      <c r="CY49" s="761"/>
      <c r="CZ49" s="744">
        <v>100</v>
      </c>
      <c r="DA49" s="762"/>
      <c r="DB49" s="762"/>
      <c r="DC49" s="763"/>
      <c r="DD49" s="764">
        <v>14616974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GudSr/s055VawOF3ySFZIt86/qrUey86bUMmiuPUDIq/4SDgF6B8BK33BABaKE8VrMQdcH+62W2fUHY3Ok2fA==" saltValue="QTR+LdZ3LKxoZDsErhdI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23721</v>
      </c>
      <c r="R7" s="795"/>
      <c r="S7" s="795"/>
      <c r="T7" s="795"/>
      <c r="U7" s="795"/>
      <c r="V7" s="795">
        <v>23705</v>
      </c>
      <c r="W7" s="795"/>
      <c r="X7" s="795"/>
      <c r="Y7" s="795"/>
      <c r="Z7" s="795"/>
      <c r="AA7" s="795">
        <v>17</v>
      </c>
      <c r="AB7" s="795"/>
      <c r="AC7" s="795"/>
      <c r="AD7" s="795"/>
      <c r="AE7" s="796"/>
      <c r="AF7" s="797">
        <v>10</v>
      </c>
      <c r="AG7" s="798"/>
      <c r="AH7" s="798"/>
      <c r="AI7" s="798"/>
      <c r="AJ7" s="799"/>
      <c r="AK7" s="834">
        <v>406</v>
      </c>
      <c r="AL7" s="835"/>
      <c r="AM7" s="835"/>
      <c r="AN7" s="835"/>
      <c r="AO7" s="835"/>
      <c r="AP7" s="835">
        <v>26344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382</v>
      </c>
      <c r="C8" s="816"/>
      <c r="D8" s="816"/>
      <c r="E8" s="816"/>
      <c r="F8" s="816"/>
      <c r="G8" s="816"/>
      <c r="H8" s="816"/>
      <c r="I8" s="816"/>
      <c r="J8" s="816"/>
      <c r="K8" s="816"/>
      <c r="L8" s="816"/>
      <c r="M8" s="816"/>
      <c r="N8" s="816"/>
      <c r="O8" s="816"/>
      <c r="P8" s="817"/>
      <c r="Q8" s="818">
        <v>207</v>
      </c>
      <c r="R8" s="819"/>
      <c r="S8" s="819"/>
      <c r="T8" s="819"/>
      <c r="U8" s="819"/>
      <c r="V8" s="819">
        <v>207</v>
      </c>
      <c r="W8" s="819"/>
      <c r="X8" s="819"/>
      <c r="Y8" s="819"/>
      <c r="Z8" s="819"/>
      <c r="AA8" s="819" t="s">
        <v>573</v>
      </c>
      <c r="AB8" s="819"/>
      <c r="AC8" s="819"/>
      <c r="AD8" s="819"/>
      <c r="AE8" s="820"/>
      <c r="AF8" s="821" t="s">
        <v>228</v>
      </c>
      <c r="AG8" s="822"/>
      <c r="AH8" s="822"/>
      <c r="AI8" s="822"/>
      <c r="AJ8" s="823"/>
      <c r="AK8" s="824">
        <v>207</v>
      </c>
      <c r="AL8" s="825"/>
      <c r="AM8" s="825"/>
      <c r="AN8" s="825"/>
      <c r="AO8" s="825"/>
      <c r="AP8" s="825">
        <v>2137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23721</v>
      </c>
      <c r="R23" s="854"/>
      <c r="S23" s="854"/>
      <c r="T23" s="854"/>
      <c r="U23" s="854"/>
      <c r="V23" s="854">
        <v>23705</v>
      </c>
      <c r="W23" s="854"/>
      <c r="X23" s="854"/>
      <c r="Y23" s="854"/>
      <c r="Z23" s="854"/>
      <c r="AA23" s="854">
        <v>17</v>
      </c>
      <c r="AB23" s="854"/>
      <c r="AC23" s="854"/>
      <c r="AD23" s="854"/>
      <c r="AE23" s="855"/>
      <c r="AF23" s="856">
        <v>10</v>
      </c>
      <c r="AG23" s="854"/>
      <c r="AH23" s="854"/>
      <c r="AI23" s="854"/>
      <c r="AJ23" s="857"/>
      <c r="AK23" s="858"/>
      <c r="AL23" s="859"/>
      <c r="AM23" s="859"/>
      <c r="AN23" s="859"/>
      <c r="AO23" s="859"/>
      <c r="AP23" s="854">
        <v>28482</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9441</v>
      </c>
      <c r="R28" s="883"/>
      <c r="S28" s="883"/>
      <c r="T28" s="883"/>
      <c r="U28" s="883"/>
      <c r="V28" s="883">
        <v>9257</v>
      </c>
      <c r="W28" s="883"/>
      <c r="X28" s="883"/>
      <c r="Y28" s="883"/>
      <c r="Z28" s="883"/>
      <c r="AA28" s="883">
        <v>184</v>
      </c>
      <c r="AB28" s="883"/>
      <c r="AC28" s="883"/>
      <c r="AD28" s="883"/>
      <c r="AE28" s="884"/>
      <c r="AF28" s="885">
        <v>184</v>
      </c>
      <c r="AG28" s="883"/>
      <c r="AH28" s="883"/>
      <c r="AI28" s="883"/>
      <c r="AJ28" s="886"/>
      <c r="AK28" s="887">
        <v>806</v>
      </c>
      <c r="AL28" s="878"/>
      <c r="AM28" s="878"/>
      <c r="AN28" s="878"/>
      <c r="AO28" s="878"/>
      <c r="AP28" s="878" t="s">
        <v>573</v>
      </c>
      <c r="AQ28" s="878"/>
      <c r="AR28" s="878"/>
      <c r="AS28" s="878"/>
      <c r="AT28" s="878"/>
      <c r="AU28" s="878" t="s">
        <v>573</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5147</v>
      </c>
      <c r="R29" s="819"/>
      <c r="S29" s="819"/>
      <c r="T29" s="819"/>
      <c r="U29" s="819"/>
      <c r="V29" s="819">
        <v>4958</v>
      </c>
      <c r="W29" s="819"/>
      <c r="X29" s="819"/>
      <c r="Y29" s="819"/>
      <c r="Z29" s="819"/>
      <c r="AA29" s="819">
        <v>189</v>
      </c>
      <c r="AB29" s="819"/>
      <c r="AC29" s="819"/>
      <c r="AD29" s="819"/>
      <c r="AE29" s="820"/>
      <c r="AF29" s="821">
        <v>189</v>
      </c>
      <c r="AG29" s="822"/>
      <c r="AH29" s="822"/>
      <c r="AI29" s="822"/>
      <c r="AJ29" s="823"/>
      <c r="AK29" s="890">
        <v>832</v>
      </c>
      <c r="AL29" s="891"/>
      <c r="AM29" s="891"/>
      <c r="AN29" s="891"/>
      <c r="AO29" s="891"/>
      <c r="AP29" s="891" t="s">
        <v>573</v>
      </c>
      <c r="AQ29" s="891"/>
      <c r="AR29" s="891"/>
      <c r="AS29" s="891"/>
      <c r="AT29" s="891"/>
      <c r="AU29" s="891" t="s">
        <v>573</v>
      </c>
      <c r="AV29" s="891"/>
      <c r="AW29" s="891"/>
      <c r="AX29" s="891"/>
      <c r="AY29" s="891"/>
      <c r="AZ29" s="892" t="s">
        <v>573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768</v>
      </c>
      <c r="R30" s="819"/>
      <c r="S30" s="819"/>
      <c r="T30" s="819"/>
      <c r="U30" s="819"/>
      <c r="V30" s="819">
        <v>760</v>
      </c>
      <c r="W30" s="819"/>
      <c r="X30" s="819"/>
      <c r="Y30" s="819"/>
      <c r="Z30" s="819"/>
      <c r="AA30" s="819">
        <v>8</v>
      </c>
      <c r="AB30" s="819"/>
      <c r="AC30" s="819"/>
      <c r="AD30" s="819"/>
      <c r="AE30" s="820"/>
      <c r="AF30" s="821">
        <v>8</v>
      </c>
      <c r="AG30" s="822"/>
      <c r="AH30" s="822"/>
      <c r="AI30" s="822"/>
      <c r="AJ30" s="823"/>
      <c r="AK30" s="890">
        <v>172</v>
      </c>
      <c r="AL30" s="891"/>
      <c r="AM30" s="891"/>
      <c r="AN30" s="891"/>
      <c r="AO30" s="891"/>
      <c r="AP30" s="891" t="s">
        <v>573</v>
      </c>
      <c r="AQ30" s="891"/>
      <c r="AR30" s="891"/>
      <c r="AS30" s="891"/>
      <c r="AT30" s="891"/>
      <c r="AU30" s="891" t="s">
        <v>573</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1627</v>
      </c>
      <c r="R31" s="819"/>
      <c r="S31" s="819"/>
      <c r="T31" s="819"/>
      <c r="U31" s="819"/>
      <c r="V31" s="819">
        <v>1433</v>
      </c>
      <c r="W31" s="819"/>
      <c r="X31" s="819"/>
      <c r="Y31" s="819"/>
      <c r="Z31" s="819"/>
      <c r="AA31" s="819">
        <v>195</v>
      </c>
      <c r="AB31" s="819"/>
      <c r="AC31" s="819"/>
      <c r="AD31" s="819"/>
      <c r="AE31" s="820"/>
      <c r="AF31" s="821">
        <v>1505</v>
      </c>
      <c r="AG31" s="822"/>
      <c r="AH31" s="822"/>
      <c r="AI31" s="822"/>
      <c r="AJ31" s="823"/>
      <c r="AK31" s="890">
        <v>8</v>
      </c>
      <c r="AL31" s="891"/>
      <c r="AM31" s="891"/>
      <c r="AN31" s="891"/>
      <c r="AO31" s="891"/>
      <c r="AP31" s="891">
        <v>3029</v>
      </c>
      <c r="AQ31" s="891"/>
      <c r="AR31" s="891"/>
      <c r="AS31" s="891"/>
      <c r="AT31" s="891"/>
      <c r="AU31" s="891">
        <v>51</v>
      </c>
      <c r="AV31" s="891"/>
      <c r="AW31" s="891"/>
      <c r="AX31" s="891"/>
      <c r="AY31" s="891"/>
      <c r="AZ31" s="892" t="s">
        <v>573</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v>2124</v>
      </c>
      <c r="R32" s="819"/>
      <c r="S32" s="819"/>
      <c r="T32" s="819"/>
      <c r="U32" s="819"/>
      <c r="V32" s="819">
        <v>2124</v>
      </c>
      <c r="W32" s="819"/>
      <c r="X32" s="819"/>
      <c r="Y32" s="819"/>
      <c r="Z32" s="819"/>
      <c r="AA32" s="819" t="s">
        <v>573</v>
      </c>
      <c r="AB32" s="819"/>
      <c r="AC32" s="819"/>
      <c r="AD32" s="819"/>
      <c r="AE32" s="820"/>
      <c r="AF32" s="821" t="s">
        <v>121</v>
      </c>
      <c r="AG32" s="822"/>
      <c r="AH32" s="822"/>
      <c r="AI32" s="822"/>
      <c r="AJ32" s="823"/>
      <c r="AK32" s="890">
        <v>705</v>
      </c>
      <c r="AL32" s="891"/>
      <c r="AM32" s="891"/>
      <c r="AN32" s="891"/>
      <c r="AO32" s="891"/>
      <c r="AP32" s="891">
        <v>10638</v>
      </c>
      <c r="AQ32" s="891"/>
      <c r="AR32" s="891"/>
      <c r="AS32" s="891"/>
      <c r="AT32" s="891"/>
      <c r="AU32" s="891">
        <v>5702</v>
      </c>
      <c r="AV32" s="891"/>
      <c r="AW32" s="891"/>
      <c r="AX32" s="891"/>
      <c r="AY32" s="891"/>
      <c r="AZ32" s="892" t="s">
        <v>573</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1886</v>
      </c>
      <c r="AG63" s="902"/>
      <c r="AH63" s="902"/>
      <c r="AI63" s="902"/>
      <c r="AJ63" s="903"/>
      <c r="AK63" s="904"/>
      <c r="AL63" s="899"/>
      <c r="AM63" s="899"/>
      <c r="AN63" s="899"/>
      <c r="AO63" s="899"/>
      <c r="AP63" s="902">
        <v>13667</v>
      </c>
      <c r="AQ63" s="902"/>
      <c r="AR63" s="902"/>
      <c r="AS63" s="902"/>
      <c r="AT63" s="902"/>
      <c r="AU63" s="902">
        <v>5753</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393</v>
      </c>
      <c r="AL66" s="801"/>
      <c r="AM66" s="801"/>
      <c r="AN66" s="801"/>
      <c r="AO66" s="802"/>
      <c r="AP66" s="777" t="s">
        <v>412</v>
      </c>
      <c r="AQ66" s="778"/>
      <c r="AR66" s="778"/>
      <c r="AS66" s="778"/>
      <c r="AT66" s="779"/>
      <c r="AU66" s="777" t="s">
        <v>413</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36.75" customHeight="1" thickTop="1" x14ac:dyDescent="0.15">
      <c r="A68" s="238">
        <v>1</v>
      </c>
      <c r="B68" s="931" t="s">
        <v>577</v>
      </c>
      <c r="C68" s="932"/>
      <c r="D68" s="932"/>
      <c r="E68" s="932"/>
      <c r="F68" s="932"/>
      <c r="G68" s="932"/>
      <c r="H68" s="932"/>
      <c r="I68" s="932"/>
      <c r="J68" s="932"/>
      <c r="K68" s="932"/>
      <c r="L68" s="932"/>
      <c r="M68" s="932"/>
      <c r="N68" s="932"/>
      <c r="O68" s="932"/>
      <c r="P68" s="933"/>
      <c r="Q68" s="934">
        <v>1393</v>
      </c>
      <c r="R68" s="927"/>
      <c r="S68" s="927"/>
      <c r="T68" s="927"/>
      <c r="U68" s="928"/>
      <c r="V68" s="926">
        <v>1360</v>
      </c>
      <c r="W68" s="927"/>
      <c r="X68" s="927"/>
      <c r="Y68" s="927"/>
      <c r="Z68" s="928"/>
      <c r="AA68" s="926">
        <v>33</v>
      </c>
      <c r="AB68" s="927"/>
      <c r="AC68" s="927"/>
      <c r="AD68" s="927"/>
      <c r="AE68" s="928"/>
      <c r="AF68" s="926">
        <v>33</v>
      </c>
      <c r="AG68" s="927"/>
      <c r="AH68" s="927"/>
      <c r="AI68" s="927"/>
      <c r="AJ68" s="928"/>
      <c r="AK68" s="926" t="s">
        <v>573</v>
      </c>
      <c r="AL68" s="927"/>
      <c r="AM68" s="927"/>
      <c r="AN68" s="927"/>
      <c r="AO68" s="928"/>
      <c r="AP68" s="926">
        <v>2002</v>
      </c>
      <c r="AQ68" s="927"/>
      <c r="AR68" s="927"/>
      <c r="AS68" s="927"/>
      <c r="AT68" s="928"/>
      <c r="AU68" s="926">
        <v>1089</v>
      </c>
      <c r="AV68" s="927"/>
      <c r="AW68" s="927"/>
      <c r="AX68" s="927"/>
      <c r="AY68" s="928"/>
      <c r="AZ68" s="929"/>
      <c r="BA68" s="929"/>
      <c r="BB68" s="929"/>
      <c r="BC68" s="929"/>
      <c r="BD68" s="930"/>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36" customHeight="1" x14ac:dyDescent="0.15">
      <c r="A69" s="241">
        <v>2</v>
      </c>
      <c r="B69" s="935" t="s">
        <v>578</v>
      </c>
      <c r="C69" s="936"/>
      <c r="D69" s="936"/>
      <c r="E69" s="936"/>
      <c r="F69" s="936"/>
      <c r="G69" s="936"/>
      <c r="H69" s="936"/>
      <c r="I69" s="936"/>
      <c r="J69" s="936"/>
      <c r="K69" s="936"/>
      <c r="L69" s="936"/>
      <c r="M69" s="936"/>
      <c r="N69" s="936"/>
      <c r="O69" s="936"/>
      <c r="P69" s="937"/>
      <c r="Q69" s="938">
        <v>197</v>
      </c>
      <c r="R69" s="939"/>
      <c r="S69" s="939"/>
      <c r="T69" s="939"/>
      <c r="U69" s="890"/>
      <c r="V69" s="940">
        <v>168</v>
      </c>
      <c r="W69" s="939"/>
      <c r="X69" s="939"/>
      <c r="Y69" s="939"/>
      <c r="Z69" s="890"/>
      <c r="AA69" s="940">
        <v>29</v>
      </c>
      <c r="AB69" s="939"/>
      <c r="AC69" s="939"/>
      <c r="AD69" s="939"/>
      <c r="AE69" s="890"/>
      <c r="AF69" s="940">
        <v>29</v>
      </c>
      <c r="AG69" s="939"/>
      <c r="AH69" s="939"/>
      <c r="AI69" s="939"/>
      <c r="AJ69" s="890"/>
      <c r="AK69" s="940" t="s">
        <v>573</v>
      </c>
      <c r="AL69" s="939"/>
      <c r="AM69" s="939"/>
      <c r="AN69" s="939"/>
      <c r="AO69" s="890"/>
      <c r="AP69" s="940" t="s">
        <v>573</v>
      </c>
      <c r="AQ69" s="939"/>
      <c r="AR69" s="939"/>
      <c r="AS69" s="939"/>
      <c r="AT69" s="890"/>
      <c r="AU69" s="940" t="s">
        <v>573</v>
      </c>
      <c r="AV69" s="939"/>
      <c r="AW69" s="939"/>
      <c r="AX69" s="939"/>
      <c r="AY69" s="890"/>
      <c r="AZ69" s="941"/>
      <c r="BA69" s="941"/>
      <c r="BB69" s="941"/>
      <c r="BC69" s="941"/>
      <c r="BD69" s="942"/>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36" customHeight="1" x14ac:dyDescent="0.15">
      <c r="A70" s="241">
        <v>3</v>
      </c>
      <c r="B70" s="935" t="s">
        <v>574</v>
      </c>
      <c r="C70" s="936"/>
      <c r="D70" s="936"/>
      <c r="E70" s="936"/>
      <c r="F70" s="936"/>
      <c r="G70" s="936"/>
      <c r="H70" s="936"/>
      <c r="I70" s="936"/>
      <c r="J70" s="936"/>
      <c r="K70" s="936"/>
      <c r="L70" s="936"/>
      <c r="M70" s="936"/>
      <c r="N70" s="936"/>
      <c r="O70" s="936"/>
      <c r="P70" s="937"/>
      <c r="Q70" s="938">
        <v>1132716</v>
      </c>
      <c r="R70" s="939"/>
      <c r="S70" s="939"/>
      <c r="T70" s="939"/>
      <c r="U70" s="890"/>
      <c r="V70" s="940">
        <v>1106468</v>
      </c>
      <c r="W70" s="939"/>
      <c r="X70" s="939"/>
      <c r="Y70" s="939"/>
      <c r="Z70" s="890"/>
      <c r="AA70" s="940">
        <v>26248</v>
      </c>
      <c r="AB70" s="939"/>
      <c r="AC70" s="939"/>
      <c r="AD70" s="939"/>
      <c r="AE70" s="890"/>
      <c r="AF70" s="940">
        <v>26248</v>
      </c>
      <c r="AG70" s="939"/>
      <c r="AH70" s="939"/>
      <c r="AI70" s="939"/>
      <c r="AJ70" s="890"/>
      <c r="AK70" s="940">
        <v>8638</v>
      </c>
      <c r="AL70" s="939"/>
      <c r="AM70" s="939"/>
      <c r="AN70" s="939"/>
      <c r="AO70" s="890"/>
      <c r="AP70" s="940" t="s">
        <v>573</v>
      </c>
      <c r="AQ70" s="939"/>
      <c r="AR70" s="939"/>
      <c r="AS70" s="939"/>
      <c r="AT70" s="890"/>
      <c r="AU70" s="940" t="s">
        <v>573</v>
      </c>
      <c r="AV70" s="939"/>
      <c r="AW70" s="939"/>
      <c r="AX70" s="939"/>
      <c r="AY70" s="890"/>
      <c r="AZ70" s="941"/>
      <c r="BA70" s="941"/>
      <c r="BB70" s="941"/>
      <c r="BC70" s="941"/>
      <c r="BD70" s="942"/>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36" customHeight="1" x14ac:dyDescent="0.15">
      <c r="A71" s="241">
        <v>4</v>
      </c>
      <c r="B71" s="935" t="s">
        <v>579</v>
      </c>
      <c r="C71" s="936"/>
      <c r="D71" s="936"/>
      <c r="E71" s="936"/>
      <c r="F71" s="936"/>
      <c r="G71" s="936"/>
      <c r="H71" s="936"/>
      <c r="I71" s="936"/>
      <c r="J71" s="936"/>
      <c r="K71" s="936"/>
      <c r="L71" s="936"/>
      <c r="M71" s="936"/>
      <c r="N71" s="936"/>
      <c r="O71" s="936"/>
      <c r="P71" s="937"/>
      <c r="Q71" s="938">
        <v>41771</v>
      </c>
      <c r="R71" s="939"/>
      <c r="S71" s="939"/>
      <c r="T71" s="939"/>
      <c r="U71" s="890"/>
      <c r="V71" s="940">
        <v>34833</v>
      </c>
      <c r="W71" s="939"/>
      <c r="X71" s="939"/>
      <c r="Y71" s="939"/>
      <c r="Z71" s="890"/>
      <c r="AA71" s="940">
        <v>6938</v>
      </c>
      <c r="AB71" s="939"/>
      <c r="AC71" s="939"/>
      <c r="AD71" s="939"/>
      <c r="AE71" s="890"/>
      <c r="AF71" s="940">
        <v>18441</v>
      </c>
      <c r="AG71" s="939"/>
      <c r="AH71" s="939"/>
      <c r="AI71" s="939"/>
      <c r="AJ71" s="890"/>
      <c r="AK71" s="940" t="s">
        <v>573</v>
      </c>
      <c r="AL71" s="939"/>
      <c r="AM71" s="939"/>
      <c r="AN71" s="939"/>
      <c r="AO71" s="890"/>
      <c r="AP71" s="940">
        <v>130769</v>
      </c>
      <c r="AQ71" s="939"/>
      <c r="AR71" s="939"/>
      <c r="AS71" s="939"/>
      <c r="AT71" s="890"/>
      <c r="AU71" s="940" t="s">
        <v>573</v>
      </c>
      <c r="AV71" s="939"/>
      <c r="AW71" s="939"/>
      <c r="AX71" s="939"/>
      <c r="AY71" s="890"/>
      <c r="AZ71" s="941"/>
      <c r="BA71" s="941"/>
      <c r="BB71" s="941"/>
      <c r="BC71" s="941"/>
      <c r="BD71" s="942"/>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36" customHeight="1" x14ac:dyDescent="0.15">
      <c r="A72" s="241">
        <v>5</v>
      </c>
      <c r="B72" s="935" t="s">
        <v>575</v>
      </c>
      <c r="C72" s="936"/>
      <c r="D72" s="936"/>
      <c r="E72" s="936"/>
      <c r="F72" s="936"/>
      <c r="G72" s="936"/>
      <c r="H72" s="936"/>
      <c r="I72" s="936"/>
      <c r="J72" s="936"/>
      <c r="K72" s="936"/>
      <c r="L72" s="936"/>
      <c r="M72" s="936"/>
      <c r="N72" s="936"/>
      <c r="O72" s="936"/>
      <c r="P72" s="937"/>
      <c r="Q72" s="938">
        <v>7819</v>
      </c>
      <c r="R72" s="939"/>
      <c r="S72" s="939"/>
      <c r="T72" s="939"/>
      <c r="U72" s="890"/>
      <c r="V72" s="940">
        <v>5819</v>
      </c>
      <c r="W72" s="939"/>
      <c r="X72" s="939"/>
      <c r="Y72" s="939"/>
      <c r="Z72" s="890"/>
      <c r="AA72" s="940">
        <v>1999</v>
      </c>
      <c r="AB72" s="939"/>
      <c r="AC72" s="939"/>
      <c r="AD72" s="939"/>
      <c r="AE72" s="890"/>
      <c r="AF72" s="940">
        <v>18181</v>
      </c>
      <c r="AG72" s="939"/>
      <c r="AH72" s="939"/>
      <c r="AI72" s="939"/>
      <c r="AJ72" s="890"/>
      <c r="AK72" s="940" t="s">
        <v>573</v>
      </c>
      <c r="AL72" s="939"/>
      <c r="AM72" s="939"/>
      <c r="AN72" s="939"/>
      <c r="AO72" s="890"/>
      <c r="AP72" s="940">
        <v>16138</v>
      </c>
      <c r="AQ72" s="939"/>
      <c r="AR72" s="939"/>
      <c r="AS72" s="939"/>
      <c r="AT72" s="890"/>
      <c r="AU72" s="940" t="s">
        <v>573</v>
      </c>
      <c r="AV72" s="939"/>
      <c r="AW72" s="939"/>
      <c r="AX72" s="939"/>
      <c r="AY72" s="890"/>
      <c r="AZ72" s="941"/>
      <c r="BA72" s="941"/>
      <c r="BB72" s="941"/>
      <c r="BC72" s="941"/>
      <c r="BD72" s="942"/>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36" customHeight="1" x14ac:dyDescent="0.15">
      <c r="A73" s="241">
        <v>6</v>
      </c>
      <c r="B73" s="943" t="s">
        <v>576</v>
      </c>
      <c r="C73" s="936"/>
      <c r="D73" s="936"/>
      <c r="E73" s="936"/>
      <c r="F73" s="936"/>
      <c r="G73" s="936"/>
      <c r="H73" s="936"/>
      <c r="I73" s="936"/>
      <c r="J73" s="936"/>
      <c r="K73" s="936"/>
      <c r="L73" s="936"/>
      <c r="M73" s="936"/>
      <c r="N73" s="936"/>
      <c r="O73" s="936"/>
      <c r="P73" s="937"/>
      <c r="Q73" s="944">
        <v>4312</v>
      </c>
      <c r="R73" s="891"/>
      <c r="S73" s="891"/>
      <c r="T73" s="891"/>
      <c r="U73" s="891"/>
      <c r="V73" s="891">
        <v>4311</v>
      </c>
      <c r="W73" s="891"/>
      <c r="X73" s="891"/>
      <c r="Y73" s="891"/>
      <c r="Z73" s="891"/>
      <c r="AA73" s="891">
        <v>1</v>
      </c>
      <c r="AB73" s="891"/>
      <c r="AC73" s="891"/>
      <c r="AD73" s="891"/>
      <c r="AE73" s="891"/>
      <c r="AF73" s="891" t="s">
        <v>585</v>
      </c>
      <c r="AG73" s="891"/>
      <c r="AH73" s="891"/>
      <c r="AI73" s="891"/>
      <c r="AJ73" s="891"/>
      <c r="AK73" s="891" t="s">
        <v>573</v>
      </c>
      <c r="AL73" s="891"/>
      <c r="AM73" s="891"/>
      <c r="AN73" s="891"/>
      <c r="AO73" s="891"/>
      <c r="AP73" s="891">
        <v>2286</v>
      </c>
      <c r="AQ73" s="891"/>
      <c r="AR73" s="891"/>
      <c r="AS73" s="891"/>
      <c r="AT73" s="891"/>
      <c r="AU73" s="940">
        <v>516</v>
      </c>
      <c r="AV73" s="939"/>
      <c r="AW73" s="939"/>
      <c r="AX73" s="939"/>
      <c r="AY73" s="890"/>
      <c r="AZ73" s="941"/>
      <c r="BA73" s="941"/>
      <c r="BB73" s="941"/>
      <c r="BC73" s="941"/>
      <c r="BD73" s="942"/>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43"/>
      <c r="C74" s="936"/>
      <c r="D74" s="936"/>
      <c r="E74" s="936"/>
      <c r="F74" s="936"/>
      <c r="G74" s="936"/>
      <c r="H74" s="936"/>
      <c r="I74" s="936"/>
      <c r="J74" s="936"/>
      <c r="K74" s="936"/>
      <c r="L74" s="936"/>
      <c r="M74" s="936"/>
      <c r="N74" s="936"/>
      <c r="O74" s="936"/>
      <c r="P74" s="937"/>
      <c r="Q74" s="944"/>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41"/>
      <c r="BA74" s="941"/>
      <c r="BB74" s="941"/>
      <c r="BC74" s="941"/>
      <c r="BD74" s="942"/>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43"/>
      <c r="C75" s="936"/>
      <c r="D75" s="936"/>
      <c r="E75" s="936"/>
      <c r="F75" s="936"/>
      <c r="G75" s="936"/>
      <c r="H75" s="936"/>
      <c r="I75" s="936"/>
      <c r="J75" s="936"/>
      <c r="K75" s="936"/>
      <c r="L75" s="936"/>
      <c r="M75" s="936"/>
      <c r="N75" s="936"/>
      <c r="O75" s="936"/>
      <c r="P75" s="937"/>
      <c r="Q75" s="938"/>
      <c r="R75" s="939"/>
      <c r="S75" s="939"/>
      <c r="T75" s="939"/>
      <c r="U75" s="890"/>
      <c r="V75" s="940"/>
      <c r="W75" s="939"/>
      <c r="X75" s="939"/>
      <c r="Y75" s="939"/>
      <c r="Z75" s="890"/>
      <c r="AA75" s="940"/>
      <c r="AB75" s="939"/>
      <c r="AC75" s="939"/>
      <c r="AD75" s="939"/>
      <c r="AE75" s="890"/>
      <c r="AF75" s="940"/>
      <c r="AG75" s="939"/>
      <c r="AH75" s="939"/>
      <c r="AI75" s="939"/>
      <c r="AJ75" s="890"/>
      <c r="AK75" s="940"/>
      <c r="AL75" s="939"/>
      <c r="AM75" s="939"/>
      <c r="AN75" s="939"/>
      <c r="AO75" s="890"/>
      <c r="AP75" s="940"/>
      <c r="AQ75" s="939"/>
      <c r="AR75" s="939"/>
      <c r="AS75" s="939"/>
      <c r="AT75" s="890"/>
      <c r="AU75" s="940"/>
      <c r="AV75" s="939"/>
      <c r="AW75" s="939"/>
      <c r="AX75" s="939"/>
      <c r="AY75" s="890"/>
      <c r="AZ75" s="941"/>
      <c r="BA75" s="941"/>
      <c r="BB75" s="941"/>
      <c r="BC75" s="941"/>
      <c r="BD75" s="942"/>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43"/>
      <c r="C76" s="936"/>
      <c r="D76" s="936"/>
      <c r="E76" s="936"/>
      <c r="F76" s="936"/>
      <c r="G76" s="936"/>
      <c r="H76" s="936"/>
      <c r="I76" s="936"/>
      <c r="J76" s="936"/>
      <c r="K76" s="936"/>
      <c r="L76" s="936"/>
      <c r="M76" s="936"/>
      <c r="N76" s="936"/>
      <c r="O76" s="936"/>
      <c r="P76" s="937"/>
      <c r="Q76" s="938"/>
      <c r="R76" s="939"/>
      <c r="S76" s="939"/>
      <c r="T76" s="939"/>
      <c r="U76" s="890"/>
      <c r="V76" s="940"/>
      <c r="W76" s="939"/>
      <c r="X76" s="939"/>
      <c r="Y76" s="939"/>
      <c r="Z76" s="890"/>
      <c r="AA76" s="940"/>
      <c r="AB76" s="939"/>
      <c r="AC76" s="939"/>
      <c r="AD76" s="939"/>
      <c r="AE76" s="890"/>
      <c r="AF76" s="940"/>
      <c r="AG76" s="939"/>
      <c r="AH76" s="939"/>
      <c r="AI76" s="939"/>
      <c r="AJ76" s="890"/>
      <c r="AK76" s="940"/>
      <c r="AL76" s="939"/>
      <c r="AM76" s="939"/>
      <c r="AN76" s="939"/>
      <c r="AO76" s="890"/>
      <c r="AP76" s="940"/>
      <c r="AQ76" s="939"/>
      <c r="AR76" s="939"/>
      <c r="AS76" s="939"/>
      <c r="AT76" s="890"/>
      <c r="AU76" s="940"/>
      <c r="AV76" s="939"/>
      <c r="AW76" s="939"/>
      <c r="AX76" s="939"/>
      <c r="AY76" s="890"/>
      <c r="AZ76" s="941"/>
      <c r="BA76" s="941"/>
      <c r="BB76" s="941"/>
      <c r="BC76" s="941"/>
      <c r="BD76" s="942"/>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43"/>
      <c r="C77" s="936"/>
      <c r="D77" s="936"/>
      <c r="E77" s="936"/>
      <c r="F77" s="936"/>
      <c r="G77" s="936"/>
      <c r="H77" s="936"/>
      <c r="I77" s="936"/>
      <c r="J77" s="936"/>
      <c r="K77" s="936"/>
      <c r="L77" s="936"/>
      <c r="M77" s="936"/>
      <c r="N77" s="936"/>
      <c r="O77" s="936"/>
      <c r="P77" s="937"/>
      <c r="Q77" s="938"/>
      <c r="R77" s="939"/>
      <c r="S77" s="939"/>
      <c r="T77" s="939"/>
      <c r="U77" s="890"/>
      <c r="V77" s="940"/>
      <c r="W77" s="939"/>
      <c r="X77" s="939"/>
      <c r="Y77" s="939"/>
      <c r="Z77" s="890"/>
      <c r="AA77" s="940"/>
      <c r="AB77" s="939"/>
      <c r="AC77" s="939"/>
      <c r="AD77" s="939"/>
      <c r="AE77" s="890"/>
      <c r="AF77" s="940"/>
      <c r="AG77" s="939"/>
      <c r="AH77" s="939"/>
      <c r="AI77" s="939"/>
      <c r="AJ77" s="890"/>
      <c r="AK77" s="940"/>
      <c r="AL77" s="939"/>
      <c r="AM77" s="939"/>
      <c r="AN77" s="939"/>
      <c r="AO77" s="890"/>
      <c r="AP77" s="940"/>
      <c r="AQ77" s="939"/>
      <c r="AR77" s="939"/>
      <c r="AS77" s="939"/>
      <c r="AT77" s="890"/>
      <c r="AU77" s="940"/>
      <c r="AV77" s="939"/>
      <c r="AW77" s="939"/>
      <c r="AX77" s="939"/>
      <c r="AY77" s="890"/>
      <c r="AZ77" s="941"/>
      <c r="BA77" s="941"/>
      <c r="BB77" s="941"/>
      <c r="BC77" s="941"/>
      <c r="BD77" s="942"/>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43"/>
      <c r="C78" s="936"/>
      <c r="D78" s="936"/>
      <c r="E78" s="936"/>
      <c r="F78" s="936"/>
      <c r="G78" s="936"/>
      <c r="H78" s="936"/>
      <c r="I78" s="936"/>
      <c r="J78" s="936"/>
      <c r="K78" s="936"/>
      <c r="L78" s="936"/>
      <c r="M78" s="936"/>
      <c r="N78" s="936"/>
      <c r="O78" s="936"/>
      <c r="P78" s="937"/>
      <c r="Q78" s="944"/>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1"/>
      <c r="BA78" s="941"/>
      <c r="BB78" s="941"/>
      <c r="BC78" s="941"/>
      <c r="BD78" s="942"/>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43"/>
      <c r="C79" s="936"/>
      <c r="D79" s="936"/>
      <c r="E79" s="936"/>
      <c r="F79" s="936"/>
      <c r="G79" s="936"/>
      <c r="H79" s="936"/>
      <c r="I79" s="936"/>
      <c r="J79" s="936"/>
      <c r="K79" s="936"/>
      <c r="L79" s="936"/>
      <c r="M79" s="936"/>
      <c r="N79" s="936"/>
      <c r="O79" s="936"/>
      <c r="P79" s="937"/>
      <c r="Q79" s="944"/>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1"/>
      <c r="BA79" s="941"/>
      <c r="BB79" s="941"/>
      <c r="BC79" s="941"/>
      <c r="BD79" s="942"/>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43"/>
      <c r="C80" s="936"/>
      <c r="D80" s="936"/>
      <c r="E80" s="936"/>
      <c r="F80" s="936"/>
      <c r="G80" s="936"/>
      <c r="H80" s="936"/>
      <c r="I80" s="936"/>
      <c r="J80" s="936"/>
      <c r="K80" s="936"/>
      <c r="L80" s="936"/>
      <c r="M80" s="936"/>
      <c r="N80" s="936"/>
      <c r="O80" s="936"/>
      <c r="P80" s="937"/>
      <c r="Q80" s="944"/>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1"/>
      <c r="BA80" s="941"/>
      <c r="BB80" s="941"/>
      <c r="BC80" s="941"/>
      <c r="BD80" s="942"/>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43"/>
      <c r="C81" s="936"/>
      <c r="D81" s="936"/>
      <c r="E81" s="936"/>
      <c r="F81" s="936"/>
      <c r="G81" s="936"/>
      <c r="H81" s="936"/>
      <c r="I81" s="936"/>
      <c r="J81" s="936"/>
      <c r="K81" s="936"/>
      <c r="L81" s="936"/>
      <c r="M81" s="936"/>
      <c r="N81" s="936"/>
      <c r="O81" s="936"/>
      <c r="P81" s="937"/>
      <c r="Q81" s="944"/>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1"/>
      <c r="BA81" s="941"/>
      <c r="BB81" s="941"/>
      <c r="BC81" s="941"/>
      <c r="BD81" s="942"/>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43"/>
      <c r="C82" s="936"/>
      <c r="D82" s="936"/>
      <c r="E82" s="936"/>
      <c r="F82" s="936"/>
      <c r="G82" s="936"/>
      <c r="H82" s="936"/>
      <c r="I82" s="936"/>
      <c r="J82" s="936"/>
      <c r="K82" s="936"/>
      <c r="L82" s="936"/>
      <c r="M82" s="936"/>
      <c r="N82" s="936"/>
      <c r="O82" s="936"/>
      <c r="P82" s="937"/>
      <c r="Q82" s="944"/>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1"/>
      <c r="BA82" s="941"/>
      <c r="BB82" s="941"/>
      <c r="BC82" s="941"/>
      <c r="BD82" s="942"/>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43"/>
      <c r="C83" s="936"/>
      <c r="D83" s="936"/>
      <c r="E83" s="936"/>
      <c r="F83" s="936"/>
      <c r="G83" s="936"/>
      <c r="H83" s="936"/>
      <c r="I83" s="936"/>
      <c r="J83" s="936"/>
      <c r="K83" s="936"/>
      <c r="L83" s="936"/>
      <c r="M83" s="936"/>
      <c r="N83" s="936"/>
      <c r="O83" s="936"/>
      <c r="P83" s="937"/>
      <c r="Q83" s="944"/>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1"/>
      <c r="BA83" s="941"/>
      <c r="BB83" s="941"/>
      <c r="BC83" s="941"/>
      <c r="BD83" s="942"/>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43"/>
      <c r="C84" s="936"/>
      <c r="D84" s="936"/>
      <c r="E84" s="936"/>
      <c r="F84" s="936"/>
      <c r="G84" s="936"/>
      <c r="H84" s="936"/>
      <c r="I84" s="936"/>
      <c r="J84" s="936"/>
      <c r="K84" s="936"/>
      <c r="L84" s="936"/>
      <c r="M84" s="936"/>
      <c r="N84" s="936"/>
      <c r="O84" s="936"/>
      <c r="P84" s="937"/>
      <c r="Q84" s="944"/>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1"/>
      <c r="BA84" s="941"/>
      <c r="BB84" s="941"/>
      <c r="BC84" s="941"/>
      <c r="BD84" s="942"/>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43"/>
      <c r="C85" s="936"/>
      <c r="D85" s="936"/>
      <c r="E85" s="936"/>
      <c r="F85" s="936"/>
      <c r="G85" s="936"/>
      <c r="H85" s="936"/>
      <c r="I85" s="936"/>
      <c r="J85" s="936"/>
      <c r="K85" s="936"/>
      <c r="L85" s="936"/>
      <c r="M85" s="936"/>
      <c r="N85" s="936"/>
      <c r="O85" s="936"/>
      <c r="P85" s="937"/>
      <c r="Q85" s="944"/>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1"/>
      <c r="BA85" s="941"/>
      <c r="BB85" s="941"/>
      <c r="BC85" s="941"/>
      <c r="BD85" s="942"/>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43"/>
      <c r="C86" s="936"/>
      <c r="D86" s="936"/>
      <c r="E86" s="936"/>
      <c r="F86" s="936"/>
      <c r="G86" s="936"/>
      <c r="H86" s="936"/>
      <c r="I86" s="936"/>
      <c r="J86" s="936"/>
      <c r="K86" s="936"/>
      <c r="L86" s="936"/>
      <c r="M86" s="936"/>
      <c r="N86" s="936"/>
      <c r="O86" s="936"/>
      <c r="P86" s="937"/>
      <c r="Q86" s="944"/>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1"/>
      <c r="BA86" s="941"/>
      <c r="BB86" s="941"/>
      <c r="BC86" s="941"/>
      <c r="BD86" s="942"/>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62932</v>
      </c>
      <c r="AG88" s="902"/>
      <c r="AH88" s="902"/>
      <c r="AI88" s="902"/>
      <c r="AJ88" s="902"/>
      <c r="AK88" s="899"/>
      <c r="AL88" s="899"/>
      <c r="AM88" s="899"/>
      <c r="AN88" s="899"/>
      <c r="AO88" s="899"/>
      <c r="AP88" s="902">
        <v>151195</v>
      </c>
      <c r="AQ88" s="902"/>
      <c r="AR88" s="902"/>
      <c r="AS88" s="902"/>
      <c r="AT88" s="902"/>
      <c r="AU88" s="902">
        <v>1605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415</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c r="CS102" s="910"/>
      <c r="CT102" s="910"/>
      <c r="CU102" s="910"/>
      <c r="CV102" s="956"/>
      <c r="CW102" s="955"/>
      <c r="CX102" s="910"/>
      <c r="CY102" s="910"/>
      <c r="CZ102" s="910"/>
      <c r="DA102" s="956"/>
      <c r="DB102" s="955"/>
      <c r="DC102" s="910"/>
      <c r="DD102" s="910"/>
      <c r="DE102" s="910"/>
      <c r="DF102" s="956"/>
      <c r="DG102" s="955"/>
      <c r="DH102" s="910"/>
      <c r="DI102" s="910"/>
      <c r="DJ102" s="910"/>
      <c r="DK102" s="956"/>
      <c r="DL102" s="955"/>
      <c r="DM102" s="910"/>
      <c r="DN102" s="910"/>
      <c r="DO102" s="910"/>
      <c r="DP102" s="956"/>
      <c r="DQ102" s="955"/>
      <c r="DR102" s="910"/>
      <c r="DS102" s="910"/>
      <c r="DT102" s="910"/>
      <c r="DU102" s="956"/>
      <c r="DV102" s="979"/>
      <c r="DW102" s="980"/>
      <c r="DX102" s="980"/>
      <c r="DY102" s="980"/>
      <c r="DZ102" s="98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416</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417</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4" t="s">
        <v>420</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421</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7" t="s">
        <v>422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423</v>
      </c>
      <c r="AB109" s="958"/>
      <c r="AC109" s="958"/>
      <c r="AD109" s="958"/>
      <c r="AE109" s="959"/>
      <c r="AF109" s="957" t="s">
        <v>302</v>
      </c>
      <c r="AG109" s="958"/>
      <c r="AH109" s="958"/>
      <c r="AI109" s="958"/>
      <c r="AJ109" s="959"/>
      <c r="AK109" s="957" t="s">
        <v>301</v>
      </c>
      <c r="AL109" s="958"/>
      <c r="AM109" s="958"/>
      <c r="AN109" s="958"/>
      <c r="AO109" s="959"/>
      <c r="AP109" s="957" t="s">
        <v>424</v>
      </c>
      <c r="AQ109" s="958"/>
      <c r="AR109" s="958"/>
      <c r="AS109" s="958"/>
      <c r="AT109" s="960"/>
      <c r="AU109" s="977" t="s">
        <v>422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423</v>
      </c>
      <c r="BR109" s="958"/>
      <c r="BS109" s="958"/>
      <c r="BT109" s="958"/>
      <c r="BU109" s="959"/>
      <c r="BV109" s="957" t="s">
        <v>302</v>
      </c>
      <c r="BW109" s="958"/>
      <c r="BX109" s="958"/>
      <c r="BY109" s="958"/>
      <c r="BZ109" s="959"/>
      <c r="CA109" s="957" t="s">
        <v>301</v>
      </c>
      <c r="CB109" s="958"/>
      <c r="CC109" s="958"/>
      <c r="CD109" s="958"/>
      <c r="CE109" s="959"/>
      <c r="CF109" s="978" t="s">
        <v>424</v>
      </c>
      <c r="CG109" s="978"/>
      <c r="CH109" s="978"/>
      <c r="CI109" s="978"/>
      <c r="CJ109" s="978"/>
      <c r="CK109" s="957" t="s">
        <v>425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423</v>
      </c>
      <c r="DH109" s="958"/>
      <c r="DI109" s="958"/>
      <c r="DJ109" s="958"/>
      <c r="DK109" s="959"/>
      <c r="DL109" s="957" t="s">
        <v>302</v>
      </c>
      <c r="DM109" s="958"/>
      <c r="DN109" s="958"/>
      <c r="DO109" s="958"/>
      <c r="DP109" s="959"/>
      <c r="DQ109" s="957" t="s">
        <v>301</v>
      </c>
      <c r="DR109" s="958"/>
      <c r="DS109" s="958"/>
      <c r="DT109" s="958"/>
      <c r="DU109" s="959"/>
      <c r="DV109" s="957" t="s">
        <v>424</v>
      </c>
      <c r="DW109" s="958"/>
      <c r="DX109" s="958"/>
      <c r="DY109" s="958"/>
      <c r="DZ109" s="960"/>
    </row>
    <row r="110" spans="1:131" s="226" customFormat="1" ht="26.25" customHeight="1" x14ac:dyDescent="0.15">
      <c r="A110" s="961" t="s">
        <v>426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2936203</v>
      </c>
      <c r="AB110" s="965"/>
      <c r="AC110" s="965"/>
      <c r="AD110" s="965"/>
      <c r="AE110" s="966"/>
      <c r="AF110" s="967">
        <v>2840935</v>
      </c>
      <c r="AG110" s="965"/>
      <c r="AH110" s="965"/>
      <c r="AI110" s="965"/>
      <c r="AJ110" s="966"/>
      <c r="AK110" s="967">
        <v>2657661</v>
      </c>
      <c r="AL110" s="965"/>
      <c r="AM110" s="965"/>
      <c r="AN110" s="965"/>
      <c r="AO110" s="966"/>
      <c r="AP110" s="968">
        <v>23.5</v>
      </c>
      <c r="AQ110" s="969"/>
      <c r="AR110" s="969"/>
      <c r="AS110" s="969"/>
      <c r="AT110" s="970"/>
      <c r="AU110" s="971" t="s">
        <v>66</v>
      </c>
      <c r="AV110" s="972"/>
      <c r="AW110" s="972"/>
      <c r="AX110" s="972"/>
      <c r="AY110" s="972"/>
      <c r="AZ110" s="1013" t="s">
        <v>427</v>
      </c>
      <c r="BA110" s="962"/>
      <c r="BB110" s="962"/>
      <c r="BC110" s="962"/>
      <c r="BD110" s="962"/>
      <c r="BE110" s="962"/>
      <c r="BF110" s="962"/>
      <c r="BG110" s="962"/>
      <c r="BH110" s="962"/>
      <c r="BI110" s="962"/>
      <c r="BJ110" s="962"/>
      <c r="BK110" s="962"/>
      <c r="BL110" s="962"/>
      <c r="BM110" s="962"/>
      <c r="BN110" s="962"/>
      <c r="BO110" s="962"/>
      <c r="BP110" s="963"/>
      <c r="BQ110" s="999">
        <v>29536370</v>
      </c>
      <c r="BR110" s="1000"/>
      <c r="BS110" s="1000"/>
      <c r="BT110" s="1000"/>
      <c r="BU110" s="1000"/>
      <c r="BV110" s="1000">
        <v>28300114</v>
      </c>
      <c r="BW110" s="1000"/>
      <c r="BX110" s="1000"/>
      <c r="BY110" s="1000"/>
      <c r="BZ110" s="1000"/>
      <c r="CA110" s="1000">
        <v>28481564</v>
      </c>
      <c r="CB110" s="1000"/>
      <c r="CC110" s="1000"/>
      <c r="CD110" s="1000"/>
      <c r="CE110" s="1000"/>
      <c r="CF110" s="1014">
        <v>251.4</v>
      </c>
      <c r="CG110" s="1015"/>
      <c r="CH110" s="1015"/>
      <c r="CI110" s="1015"/>
      <c r="CJ110" s="1015"/>
      <c r="CK110" s="1016" t="s">
        <v>428</v>
      </c>
      <c r="CL110" s="1017"/>
      <c r="CM110" s="996" t="s">
        <v>429</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386</v>
      </c>
      <c r="DH110" s="1000"/>
      <c r="DI110" s="1000"/>
      <c r="DJ110" s="1000"/>
      <c r="DK110" s="1000"/>
      <c r="DL110" s="1000" t="s">
        <v>386</v>
      </c>
      <c r="DM110" s="1000"/>
      <c r="DN110" s="1000"/>
      <c r="DO110" s="1000"/>
      <c r="DP110" s="1000"/>
      <c r="DQ110" s="1000" t="s">
        <v>386</v>
      </c>
      <c r="DR110" s="1000"/>
      <c r="DS110" s="1000"/>
      <c r="DT110" s="1000"/>
      <c r="DU110" s="1000"/>
      <c r="DV110" s="1001" t="s">
        <v>386</v>
      </c>
      <c r="DW110" s="1001"/>
      <c r="DX110" s="1001"/>
      <c r="DY110" s="1001"/>
      <c r="DZ110" s="1002"/>
    </row>
    <row r="111" spans="1:131" s="226" customFormat="1" ht="26.25" customHeight="1" x14ac:dyDescent="0.15">
      <c r="A111" s="1003" t="s">
        <v>430</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121</v>
      </c>
      <c r="AB111" s="1007"/>
      <c r="AC111" s="1007"/>
      <c r="AD111" s="1007"/>
      <c r="AE111" s="1008"/>
      <c r="AF111" s="1009" t="s">
        <v>121</v>
      </c>
      <c r="AG111" s="1007"/>
      <c r="AH111" s="1007"/>
      <c r="AI111" s="1007"/>
      <c r="AJ111" s="1008"/>
      <c r="AK111" s="1009" t="s">
        <v>121</v>
      </c>
      <c r="AL111" s="1007"/>
      <c r="AM111" s="1007"/>
      <c r="AN111" s="1007"/>
      <c r="AO111" s="1008"/>
      <c r="AP111" s="1010" t="s">
        <v>121</v>
      </c>
      <c r="AQ111" s="1011"/>
      <c r="AR111" s="1011"/>
      <c r="AS111" s="1011"/>
      <c r="AT111" s="1012"/>
      <c r="AU111" s="973"/>
      <c r="AV111" s="974"/>
      <c r="AW111" s="974"/>
      <c r="AX111" s="974"/>
      <c r="AY111" s="974"/>
      <c r="AZ111" s="1022" t="s">
        <v>431</v>
      </c>
      <c r="BA111" s="1023"/>
      <c r="BB111" s="1023"/>
      <c r="BC111" s="1023"/>
      <c r="BD111" s="1023"/>
      <c r="BE111" s="1023"/>
      <c r="BF111" s="1023"/>
      <c r="BG111" s="1023"/>
      <c r="BH111" s="1023"/>
      <c r="BI111" s="1023"/>
      <c r="BJ111" s="1023"/>
      <c r="BK111" s="1023"/>
      <c r="BL111" s="1023"/>
      <c r="BM111" s="1023"/>
      <c r="BN111" s="1023"/>
      <c r="BO111" s="1023"/>
      <c r="BP111" s="1024"/>
      <c r="BQ111" s="992">
        <v>546058</v>
      </c>
      <c r="BR111" s="993"/>
      <c r="BS111" s="993"/>
      <c r="BT111" s="993"/>
      <c r="BU111" s="993"/>
      <c r="BV111" s="993">
        <v>468050</v>
      </c>
      <c r="BW111" s="993"/>
      <c r="BX111" s="993"/>
      <c r="BY111" s="993"/>
      <c r="BZ111" s="993"/>
      <c r="CA111" s="993">
        <v>390041</v>
      </c>
      <c r="CB111" s="993"/>
      <c r="CC111" s="993"/>
      <c r="CD111" s="993"/>
      <c r="CE111" s="993"/>
      <c r="CF111" s="987">
        <v>3.4</v>
      </c>
      <c r="CG111" s="988"/>
      <c r="CH111" s="988"/>
      <c r="CI111" s="988"/>
      <c r="CJ111" s="988"/>
      <c r="CK111" s="1018"/>
      <c r="CL111" s="1019"/>
      <c r="CM111" s="989" t="s">
        <v>432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121</v>
      </c>
      <c r="DH111" s="993"/>
      <c r="DI111" s="993"/>
      <c r="DJ111" s="993"/>
      <c r="DK111" s="993"/>
      <c r="DL111" s="993" t="s">
        <v>433</v>
      </c>
      <c r="DM111" s="993"/>
      <c r="DN111" s="993"/>
      <c r="DO111" s="993"/>
      <c r="DP111" s="993"/>
      <c r="DQ111" s="993" t="s">
        <v>434</v>
      </c>
      <c r="DR111" s="993"/>
      <c r="DS111" s="993"/>
      <c r="DT111" s="993"/>
      <c r="DU111" s="993"/>
      <c r="DV111" s="994" t="s">
        <v>434</v>
      </c>
      <c r="DW111" s="994"/>
      <c r="DX111" s="994"/>
      <c r="DY111" s="994"/>
      <c r="DZ111" s="995"/>
    </row>
    <row r="112" spans="1:131" s="226" customFormat="1" ht="26.25" customHeight="1" x14ac:dyDescent="0.15">
      <c r="A112" s="1025" t="s">
        <v>435</v>
      </c>
      <c r="B112" s="1026"/>
      <c r="C112" s="1023" t="s">
        <v>436</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386</v>
      </c>
      <c r="AB112" s="1032"/>
      <c r="AC112" s="1032"/>
      <c r="AD112" s="1032"/>
      <c r="AE112" s="1033"/>
      <c r="AF112" s="1034" t="s">
        <v>121</v>
      </c>
      <c r="AG112" s="1032"/>
      <c r="AH112" s="1032"/>
      <c r="AI112" s="1032"/>
      <c r="AJ112" s="1033"/>
      <c r="AK112" s="1034" t="s">
        <v>386</v>
      </c>
      <c r="AL112" s="1032"/>
      <c r="AM112" s="1032"/>
      <c r="AN112" s="1032"/>
      <c r="AO112" s="1033"/>
      <c r="AP112" s="1035" t="s">
        <v>386</v>
      </c>
      <c r="AQ112" s="1036"/>
      <c r="AR112" s="1036"/>
      <c r="AS112" s="1036"/>
      <c r="AT112" s="1037"/>
      <c r="AU112" s="973"/>
      <c r="AV112" s="974"/>
      <c r="AW112" s="974"/>
      <c r="AX112" s="974"/>
      <c r="AY112" s="974"/>
      <c r="AZ112" s="1022" t="s">
        <v>437</v>
      </c>
      <c r="BA112" s="1023"/>
      <c r="BB112" s="1023"/>
      <c r="BC112" s="1023"/>
      <c r="BD112" s="1023"/>
      <c r="BE112" s="1023"/>
      <c r="BF112" s="1023"/>
      <c r="BG112" s="1023"/>
      <c r="BH112" s="1023"/>
      <c r="BI112" s="1023"/>
      <c r="BJ112" s="1023"/>
      <c r="BK112" s="1023"/>
      <c r="BL112" s="1023"/>
      <c r="BM112" s="1023"/>
      <c r="BN112" s="1023"/>
      <c r="BO112" s="1023"/>
      <c r="BP112" s="1024"/>
      <c r="BQ112" s="992">
        <v>6472624</v>
      </c>
      <c r="BR112" s="993"/>
      <c r="BS112" s="993"/>
      <c r="BT112" s="993"/>
      <c r="BU112" s="993"/>
      <c r="BV112" s="993">
        <v>5923156</v>
      </c>
      <c r="BW112" s="993"/>
      <c r="BX112" s="993"/>
      <c r="BY112" s="993"/>
      <c r="BZ112" s="993"/>
      <c r="CA112" s="993">
        <v>5753334</v>
      </c>
      <c r="CB112" s="993"/>
      <c r="CC112" s="993"/>
      <c r="CD112" s="993"/>
      <c r="CE112" s="993"/>
      <c r="CF112" s="987">
        <v>50.8</v>
      </c>
      <c r="CG112" s="988"/>
      <c r="CH112" s="988"/>
      <c r="CI112" s="988"/>
      <c r="CJ112" s="988"/>
      <c r="CK112" s="1018"/>
      <c r="CL112" s="1019"/>
      <c r="CM112" s="989" t="s">
        <v>438</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386</v>
      </c>
      <c r="DH112" s="993"/>
      <c r="DI112" s="993"/>
      <c r="DJ112" s="993"/>
      <c r="DK112" s="993"/>
      <c r="DL112" s="993" t="s">
        <v>439</v>
      </c>
      <c r="DM112" s="993"/>
      <c r="DN112" s="993"/>
      <c r="DO112" s="993"/>
      <c r="DP112" s="993"/>
      <c r="DQ112" s="993" t="s">
        <v>228</v>
      </c>
      <c r="DR112" s="993"/>
      <c r="DS112" s="993"/>
      <c r="DT112" s="993"/>
      <c r="DU112" s="993"/>
      <c r="DV112" s="994" t="s">
        <v>386</v>
      </c>
      <c r="DW112" s="994"/>
      <c r="DX112" s="994"/>
      <c r="DY112" s="994"/>
      <c r="DZ112" s="995"/>
    </row>
    <row r="113" spans="1:130" s="226" customFormat="1" ht="26.25" customHeight="1" x14ac:dyDescent="0.15">
      <c r="A113" s="1027"/>
      <c r="B113" s="1028"/>
      <c r="C113" s="1023" t="s">
        <v>440</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501141</v>
      </c>
      <c r="AB113" s="1007"/>
      <c r="AC113" s="1007"/>
      <c r="AD113" s="1007"/>
      <c r="AE113" s="1008"/>
      <c r="AF113" s="1009">
        <v>477476</v>
      </c>
      <c r="AG113" s="1007"/>
      <c r="AH113" s="1007"/>
      <c r="AI113" s="1007"/>
      <c r="AJ113" s="1008"/>
      <c r="AK113" s="1009">
        <v>495509</v>
      </c>
      <c r="AL113" s="1007"/>
      <c r="AM113" s="1007"/>
      <c r="AN113" s="1007"/>
      <c r="AO113" s="1008"/>
      <c r="AP113" s="1010">
        <v>4.4000000000000004</v>
      </c>
      <c r="AQ113" s="1011"/>
      <c r="AR113" s="1011"/>
      <c r="AS113" s="1011"/>
      <c r="AT113" s="1012"/>
      <c r="AU113" s="973"/>
      <c r="AV113" s="974"/>
      <c r="AW113" s="974"/>
      <c r="AX113" s="974"/>
      <c r="AY113" s="974"/>
      <c r="AZ113" s="1022" t="s">
        <v>441</v>
      </c>
      <c r="BA113" s="1023"/>
      <c r="BB113" s="1023"/>
      <c r="BC113" s="1023"/>
      <c r="BD113" s="1023"/>
      <c r="BE113" s="1023"/>
      <c r="BF113" s="1023"/>
      <c r="BG113" s="1023"/>
      <c r="BH113" s="1023"/>
      <c r="BI113" s="1023"/>
      <c r="BJ113" s="1023"/>
      <c r="BK113" s="1023"/>
      <c r="BL113" s="1023"/>
      <c r="BM113" s="1023"/>
      <c r="BN113" s="1023"/>
      <c r="BO113" s="1023"/>
      <c r="BP113" s="1024"/>
      <c r="BQ113" s="992">
        <v>1570489</v>
      </c>
      <c r="BR113" s="993"/>
      <c r="BS113" s="993"/>
      <c r="BT113" s="993"/>
      <c r="BU113" s="993"/>
      <c r="BV113" s="993">
        <v>1574722</v>
      </c>
      <c r="BW113" s="993"/>
      <c r="BX113" s="993"/>
      <c r="BY113" s="993"/>
      <c r="BZ113" s="993"/>
      <c r="CA113" s="993">
        <v>1604829</v>
      </c>
      <c r="CB113" s="993"/>
      <c r="CC113" s="993"/>
      <c r="CD113" s="993"/>
      <c r="CE113" s="993"/>
      <c r="CF113" s="987">
        <v>14.2</v>
      </c>
      <c r="CG113" s="988"/>
      <c r="CH113" s="988"/>
      <c r="CI113" s="988"/>
      <c r="CJ113" s="988"/>
      <c r="CK113" s="1018"/>
      <c r="CL113" s="1019"/>
      <c r="CM113" s="989" t="s">
        <v>442</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v>546058</v>
      </c>
      <c r="DH113" s="1032"/>
      <c r="DI113" s="1032"/>
      <c r="DJ113" s="1032"/>
      <c r="DK113" s="1033"/>
      <c r="DL113" s="1034">
        <v>468050</v>
      </c>
      <c r="DM113" s="1032"/>
      <c r="DN113" s="1032"/>
      <c r="DO113" s="1032"/>
      <c r="DP113" s="1033"/>
      <c r="DQ113" s="1034">
        <v>390041</v>
      </c>
      <c r="DR113" s="1032"/>
      <c r="DS113" s="1032"/>
      <c r="DT113" s="1032"/>
      <c r="DU113" s="1033"/>
      <c r="DV113" s="1035">
        <v>3.4</v>
      </c>
      <c r="DW113" s="1036"/>
      <c r="DX113" s="1036"/>
      <c r="DY113" s="1036"/>
      <c r="DZ113" s="1037"/>
    </row>
    <row r="114" spans="1:130" s="226" customFormat="1" ht="26.25" customHeight="1" x14ac:dyDescent="0.15">
      <c r="A114" s="1027"/>
      <c r="B114" s="1028"/>
      <c r="C114" s="1023" t="s">
        <v>443</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107020</v>
      </c>
      <c r="AB114" s="1032"/>
      <c r="AC114" s="1032"/>
      <c r="AD114" s="1032"/>
      <c r="AE114" s="1033"/>
      <c r="AF114" s="1034">
        <v>191294</v>
      </c>
      <c r="AG114" s="1032"/>
      <c r="AH114" s="1032"/>
      <c r="AI114" s="1032"/>
      <c r="AJ114" s="1033"/>
      <c r="AK114" s="1034">
        <v>219043</v>
      </c>
      <c r="AL114" s="1032"/>
      <c r="AM114" s="1032"/>
      <c r="AN114" s="1032"/>
      <c r="AO114" s="1033"/>
      <c r="AP114" s="1035">
        <v>1.9</v>
      </c>
      <c r="AQ114" s="1036"/>
      <c r="AR114" s="1036"/>
      <c r="AS114" s="1036"/>
      <c r="AT114" s="1037"/>
      <c r="AU114" s="973"/>
      <c r="AV114" s="974"/>
      <c r="AW114" s="974"/>
      <c r="AX114" s="974"/>
      <c r="AY114" s="974"/>
      <c r="AZ114" s="1022" t="s">
        <v>444</v>
      </c>
      <c r="BA114" s="1023"/>
      <c r="BB114" s="1023"/>
      <c r="BC114" s="1023"/>
      <c r="BD114" s="1023"/>
      <c r="BE114" s="1023"/>
      <c r="BF114" s="1023"/>
      <c r="BG114" s="1023"/>
      <c r="BH114" s="1023"/>
      <c r="BI114" s="1023"/>
      <c r="BJ114" s="1023"/>
      <c r="BK114" s="1023"/>
      <c r="BL114" s="1023"/>
      <c r="BM114" s="1023"/>
      <c r="BN114" s="1023"/>
      <c r="BO114" s="1023"/>
      <c r="BP114" s="1024"/>
      <c r="BQ114" s="992">
        <v>4198780</v>
      </c>
      <c r="BR114" s="993"/>
      <c r="BS114" s="993"/>
      <c r="BT114" s="993"/>
      <c r="BU114" s="993"/>
      <c r="BV114" s="993">
        <v>4128989</v>
      </c>
      <c r="BW114" s="993"/>
      <c r="BX114" s="993"/>
      <c r="BY114" s="993"/>
      <c r="BZ114" s="993"/>
      <c r="CA114" s="993">
        <v>3889217</v>
      </c>
      <c r="CB114" s="993"/>
      <c r="CC114" s="993"/>
      <c r="CD114" s="993"/>
      <c r="CE114" s="993"/>
      <c r="CF114" s="987">
        <v>34.299999999999997</v>
      </c>
      <c r="CG114" s="988"/>
      <c r="CH114" s="988"/>
      <c r="CI114" s="988"/>
      <c r="CJ114" s="988"/>
      <c r="CK114" s="1018"/>
      <c r="CL114" s="1019"/>
      <c r="CM114" s="989" t="s">
        <v>445</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228</v>
      </c>
      <c r="DH114" s="1032"/>
      <c r="DI114" s="1032"/>
      <c r="DJ114" s="1032"/>
      <c r="DK114" s="1033"/>
      <c r="DL114" s="1034" t="s">
        <v>121</v>
      </c>
      <c r="DM114" s="1032"/>
      <c r="DN114" s="1032"/>
      <c r="DO114" s="1032"/>
      <c r="DP114" s="1033"/>
      <c r="DQ114" s="1034" t="s">
        <v>228</v>
      </c>
      <c r="DR114" s="1032"/>
      <c r="DS114" s="1032"/>
      <c r="DT114" s="1032"/>
      <c r="DU114" s="1033"/>
      <c r="DV114" s="1035" t="s">
        <v>121</v>
      </c>
      <c r="DW114" s="1036"/>
      <c r="DX114" s="1036"/>
      <c r="DY114" s="1036"/>
      <c r="DZ114" s="1037"/>
    </row>
    <row r="115" spans="1:130" s="226" customFormat="1" ht="26.25" customHeight="1" x14ac:dyDescent="0.15">
      <c r="A115" s="1027"/>
      <c r="B115" s="1028"/>
      <c r="C115" s="1023" t="s">
        <v>446</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78008</v>
      </c>
      <c r="AB115" s="1007"/>
      <c r="AC115" s="1007"/>
      <c r="AD115" s="1007"/>
      <c r="AE115" s="1008"/>
      <c r="AF115" s="1009">
        <v>78008</v>
      </c>
      <c r="AG115" s="1007"/>
      <c r="AH115" s="1007"/>
      <c r="AI115" s="1007"/>
      <c r="AJ115" s="1008"/>
      <c r="AK115" s="1009">
        <v>78008</v>
      </c>
      <c r="AL115" s="1007"/>
      <c r="AM115" s="1007"/>
      <c r="AN115" s="1007"/>
      <c r="AO115" s="1008"/>
      <c r="AP115" s="1010">
        <v>0.7</v>
      </c>
      <c r="AQ115" s="1011"/>
      <c r="AR115" s="1011"/>
      <c r="AS115" s="1011"/>
      <c r="AT115" s="1012"/>
      <c r="AU115" s="973"/>
      <c r="AV115" s="974"/>
      <c r="AW115" s="974"/>
      <c r="AX115" s="974"/>
      <c r="AY115" s="974"/>
      <c r="AZ115" s="1022" t="s">
        <v>447</v>
      </c>
      <c r="BA115" s="1023"/>
      <c r="BB115" s="1023"/>
      <c r="BC115" s="1023"/>
      <c r="BD115" s="1023"/>
      <c r="BE115" s="1023"/>
      <c r="BF115" s="1023"/>
      <c r="BG115" s="1023"/>
      <c r="BH115" s="1023"/>
      <c r="BI115" s="1023"/>
      <c r="BJ115" s="1023"/>
      <c r="BK115" s="1023"/>
      <c r="BL115" s="1023"/>
      <c r="BM115" s="1023"/>
      <c r="BN115" s="1023"/>
      <c r="BO115" s="1023"/>
      <c r="BP115" s="1024"/>
      <c r="BQ115" s="992" t="s">
        <v>228</v>
      </c>
      <c r="BR115" s="993"/>
      <c r="BS115" s="993"/>
      <c r="BT115" s="993"/>
      <c r="BU115" s="993"/>
      <c r="BV115" s="993" t="s">
        <v>386</v>
      </c>
      <c r="BW115" s="993"/>
      <c r="BX115" s="993"/>
      <c r="BY115" s="993"/>
      <c r="BZ115" s="993"/>
      <c r="CA115" s="993" t="s">
        <v>228</v>
      </c>
      <c r="CB115" s="993"/>
      <c r="CC115" s="993"/>
      <c r="CD115" s="993"/>
      <c r="CE115" s="993"/>
      <c r="CF115" s="987" t="s">
        <v>433</v>
      </c>
      <c r="CG115" s="988"/>
      <c r="CH115" s="988"/>
      <c r="CI115" s="988"/>
      <c r="CJ115" s="988"/>
      <c r="CK115" s="1018"/>
      <c r="CL115" s="1019"/>
      <c r="CM115" s="1022" t="s">
        <v>448</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386</v>
      </c>
      <c r="DH115" s="1032"/>
      <c r="DI115" s="1032"/>
      <c r="DJ115" s="1032"/>
      <c r="DK115" s="1033"/>
      <c r="DL115" s="1034" t="s">
        <v>121</v>
      </c>
      <c r="DM115" s="1032"/>
      <c r="DN115" s="1032"/>
      <c r="DO115" s="1032"/>
      <c r="DP115" s="1033"/>
      <c r="DQ115" s="1034" t="s">
        <v>121</v>
      </c>
      <c r="DR115" s="1032"/>
      <c r="DS115" s="1032"/>
      <c r="DT115" s="1032"/>
      <c r="DU115" s="1033"/>
      <c r="DV115" s="1035" t="s">
        <v>228</v>
      </c>
      <c r="DW115" s="1036"/>
      <c r="DX115" s="1036"/>
      <c r="DY115" s="1036"/>
      <c r="DZ115" s="1037"/>
    </row>
    <row r="116" spans="1:130" s="226" customFormat="1" ht="26.25" customHeight="1" x14ac:dyDescent="0.15">
      <c r="A116" s="1029"/>
      <c r="B116" s="1030"/>
      <c r="C116" s="1038" t="s">
        <v>449</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v>1334</v>
      </c>
      <c r="AB116" s="1032"/>
      <c r="AC116" s="1032"/>
      <c r="AD116" s="1032"/>
      <c r="AE116" s="1033"/>
      <c r="AF116" s="1034">
        <v>485</v>
      </c>
      <c r="AG116" s="1032"/>
      <c r="AH116" s="1032"/>
      <c r="AI116" s="1032"/>
      <c r="AJ116" s="1033"/>
      <c r="AK116" s="1034">
        <v>558</v>
      </c>
      <c r="AL116" s="1032"/>
      <c r="AM116" s="1032"/>
      <c r="AN116" s="1032"/>
      <c r="AO116" s="1033"/>
      <c r="AP116" s="1035">
        <v>0</v>
      </c>
      <c r="AQ116" s="1036"/>
      <c r="AR116" s="1036"/>
      <c r="AS116" s="1036"/>
      <c r="AT116" s="1037"/>
      <c r="AU116" s="973"/>
      <c r="AV116" s="974"/>
      <c r="AW116" s="974"/>
      <c r="AX116" s="974"/>
      <c r="AY116" s="974"/>
      <c r="AZ116" s="1040" t="s">
        <v>450</v>
      </c>
      <c r="BA116" s="1041"/>
      <c r="BB116" s="1041"/>
      <c r="BC116" s="1041"/>
      <c r="BD116" s="1041"/>
      <c r="BE116" s="1041"/>
      <c r="BF116" s="1041"/>
      <c r="BG116" s="1041"/>
      <c r="BH116" s="1041"/>
      <c r="BI116" s="1041"/>
      <c r="BJ116" s="1041"/>
      <c r="BK116" s="1041"/>
      <c r="BL116" s="1041"/>
      <c r="BM116" s="1041"/>
      <c r="BN116" s="1041"/>
      <c r="BO116" s="1041"/>
      <c r="BP116" s="1042"/>
      <c r="BQ116" s="992" t="s">
        <v>386</v>
      </c>
      <c r="BR116" s="993"/>
      <c r="BS116" s="993"/>
      <c r="BT116" s="993"/>
      <c r="BU116" s="993"/>
      <c r="BV116" s="993" t="s">
        <v>228</v>
      </c>
      <c r="BW116" s="993"/>
      <c r="BX116" s="993"/>
      <c r="BY116" s="993"/>
      <c r="BZ116" s="993"/>
      <c r="CA116" s="993" t="s">
        <v>121</v>
      </c>
      <c r="CB116" s="993"/>
      <c r="CC116" s="993"/>
      <c r="CD116" s="993"/>
      <c r="CE116" s="993"/>
      <c r="CF116" s="987" t="s">
        <v>451</v>
      </c>
      <c r="CG116" s="988"/>
      <c r="CH116" s="988"/>
      <c r="CI116" s="988"/>
      <c r="CJ116" s="988"/>
      <c r="CK116" s="1018"/>
      <c r="CL116" s="1019"/>
      <c r="CM116" s="989" t="s">
        <v>452</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451</v>
      </c>
      <c r="DH116" s="1032"/>
      <c r="DI116" s="1032"/>
      <c r="DJ116" s="1032"/>
      <c r="DK116" s="1033"/>
      <c r="DL116" s="1034" t="s">
        <v>228</v>
      </c>
      <c r="DM116" s="1032"/>
      <c r="DN116" s="1032"/>
      <c r="DO116" s="1032"/>
      <c r="DP116" s="1033"/>
      <c r="DQ116" s="1034" t="s">
        <v>121</v>
      </c>
      <c r="DR116" s="1032"/>
      <c r="DS116" s="1032"/>
      <c r="DT116" s="1032"/>
      <c r="DU116" s="1033"/>
      <c r="DV116" s="1035" t="s">
        <v>453</v>
      </c>
      <c r="DW116" s="1036"/>
      <c r="DX116" s="1036"/>
      <c r="DY116" s="1036"/>
      <c r="DZ116" s="1037"/>
    </row>
    <row r="117" spans="1:130" s="226" customFormat="1" ht="26.25" customHeight="1" x14ac:dyDescent="0.15">
      <c r="A117" s="977" t="s">
        <v>179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454</v>
      </c>
      <c r="Z117" s="959"/>
      <c r="AA117" s="1049">
        <v>3623706</v>
      </c>
      <c r="AB117" s="1050"/>
      <c r="AC117" s="1050"/>
      <c r="AD117" s="1050"/>
      <c r="AE117" s="1051"/>
      <c r="AF117" s="1052">
        <v>3588198</v>
      </c>
      <c r="AG117" s="1050"/>
      <c r="AH117" s="1050"/>
      <c r="AI117" s="1050"/>
      <c r="AJ117" s="1051"/>
      <c r="AK117" s="1052">
        <v>3450779</v>
      </c>
      <c r="AL117" s="1050"/>
      <c r="AM117" s="1050"/>
      <c r="AN117" s="1050"/>
      <c r="AO117" s="1051"/>
      <c r="AP117" s="1053"/>
      <c r="AQ117" s="1054"/>
      <c r="AR117" s="1054"/>
      <c r="AS117" s="1054"/>
      <c r="AT117" s="1055"/>
      <c r="AU117" s="973"/>
      <c r="AV117" s="974"/>
      <c r="AW117" s="974"/>
      <c r="AX117" s="974"/>
      <c r="AY117" s="974"/>
      <c r="AZ117" s="1040" t="s">
        <v>455</v>
      </c>
      <c r="BA117" s="1041"/>
      <c r="BB117" s="1041"/>
      <c r="BC117" s="1041"/>
      <c r="BD117" s="1041"/>
      <c r="BE117" s="1041"/>
      <c r="BF117" s="1041"/>
      <c r="BG117" s="1041"/>
      <c r="BH117" s="1041"/>
      <c r="BI117" s="1041"/>
      <c r="BJ117" s="1041"/>
      <c r="BK117" s="1041"/>
      <c r="BL117" s="1041"/>
      <c r="BM117" s="1041"/>
      <c r="BN117" s="1041"/>
      <c r="BO117" s="1041"/>
      <c r="BP117" s="1042"/>
      <c r="BQ117" s="992" t="s">
        <v>451</v>
      </c>
      <c r="BR117" s="993"/>
      <c r="BS117" s="993"/>
      <c r="BT117" s="993"/>
      <c r="BU117" s="993"/>
      <c r="BV117" s="993" t="s">
        <v>386</v>
      </c>
      <c r="BW117" s="993"/>
      <c r="BX117" s="993"/>
      <c r="BY117" s="993"/>
      <c r="BZ117" s="993"/>
      <c r="CA117" s="993" t="s">
        <v>121</v>
      </c>
      <c r="CB117" s="993"/>
      <c r="CC117" s="993"/>
      <c r="CD117" s="993"/>
      <c r="CE117" s="993"/>
      <c r="CF117" s="987" t="s">
        <v>386</v>
      </c>
      <c r="CG117" s="988"/>
      <c r="CH117" s="988"/>
      <c r="CI117" s="988"/>
      <c r="CJ117" s="988"/>
      <c r="CK117" s="1018"/>
      <c r="CL117" s="1019"/>
      <c r="CM117" s="989" t="s">
        <v>456</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386</v>
      </c>
      <c r="DH117" s="1032"/>
      <c r="DI117" s="1032"/>
      <c r="DJ117" s="1032"/>
      <c r="DK117" s="1033"/>
      <c r="DL117" s="1034" t="s">
        <v>386</v>
      </c>
      <c r="DM117" s="1032"/>
      <c r="DN117" s="1032"/>
      <c r="DO117" s="1032"/>
      <c r="DP117" s="1033"/>
      <c r="DQ117" s="1034" t="s">
        <v>386</v>
      </c>
      <c r="DR117" s="1032"/>
      <c r="DS117" s="1032"/>
      <c r="DT117" s="1032"/>
      <c r="DU117" s="1033"/>
      <c r="DV117" s="1035" t="s">
        <v>228</v>
      </c>
      <c r="DW117" s="1036"/>
      <c r="DX117" s="1036"/>
      <c r="DY117" s="1036"/>
      <c r="DZ117" s="1037"/>
    </row>
    <row r="118" spans="1:130" s="226" customFormat="1" ht="26.25" customHeight="1" x14ac:dyDescent="0.15">
      <c r="A118" s="977" t="s">
        <v>425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423</v>
      </c>
      <c r="AB118" s="958"/>
      <c r="AC118" s="958"/>
      <c r="AD118" s="958"/>
      <c r="AE118" s="959"/>
      <c r="AF118" s="957" t="s">
        <v>302</v>
      </c>
      <c r="AG118" s="958"/>
      <c r="AH118" s="958"/>
      <c r="AI118" s="958"/>
      <c r="AJ118" s="959"/>
      <c r="AK118" s="957" t="s">
        <v>301</v>
      </c>
      <c r="AL118" s="958"/>
      <c r="AM118" s="958"/>
      <c r="AN118" s="958"/>
      <c r="AO118" s="959"/>
      <c r="AP118" s="1044" t="s">
        <v>424</v>
      </c>
      <c r="AQ118" s="1045"/>
      <c r="AR118" s="1045"/>
      <c r="AS118" s="1045"/>
      <c r="AT118" s="1046"/>
      <c r="AU118" s="973"/>
      <c r="AV118" s="974"/>
      <c r="AW118" s="974"/>
      <c r="AX118" s="974"/>
      <c r="AY118" s="974"/>
      <c r="AZ118" s="1047" t="s">
        <v>457</v>
      </c>
      <c r="BA118" s="1038"/>
      <c r="BB118" s="1038"/>
      <c r="BC118" s="1038"/>
      <c r="BD118" s="1038"/>
      <c r="BE118" s="1038"/>
      <c r="BF118" s="1038"/>
      <c r="BG118" s="1038"/>
      <c r="BH118" s="1038"/>
      <c r="BI118" s="1038"/>
      <c r="BJ118" s="1038"/>
      <c r="BK118" s="1038"/>
      <c r="BL118" s="1038"/>
      <c r="BM118" s="1038"/>
      <c r="BN118" s="1038"/>
      <c r="BO118" s="1038"/>
      <c r="BP118" s="1039"/>
      <c r="BQ118" s="1070" t="s">
        <v>121</v>
      </c>
      <c r="BR118" s="1071"/>
      <c r="BS118" s="1071"/>
      <c r="BT118" s="1071"/>
      <c r="BU118" s="1071"/>
      <c r="BV118" s="1071" t="s">
        <v>228</v>
      </c>
      <c r="BW118" s="1071"/>
      <c r="BX118" s="1071"/>
      <c r="BY118" s="1071"/>
      <c r="BZ118" s="1071"/>
      <c r="CA118" s="1071" t="s">
        <v>228</v>
      </c>
      <c r="CB118" s="1071"/>
      <c r="CC118" s="1071"/>
      <c r="CD118" s="1071"/>
      <c r="CE118" s="1071"/>
      <c r="CF118" s="987" t="s">
        <v>228</v>
      </c>
      <c r="CG118" s="988"/>
      <c r="CH118" s="988"/>
      <c r="CI118" s="988"/>
      <c r="CJ118" s="988"/>
      <c r="CK118" s="1018"/>
      <c r="CL118" s="1019"/>
      <c r="CM118" s="989" t="s">
        <v>458</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459</v>
      </c>
      <c r="DH118" s="1032"/>
      <c r="DI118" s="1032"/>
      <c r="DJ118" s="1032"/>
      <c r="DK118" s="1033"/>
      <c r="DL118" s="1034" t="s">
        <v>439</v>
      </c>
      <c r="DM118" s="1032"/>
      <c r="DN118" s="1032"/>
      <c r="DO118" s="1032"/>
      <c r="DP118" s="1033"/>
      <c r="DQ118" s="1034" t="s">
        <v>386</v>
      </c>
      <c r="DR118" s="1032"/>
      <c r="DS118" s="1032"/>
      <c r="DT118" s="1032"/>
      <c r="DU118" s="1033"/>
      <c r="DV118" s="1035" t="s">
        <v>121</v>
      </c>
      <c r="DW118" s="1036"/>
      <c r="DX118" s="1036"/>
      <c r="DY118" s="1036"/>
      <c r="DZ118" s="1037"/>
    </row>
    <row r="119" spans="1:130" s="226" customFormat="1" ht="26.25" customHeight="1" x14ac:dyDescent="0.15">
      <c r="A119" s="1131" t="s">
        <v>428</v>
      </c>
      <c r="B119" s="1017"/>
      <c r="C119" s="996" t="s">
        <v>429</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434</v>
      </c>
      <c r="AB119" s="965"/>
      <c r="AC119" s="965"/>
      <c r="AD119" s="965"/>
      <c r="AE119" s="966"/>
      <c r="AF119" s="967" t="s">
        <v>228</v>
      </c>
      <c r="AG119" s="965"/>
      <c r="AH119" s="965"/>
      <c r="AI119" s="965"/>
      <c r="AJ119" s="966"/>
      <c r="AK119" s="967" t="s">
        <v>121</v>
      </c>
      <c r="AL119" s="965"/>
      <c r="AM119" s="965"/>
      <c r="AN119" s="965"/>
      <c r="AO119" s="966"/>
      <c r="AP119" s="968" t="s">
        <v>451</v>
      </c>
      <c r="AQ119" s="969"/>
      <c r="AR119" s="969"/>
      <c r="AS119" s="969"/>
      <c r="AT119" s="970"/>
      <c r="AU119" s="975"/>
      <c r="AV119" s="976"/>
      <c r="AW119" s="976"/>
      <c r="AX119" s="976"/>
      <c r="AY119" s="976"/>
      <c r="AZ119" s="257" t="s">
        <v>179</v>
      </c>
      <c r="BA119" s="257"/>
      <c r="BB119" s="257"/>
      <c r="BC119" s="257"/>
      <c r="BD119" s="257"/>
      <c r="BE119" s="257"/>
      <c r="BF119" s="257"/>
      <c r="BG119" s="257"/>
      <c r="BH119" s="257"/>
      <c r="BI119" s="257"/>
      <c r="BJ119" s="257"/>
      <c r="BK119" s="257"/>
      <c r="BL119" s="257"/>
      <c r="BM119" s="257"/>
      <c r="BN119" s="257"/>
      <c r="BO119" s="1048" t="s">
        <v>460</v>
      </c>
      <c r="BP119" s="1079"/>
      <c r="BQ119" s="1070">
        <v>42324321</v>
      </c>
      <c r="BR119" s="1071"/>
      <c r="BS119" s="1071"/>
      <c r="BT119" s="1071"/>
      <c r="BU119" s="1071"/>
      <c r="BV119" s="1071">
        <v>40395031</v>
      </c>
      <c r="BW119" s="1071"/>
      <c r="BX119" s="1071"/>
      <c r="BY119" s="1071"/>
      <c r="BZ119" s="1071"/>
      <c r="CA119" s="1071">
        <v>40118985</v>
      </c>
      <c r="CB119" s="1071"/>
      <c r="CC119" s="1071"/>
      <c r="CD119" s="1071"/>
      <c r="CE119" s="1071"/>
      <c r="CF119" s="1072"/>
      <c r="CG119" s="1073"/>
      <c r="CH119" s="1073"/>
      <c r="CI119" s="1073"/>
      <c r="CJ119" s="1074"/>
      <c r="CK119" s="1020"/>
      <c r="CL119" s="1021"/>
      <c r="CM119" s="1075" t="s">
        <v>461</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386</v>
      </c>
      <c r="DH119" s="1057"/>
      <c r="DI119" s="1057"/>
      <c r="DJ119" s="1057"/>
      <c r="DK119" s="1058"/>
      <c r="DL119" s="1056" t="s">
        <v>386</v>
      </c>
      <c r="DM119" s="1057"/>
      <c r="DN119" s="1057"/>
      <c r="DO119" s="1057"/>
      <c r="DP119" s="1058"/>
      <c r="DQ119" s="1056" t="s">
        <v>121</v>
      </c>
      <c r="DR119" s="1057"/>
      <c r="DS119" s="1057"/>
      <c r="DT119" s="1057"/>
      <c r="DU119" s="1058"/>
      <c r="DV119" s="1059" t="s">
        <v>121</v>
      </c>
      <c r="DW119" s="1060"/>
      <c r="DX119" s="1060"/>
      <c r="DY119" s="1060"/>
      <c r="DZ119" s="1061"/>
    </row>
    <row r="120" spans="1:130" s="226" customFormat="1" ht="26.25" customHeight="1" x14ac:dyDescent="0.15">
      <c r="A120" s="1132"/>
      <c r="B120" s="1019"/>
      <c r="C120" s="989" t="s">
        <v>432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439</v>
      </c>
      <c r="AB120" s="1032"/>
      <c r="AC120" s="1032"/>
      <c r="AD120" s="1032"/>
      <c r="AE120" s="1033"/>
      <c r="AF120" s="1034" t="s">
        <v>121</v>
      </c>
      <c r="AG120" s="1032"/>
      <c r="AH120" s="1032"/>
      <c r="AI120" s="1032"/>
      <c r="AJ120" s="1033"/>
      <c r="AK120" s="1034" t="s">
        <v>121</v>
      </c>
      <c r="AL120" s="1032"/>
      <c r="AM120" s="1032"/>
      <c r="AN120" s="1032"/>
      <c r="AO120" s="1033"/>
      <c r="AP120" s="1035" t="s">
        <v>434</v>
      </c>
      <c r="AQ120" s="1036"/>
      <c r="AR120" s="1036"/>
      <c r="AS120" s="1036"/>
      <c r="AT120" s="1037"/>
      <c r="AU120" s="1062" t="s">
        <v>462</v>
      </c>
      <c r="AV120" s="1063"/>
      <c r="AW120" s="1063"/>
      <c r="AX120" s="1063"/>
      <c r="AY120" s="1064"/>
      <c r="AZ120" s="1013" t="s">
        <v>463</v>
      </c>
      <c r="BA120" s="962"/>
      <c r="BB120" s="962"/>
      <c r="BC120" s="962"/>
      <c r="BD120" s="962"/>
      <c r="BE120" s="962"/>
      <c r="BF120" s="962"/>
      <c r="BG120" s="962"/>
      <c r="BH120" s="962"/>
      <c r="BI120" s="962"/>
      <c r="BJ120" s="962"/>
      <c r="BK120" s="962"/>
      <c r="BL120" s="962"/>
      <c r="BM120" s="962"/>
      <c r="BN120" s="962"/>
      <c r="BO120" s="962"/>
      <c r="BP120" s="963"/>
      <c r="BQ120" s="999">
        <v>3670903</v>
      </c>
      <c r="BR120" s="1000"/>
      <c r="BS120" s="1000"/>
      <c r="BT120" s="1000"/>
      <c r="BU120" s="1000"/>
      <c r="BV120" s="1000">
        <v>3535337</v>
      </c>
      <c r="BW120" s="1000"/>
      <c r="BX120" s="1000"/>
      <c r="BY120" s="1000"/>
      <c r="BZ120" s="1000"/>
      <c r="CA120" s="1000">
        <v>3346594</v>
      </c>
      <c r="CB120" s="1000"/>
      <c r="CC120" s="1000"/>
      <c r="CD120" s="1000"/>
      <c r="CE120" s="1000"/>
      <c r="CF120" s="1014">
        <v>29.5</v>
      </c>
      <c r="CG120" s="1015"/>
      <c r="CH120" s="1015"/>
      <c r="CI120" s="1015"/>
      <c r="CJ120" s="1015"/>
      <c r="CK120" s="1080" t="s">
        <v>464</v>
      </c>
      <c r="CL120" s="1081"/>
      <c r="CM120" s="1081"/>
      <c r="CN120" s="1081"/>
      <c r="CO120" s="1082"/>
      <c r="CP120" s="1088" t="s">
        <v>465</v>
      </c>
      <c r="CQ120" s="1089"/>
      <c r="CR120" s="1089"/>
      <c r="CS120" s="1089"/>
      <c r="CT120" s="1089"/>
      <c r="CU120" s="1089"/>
      <c r="CV120" s="1089"/>
      <c r="CW120" s="1089"/>
      <c r="CX120" s="1089"/>
      <c r="CY120" s="1089"/>
      <c r="CZ120" s="1089"/>
      <c r="DA120" s="1089"/>
      <c r="DB120" s="1089"/>
      <c r="DC120" s="1089"/>
      <c r="DD120" s="1089"/>
      <c r="DE120" s="1089"/>
      <c r="DF120" s="1090"/>
      <c r="DG120" s="999">
        <v>6426440</v>
      </c>
      <c r="DH120" s="1000"/>
      <c r="DI120" s="1000"/>
      <c r="DJ120" s="1000"/>
      <c r="DK120" s="1000"/>
      <c r="DL120" s="1000">
        <v>5872961</v>
      </c>
      <c r="DM120" s="1000"/>
      <c r="DN120" s="1000"/>
      <c r="DO120" s="1000"/>
      <c r="DP120" s="1000"/>
      <c r="DQ120" s="1000">
        <v>5701836</v>
      </c>
      <c r="DR120" s="1000"/>
      <c r="DS120" s="1000"/>
      <c r="DT120" s="1000"/>
      <c r="DU120" s="1000"/>
      <c r="DV120" s="1001">
        <v>50.3</v>
      </c>
      <c r="DW120" s="1001"/>
      <c r="DX120" s="1001"/>
      <c r="DY120" s="1001"/>
      <c r="DZ120" s="1002"/>
    </row>
    <row r="121" spans="1:130" s="226" customFormat="1" ht="26.25" customHeight="1" x14ac:dyDescent="0.15">
      <c r="A121" s="1132"/>
      <c r="B121" s="1019"/>
      <c r="C121" s="1040" t="s">
        <v>466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v>78008</v>
      </c>
      <c r="AB121" s="1032"/>
      <c r="AC121" s="1032"/>
      <c r="AD121" s="1032"/>
      <c r="AE121" s="1033"/>
      <c r="AF121" s="1034">
        <v>78008</v>
      </c>
      <c r="AG121" s="1032"/>
      <c r="AH121" s="1032"/>
      <c r="AI121" s="1032"/>
      <c r="AJ121" s="1033"/>
      <c r="AK121" s="1034">
        <v>78008</v>
      </c>
      <c r="AL121" s="1032"/>
      <c r="AM121" s="1032"/>
      <c r="AN121" s="1032"/>
      <c r="AO121" s="1033"/>
      <c r="AP121" s="1035">
        <v>0.7</v>
      </c>
      <c r="AQ121" s="1036"/>
      <c r="AR121" s="1036"/>
      <c r="AS121" s="1036"/>
      <c r="AT121" s="1037"/>
      <c r="AU121" s="1065"/>
      <c r="AV121" s="1066"/>
      <c r="AW121" s="1066"/>
      <c r="AX121" s="1066"/>
      <c r="AY121" s="1067"/>
      <c r="AZ121" s="1022" t="s">
        <v>467</v>
      </c>
      <c r="BA121" s="1023"/>
      <c r="BB121" s="1023"/>
      <c r="BC121" s="1023"/>
      <c r="BD121" s="1023"/>
      <c r="BE121" s="1023"/>
      <c r="BF121" s="1023"/>
      <c r="BG121" s="1023"/>
      <c r="BH121" s="1023"/>
      <c r="BI121" s="1023"/>
      <c r="BJ121" s="1023"/>
      <c r="BK121" s="1023"/>
      <c r="BL121" s="1023"/>
      <c r="BM121" s="1023"/>
      <c r="BN121" s="1023"/>
      <c r="BO121" s="1023"/>
      <c r="BP121" s="1024"/>
      <c r="BQ121" s="992">
        <v>6391700</v>
      </c>
      <c r="BR121" s="993"/>
      <c r="BS121" s="993"/>
      <c r="BT121" s="993"/>
      <c r="BU121" s="993"/>
      <c r="BV121" s="993">
        <v>5852129</v>
      </c>
      <c r="BW121" s="993"/>
      <c r="BX121" s="993"/>
      <c r="BY121" s="993"/>
      <c r="BZ121" s="993"/>
      <c r="CA121" s="993">
        <v>5753385</v>
      </c>
      <c r="CB121" s="993"/>
      <c r="CC121" s="993"/>
      <c r="CD121" s="993"/>
      <c r="CE121" s="993"/>
      <c r="CF121" s="987">
        <v>50.8</v>
      </c>
      <c r="CG121" s="988"/>
      <c r="CH121" s="988"/>
      <c r="CI121" s="988"/>
      <c r="CJ121" s="988"/>
      <c r="CK121" s="1083"/>
      <c r="CL121" s="1084"/>
      <c r="CM121" s="1084"/>
      <c r="CN121" s="1084"/>
      <c r="CO121" s="1085"/>
      <c r="CP121" s="1093" t="s">
        <v>468</v>
      </c>
      <c r="CQ121" s="1094"/>
      <c r="CR121" s="1094"/>
      <c r="CS121" s="1094"/>
      <c r="CT121" s="1094"/>
      <c r="CU121" s="1094"/>
      <c r="CV121" s="1094"/>
      <c r="CW121" s="1094"/>
      <c r="CX121" s="1094"/>
      <c r="CY121" s="1094"/>
      <c r="CZ121" s="1094"/>
      <c r="DA121" s="1094"/>
      <c r="DB121" s="1094"/>
      <c r="DC121" s="1094"/>
      <c r="DD121" s="1094"/>
      <c r="DE121" s="1094"/>
      <c r="DF121" s="1095"/>
      <c r="DG121" s="992">
        <v>46184</v>
      </c>
      <c r="DH121" s="993"/>
      <c r="DI121" s="993"/>
      <c r="DJ121" s="993"/>
      <c r="DK121" s="993"/>
      <c r="DL121" s="993">
        <v>50195</v>
      </c>
      <c r="DM121" s="993"/>
      <c r="DN121" s="993"/>
      <c r="DO121" s="993"/>
      <c r="DP121" s="993"/>
      <c r="DQ121" s="993">
        <v>51498</v>
      </c>
      <c r="DR121" s="993"/>
      <c r="DS121" s="993"/>
      <c r="DT121" s="993"/>
      <c r="DU121" s="993"/>
      <c r="DV121" s="994">
        <v>0.5</v>
      </c>
      <c r="DW121" s="994"/>
      <c r="DX121" s="994"/>
      <c r="DY121" s="994"/>
      <c r="DZ121" s="995"/>
    </row>
    <row r="122" spans="1:130" s="226" customFormat="1" ht="26.25" customHeight="1" x14ac:dyDescent="0.15">
      <c r="A122" s="1132"/>
      <c r="B122" s="1019"/>
      <c r="C122" s="989" t="s">
        <v>445</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434</v>
      </c>
      <c r="AB122" s="1032"/>
      <c r="AC122" s="1032"/>
      <c r="AD122" s="1032"/>
      <c r="AE122" s="1033"/>
      <c r="AF122" s="1034" t="s">
        <v>451</v>
      </c>
      <c r="AG122" s="1032"/>
      <c r="AH122" s="1032"/>
      <c r="AI122" s="1032"/>
      <c r="AJ122" s="1033"/>
      <c r="AK122" s="1034" t="s">
        <v>386</v>
      </c>
      <c r="AL122" s="1032"/>
      <c r="AM122" s="1032"/>
      <c r="AN122" s="1032"/>
      <c r="AO122" s="1033"/>
      <c r="AP122" s="1035" t="s">
        <v>459</v>
      </c>
      <c r="AQ122" s="1036"/>
      <c r="AR122" s="1036"/>
      <c r="AS122" s="1036"/>
      <c r="AT122" s="1037"/>
      <c r="AU122" s="1065"/>
      <c r="AV122" s="1066"/>
      <c r="AW122" s="1066"/>
      <c r="AX122" s="1066"/>
      <c r="AY122" s="1067"/>
      <c r="AZ122" s="1047" t="s">
        <v>469</v>
      </c>
      <c r="BA122" s="1038"/>
      <c r="BB122" s="1038"/>
      <c r="BC122" s="1038"/>
      <c r="BD122" s="1038"/>
      <c r="BE122" s="1038"/>
      <c r="BF122" s="1038"/>
      <c r="BG122" s="1038"/>
      <c r="BH122" s="1038"/>
      <c r="BI122" s="1038"/>
      <c r="BJ122" s="1038"/>
      <c r="BK122" s="1038"/>
      <c r="BL122" s="1038"/>
      <c r="BM122" s="1038"/>
      <c r="BN122" s="1038"/>
      <c r="BO122" s="1038"/>
      <c r="BP122" s="1039"/>
      <c r="BQ122" s="1070">
        <v>18315421</v>
      </c>
      <c r="BR122" s="1071"/>
      <c r="BS122" s="1071"/>
      <c r="BT122" s="1071"/>
      <c r="BU122" s="1071"/>
      <c r="BV122" s="1071">
        <v>18691113</v>
      </c>
      <c r="BW122" s="1071"/>
      <c r="BX122" s="1071"/>
      <c r="BY122" s="1071"/>
      <c r="BZ122" s="1071"/>
      <c r="CA122" s="1071">
        <v>19130362</v>
      </c>
      <c r="CB122" s="1071"/>
      <c r="CC122" s="1071"/>
      <c r="CD122" s="1071"/>
      <c r="CE122" s="1071"/>
      <c r="CF122" s="1091">
        <v>168.9</v>
      </c>
      <c r="CG122" s="1092"/>
      <c r="CH122" s="1092"/>
      <c r="CI122" s="1092"/>
      <c r="CJ122" s="1092"/>
      <c r="CK122" s="1083"/>
      <c r="CL122" s="1084"/>
      <c r="CM122" s="1084"/>
      <c r="CN122" s="1084"/>
      <c r="CO122" s="1085"/>
      <c r="CP122" s="1093" t="s">
        <v>470</v>
      </c>
      <c r="CQ122" s="1094"/>
      <c r="CR122" s="1094"/>
      <c r="CS122" s="1094"/>
      <c r="CT122" s="1094"/>
      <c r="CU122" s="1094"/>
      <c r="CV122" s="1094"/>
      <c r="CW122" s="1094"/>
      <c r="CX122" s="1094"/>
      <c r="CY122" s="1094"/>
      <c r="CZ122" s="1094"/>
      <c r="DA122" s="1094"/>
      <c r="DB122" s="1094"/>
      <c r="DC122" s="1094"/>
      <c r="DD122" s="1094"/>
      <c r="DE122" s="1094"/>
      <c r="DF122" s="1095"/>
      <c r="DG122" s="992" t="s">
        <v>228</v>
      </c>
      <c r="DH122" s="993"/>
      <c r="DI122" s="993"/>
      <c r="DJ122" s="993"/>
      <c r="DK122" s="993"/>
      <c r="DL122" s="993" t="s">
        <v>386</v>
      </c>
      <c r="DM122" s="993"/>
      <c r="DN122" s="993"/>
      <c r="DO122" s="993"/>
      <c r="DP122" s="993"/>
      <c r="DQ122" s="993" t="s">
        <v>451</v>
      </c>
      <c r="DR122" s="993"/>
      <c r="DS122" s="993"/>
      <c r="DT122" s="993"/>
      <c r="DU122" s="993"/>
      <c r="DV122" s="994" t="s">
        <v>386</v>
      </c>
      <c r="DW122" s="994"/>
      <c r="DX122" s="994"/>
      <c r="DY122" s="994"/>
      <c r="DZ122" s="995"/>
    </row>
    <row r="123" spans="1:130" s="226" customFormat="1" ht="26.25" customHeight="1" x14ac:dyDescent="0.15">
      <c r="A123" s="1132"/>
      <c r="B123" s="1019"/>
      <c r="C123" s="989" t="s">
        <v>452</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386</v>
      </c>
      <c r="AB123" s="1032"/>
      <c r="AC123" s="1032"/>
      <c r="AD123" s="1032"/>
      <c r="AE123" s="1033"/>
      <c r="AF123" s="1034" t="s">
        <v>386</v>
      </c>
      <c r="AG123" s="1032"/>
      <c r="AH123" s="1032"/>
      <c r="AI123" s="1032"/>
      <c r="AJ123" s="1033"/>
      <c r="AK123" s="1034" t="s">
        <v>121</v>
      </c>
      <c r="AL123" s="1032"/>
      <c r="AM123" s="1032"/>
      <c r="AN123" s="1032"/>
      <c r="AO123" s="1033"/>
      <c r="AP123" s="1035" t="s">
        <v>451</v>
      </c>
      <c r="AQ123" s="1036"/>
      <c r="AR123" s="1036"/>
      <c r="AS123" s="1036"/>
      <c r="AT123" s="1037"/>
      <c r="AU123" s="1068"/>
      <c r="AV123" s="1069"/>
      <c r="AW123" s="1069"/>
      <c r="AX123" s="1069"/>
      <c r="AY123" s="1069"/>
      <c r="AZ123" s="257" t="s">
        <v>179</v>
      </c>
      <c r="BA123" s="257"/>
      <c r="BB123" s="257"/>
      <c r="BC123" s="257"/>
      <c r="BD123" s="257"/>
      <c r="BE123" s="257"/>
      <c r="BF123" s="257"/>
      <c r="BG123" s="257"/>
      <c r="BH123" s="257"/>
      <c r="BI123" s="257"/>
      <c r="BJ123" s="257"/>
      <c r="BK123" s="257"/>
      <c r="BL123" s="257"/>
      <c r="BM123" s="257"/>
      <c r="BN123" s="257"/>
      <c r="BO123" s="1048" t="s">
        <v>471</v>
      </c>
      <c r="BP123" s="1079"/>
      <c r="BQ123" s="1138">
        <v>28378024</v>
      </c>
      <c r="BR123" s="1139"/>
      <c r="BS123" s="1139"/>
      <c r="BT123" s="1139"/>
      <c r="BU123" s="1139"/>
      <c r="BV123" s="1139">
        <v>28078579</v>
      </c>
      <c r="BW123" s="1139"/>
      <c r="BX123" s="1139"/>
      <c r="BY123" s="1139"/>
      <c r="BZ123" s="1139"/>
      <c r="CA123" s="1139">
        <v>28230341</v>
      </c>
      <c r="CB123" s="1139"/>
      <c r="CC123" s="1139"/>
      <c r="CD123" s="1139"/>
      <c r="CE123" s="1139"/>
      <c r="CF123" s="1072"/>
      <c r="CG123" s="1073"/>
      <c r="CH123" s="1073"/>
      <c r="CI123" s="1073"/>
      <c r="CJ123" s="1074"/>
      <c r="CK123" s="1083"/>
      <c r="CL123" s="1084"/>
      <c r="CM123" s="1084"/>
      <c r="CN123" s="1084"/>
      <c r="CO123" s="1085"/>
      <c r="CP123" s="1093" t="s">
        <v>472</v>
      </c>
      <c r="CQ123" s="1094"/>
      <c r="CR123" s="1094"/>
      <c r="CS123" s="1094"/>
      <c r="CT123" s="1094"/>
      <c r="CU123" s="1094"/>
      <c r="CV123" s="1094"/>
      <c r="CW123" s="1094"/>
      <c r="CX123" s="1094"/>
      <c r="CY123" s="1094"/>
      <c r="CZ123" s="1094"/>
      <c r="DA123" s="1094"/>
      <c r="DB123" s="1094"/>
      <c r="DC123" s="1094"/>
      <c r="DD123" s="1094"/>
      <c r="DE123" s="1094"/>
      <c r="DF123" s="1095"/>
      <c r="DG123" s="1031" t="s">
        <v>433</v>
      </c>
      <c r="DH123" s="1032"/>
      <c r="DI123" s="1032"/>
      <c r="DJ123" s="1032"/>
      <c r="DK123" s="1033"/>
      <c r="DL123" s="1034" t="s">
        <v>121</v>
      </c>
      <c r="DM123" s="1032"/>
      <c r="DN123" s="1032"/>
      <c r="DO123" s="1032"/>
      <c r="DP123" s="1033"/>
      <c r="DQ123" s="1034" t="s">
        <v>451</v>
      </c>
      <c r="DR123" s="1032"/>
      <c r="DS123" s="1032"/>
      <c r="DT123" s="1032"/>
      <c r="DU123" s="1033"/>
      <c r="DV123" s="1035" t="s">
        <v>439</v>
      </c>
      <c r="DW123" s="1036"/>
      <c r="DX123" s="1036"/>
      <c r="DY123" s="1036"/>
      <c r="DZ123" s="1037"/>
    </row>
    <row r="124" spans="1:130" s="226" customFormat="1" ht="26.25" customHeight="1" thickBot="1" x14ac:dyDescent="0.2">
      <c r="A124" s="1132"/>
      <c r="B124" s="1019"/>
      <c r="C124" s="989" t="s">
        <v>456</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433</v>
      </c>
      <c r="AB124" s="1032"/>
      <c r="AC124" s="1032"/>
      <c r="AD124" s="1032"/>
      <c r="AE124" s="1033"/>
      <c r="AF124" s="1034" t="s">
        <v>121</v>
      </c>
      <c r="AG124" s="1032"/>
      <c r="AH124" s="1032"/>
      <c r="AI124" s="1032"/>
      <c r="AJ124" s="1033"/>
      <c r="AK124" s="1034" t="s">
        <v>439</v>
      </c>
      <c r="AL124" s="1032"/>
      <c r="AM124" s="1032"/>
      <c r="AN124" s="1032"/>
      <c r="AO124" s="1033"/>
      <c r="AP124" s="1035" t="s">
        <v>386</v>
      </c>
      <c r="AQ124" s="1036"/>
      <c r="AR124" s="1036"/>
      <c r="AS124" s="1036"/>
      <c r="AT124" s="1037"/>
      <c r="AU124" s="1134" t="s">
        <v>473</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120.6</v>
      </c>
      <c r="BR124" s="1101"/>
      <c r="BS124" s="1101"/>
      <c r="BT124" s="1101"/>
      <c r="BU124" s="1101"/>
      <c r="BV124" s="1101">
        <v>107.2</v>
      </c>
      <c r="BW124" s="1101"/>
      <c r="BX124" s="1101"/>
      <c r="BY124" s="1101"/>
      <c r="BZ124" s="1101"/>
      <c r="CA124" s="1101">
        <v>104.9</v>
      </c>
      <c r="CB124" s="1101"/>
      <c r="CC124" s="1101"/>
      <c r="CD124" s="1101"/>
      <c r="CE124" s="1101"/>
      <c r="CF124" s="1102"/>
      <c r="CG124" s="1103"/>
      <c r="CH124" s="1103"/>
      <c r="CI124" s="1103"/>
      <c r="CJ124" s="1104"/>
      <c r="CK124" s="1086"/>
      <c r="CL124" s="1086"/>
      <c r="CM124" s="1086"/>
      <c r="CN124" s="1086"/>
      <c r="CO124" s="1087"/>
      <c r="CP124" s="1093" t="s">
        <v>474</v>
      </c>
      <c r="CQ124" s="1094"/>
      <c r="CR124" s="1094"/>
      <c r="CS124" s="1094"/>
      <c r="CT124" s="1094"/>
      <c r="CU124" s="1094"/>
      <c r="CV124" s="1094"/>
      <c r="CW124" s="1094"/>
      <c r="CX124" s="1094"/>
      <c r="CY124" s="1094"/>
      <c r="CZ124" s="1094"/>
      <c r="DA124" s="1094"/>
      <c r="DB124" s="1094"/>
      <c r="DC124" s="1094"/>
      <c r="DD124" s="1094"/>
      <c r="DE124" s="1094"/>
      <c r="DF124" s="1095"/>
      <c r="DG124" s="1078" t="s">
        <v>121</v>
      </c>
      <c r="DH124" s="1057"/>
      <c r="DI124" s="1057"/>
      <c r="DJ124" s="1057"/>
      <c r="DK124" s="1058"/>
      <c r="DL124" s="1056" t="s">
        <v>121</v>
      </c>
      <c r="DM124" s="1057"/>
      <c r="DN124" s="1057"/>
      <c r="DO124" s="1057"/>
      <c r="DP124" s="1058"/>
      <c r="DQ124" s="1056" t="s">
        <v>459</v>
      </c>
      <c r="DR124" s="1057"/>
      <c r="DS124" s="1057"/>
      <c r="DT124" s="1057"/>
      <c r="DU124" s="1058"/>
      <c r="DV124" s="1059" t="s">
        <v>386</v>
      </c>
      <c r="DW124" s="1060"/>
      <c r="DX124" s="1060"/>
      <c r="DY124" s="1060"/>
      <c r="DZ124" s="1061"/>
    </row>
    <row r="125" spans="1:130" s="226" customFormat="1" ht="26.25" customHeight="1" x14ac:dyDescent="0.15">
      <c r="A125" s="1132"/>
      <c r="B125" s="1019"/>
      <c r="C125" s="989" t="s">
        <v>458</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386</v>
      </c>
      <c r="AB125" s="1032"/>
      <c r="AC125" s="1032"/>
      <c r="AD125" s="1032"/>
      <c r="AE125" s="1033"/>
      <c r="AF125" s="1034" t="s">
        <v>386</v>
      </c>
      <c r="AG125" s="1032"/>
      <c r="AH125" s="1032"/>
      <c r="AI125" s="1032"/>
      <c r="AJ125" s="1033"/>
      <c r="AK125" s="1034" t="s">
        <v>386</v>
      </c>
      <c r="AL125" s="1032"/>
      <c r="AM125" s="1032"/>
      <c r="AN125" s="1032"/>
      <c r="AO125" s="1033"/>
      <c r="AP125" s="1035" t="s">
        <v>459</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475</v>
      </c>
      <c r="CL125" s="1081"/>
      <c r="CM125" s="1081"/>
      <c r="CN125" s="1081"/>
      <c r="CO125" s="1082"/>
      <c r="CP125" s="1013" t="s">
        <v>476</v>
      </c>
      <c r="CQ125" s="962"/>
      <c r="CR125" s="962"/>
      <c r="CS125" s="962"/>
      <c r="CT125" s="962"/>
      <c r="CU125" s="962"/>
      <c r="CV125" s="962"/>
      <c r="CW125" s="962"/>
      <c r="CX125" s="962"/>
      <c r="CY125" s="962"/>
      <c r="CZ125" s="962"/>
      <c r="DA125" s="962"/>
      <c r="DB125" s="962"/>
      <c r="DC125" s="962"/>
      <c r="DD125" s="962"/>
      <c r="DE125" s="962"/>
      <c r="DF125" s="963"/>
      <c r="DG125" s="999" t="s">
        <v>121</v>
      </c>
      <c r="DH125" s="1000"/>
      <c r="DI125" s="1000"/>
      <c r="DJ125" s="1000"/>
      <c r="DK125" s="1000"/>
      <c r="DL125" s="1000" t="s">
        <v>386</v>
      </c>
      <c r="DM125" s="1000"/>
      <c r="DN125" s="1000"/>
      <c r="DO125" s="1000"/>
      <c r="DP125" s="1000"/>
      <c r="DQ125" s="1000" t="s">
        <v>459</v>
      </c>
      <c r="DR125" s="1000"/>
      <c r="DS125" s="1000"/>
      <c r="DT125" s="1000"/>
      <c r="DU125" s="1000"/>
      <c r="DV125" s="1001" t="s">
        <v>433</v>
      </c>
      <c r="DW125" s="1001"/>
      <c r="DX125" s="1001"/>
      <c r="DY125" s="1001"/>
      <c r="DZ125" s="1002"/>
    </row>
    <row r="126" spans="1:130" s="226" customFormat="1" ht="26.25" customHeight="1" thickBot="1" x14ac:dyDescent="0.2">
      <c r="A126" s="1132"/>
      <c r="B126" s="1019"/>
      <c r="C126" s="989" t="s">
        <v>461</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386</v>
      </c>
      <c r="AB126" s="1032"/>
      <c r="AC126" s="1032"/>
      <c r="AD126" s="1032"/>
      <c r="AE126" s="1033"/>
      <c r="AF126" s="1034" t="s">
        <v>386</v>
      </c>
      <c r="AG126" s="1032"/>
      <c r="AH126" s="1032"/>
      <c r="AI126" s="1032"/>
      <c r="AJ126" s="1033"/>
      <c r="AK126" s="1034" t="s">
        <v>433</v>
      </c>
      <c r="AL126" s="1032"/>
      <c r="AM126" s="1032"/>
      <c r="AN126" s="1032"/>
      <c r="AO126" s="1033"/>
      <c r="AP126" s="1035" t="s">
        <v>433</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477</v>
      </c>
      <c r="CQ126" s="1023"/>
      <c r="CR126" s="1023"/>
      <c r="CS126" s="1023"/>
      <c r="CT126" s="1023"/>
      <c r="CU126" s="1023"/>
      <c r="CV126" s="1023"/>
      <c r="CW126" s="1023"/>
      <c r="CX126" s="1023"/>
      <c r="CY126" s="1023"/>
      <c r="CZ126" s="1023"/>
      <c r="DA126" s="1023"/>
      <c r="DB126" s="1023"/>
      <c r="DC126" s="1023"/>
      <c r="DD126" s="1023"/>
      <c r="DE126" s="1023"/>
      <c r="DF126" s="1024"/>
      <c r="DG126" s="992" t="s">
        <v>451</v>
      </c>
      <c r="DH126" s="993"/>
      <c r="DI126" s="993"/>
      <c r="DJ126" s="993"/>
      <c r="DK126" s="993"/>
      <c r="DL126" s="993" t="s">
        <v>121</v>
      </c>
      <c r="DM126" s="993"/>
      <c r="DN126" s="993"/>
      <c r="DO126" s="993"/>
      <c r="DP126" s="993"/>
      <c r="DQ126" s="993" t="s">
        <v>121</v>
      </c>
      <c r="DR126" s="993"/>
      <c r="DS126" s="993"/>
      <c r="DT126" s="993"/>
      <c r="DU126" s="993"/>
      <c r="DV126" s="994" t="s">
        <v>121</v>
      </c>
      <c r="DW126" s="994"/>
      <c r="DX126" s="994"/>
      <c r="DY126" s="994"/>
      <c r="DZ126" s="995"/>
    </row>
    <row r="127" spans="1:130" s="226" customFormat="1" ht="26.25" customHeight="1" x14ac:dyDescent="0.15">
      <c r="A127" s="1133"/>
      <c r="B127" s="1021"/>
      <c r="C127" s="1075" t="s">
        <v>478</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459</v>
      </c>
      <c r="AB127" s="1032"/>
      <c r="AC127" s="1032"/>
      <c r="AD127" s="1032"/>
      <c r="AE127" s="1033"/>
      <c r="AF127" s="1034" t="s">
        <v>386</v>
      </c>
      <c r="AG127" s="1032"/>
      <c r="AH127" s="1032"/>
      <c r="AI127" s="1032"/>
      <c r="AJ127" s="1033"/>
      <c r="AK127" s="1034" t="s">
        <v>121</v>
      </c>
      <c r="AL127" s="1032"/>
      <c r="AM127" s="1032"/>
      <c r="AN127" s="1032"/>
      <c r="AO127" s="1033"/>
      <c r="AP127" s="1035" t="s">
        <v>433</v>
      </c>
      <c r="AQ127" s="1036"/>
      <c r="AR127" s="1036"/>
      <c r="AS127" s="1036"/>
      <c r="AT127" s="1037"/>
      <c r="AU127" s="262"/>
      <c r="AV127" s="262"/>
      <c r="AW127" s="262"/>
      <c r="AX127" s="1105" t="s">
        <v>479</v>
      </c>
      <c r="AY127" s="1106"/>
      <c r="AZ127" s="1106"/>
      <c r="BA127" s="1106"/>
      <c r="BB127" s="1106"/>
      <c r="BC127" s="1106"/>
      <c r="BD127" s="1106"/>
      <c r="BE127" s="1107"/>
      <c r="BF127" s="1108" t="s">
        <v>480</v>
      </c>
      <c r="BG127" s="1106"/>
      <c r="BH127" s="1106"/>
      <c r="BI127" s="1106"/>
      <c r="BJ127" s="1106"/>
      <c r="BK127" s="1106"/>
      <c r="BL127" s="1107"/>
      <c r="BM127" s="1108" t="s">
        <v>481</v>
      </c>
      <c r="BN127" s="1106"/>
      <c r="BO127" s="1106"/>
      <c r="BP127" s="1106"/>
      <c r="BQ127" s="1106"/>
      <c r="BR127" s="1106"/>
      <c r="BS127" s="1107"/>
      <c r="BT127" s="1108" t="s">
        <v>482</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483</v>
      </c>
      <c r="CQ127" s="1023"/>
      <c r="CR127" s="1023"/>
      <c r="CS127" s="1023"/>
      <c r="CT127" s="1023"/>
      <c r="CU127" s="1023"/>
      <c r="CV127" s="1023"/>
      <c r="CW127" s="1023"/>
      <c r="CX127" s="1023"/>
      <c r="CY127" s="1023"/>
      <c r="CZ127" s="1023"/>
      <c r="DA127" s="1023"/>
      <c r="DB127" s="1023"/>
      <c r="DC127" s="1023"/>
      <c r="DD127" s="1023"/>
      <c r="DE127" s="1023"/>
      <c r="DF127" s="1024"/>
      <c r="DG127" s="992" t="s">
        <v>386</v>
      </c>
      <c r="DH127" s="993"/>
      <c r="DI127" s="993"/>
      <c r="DJ127" s="993"/>
      <c r="DK127" s="993"/>
      <c r="DL127" s="993" t="s">
        <v>121</v>
      </c>
      <c r="DM127" s="993"/>
      <c r="DN127" s="993"/>
      <c r="DO127" s="993"/>
      <c r="DP127" s="993"/>
      <c r="DQ127" s="993" t="s">
        <v>433</v>
      </c>
      <c r="DR127" s="993"/>
      <c r="DS127" s="993"/>
      <c r="DT127" s="993"/>
      <c r="DU127" s="993"/>
      <c r="DV127" s="994" t="s">
        <v>433</v>
      </c>
      <c r="DW127" s="994"/>
      <c r="DX127" s="994"/>
      <c r="DY127" s="994"/>
      <c r="DZ127" s="995"/>
    </row>
    <row r="128" spans="1:130" s="226" customFormat="1" ht="26.25" customHeight="1" thickBot="1" x14ac:dyDescent="0.2">
      <c r="A128" s="1116" t="s">
        <v>484</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485</v>
      </c>
      <c r="X128" s="1118"/>
      <c r="Y128" s="1118"/>
      <c r="Z128" s="1119"/>
      <c r="AA128" s="1120">
        <v>670798</v>
      </c>
      <c r="AB128" s="1121"/>
      <c r="AC128" s="1121"/>
      <c r="AD128" s="1121"/>
      <c r="AE128" s="1122"/>
      <c r="AF128" s="1123">
        <v>673357</v>
      </c>
      <c r="AG128" s="1121"/>
      <c r="AH128" s="1121"/>
      <c r="AI128" s="1121"/>
      <c r="AJ128" s="1122"/>
      <c r="AK128" s="1123">
        <v>671649</v>
      </c>
      <c r="AL128" s="1121"/>
      <c r="AM128" s="1121"/>
      <c r="AN128" s="1121"/>
      <c r="AO128" s="1122"/>
      <c r="AP128" s="1124"/>
      <c r="AQ128" s="1125"/>
      <c r="AR128" s="1125"/>
      <c r="AS128" s="1125"/>
      <c r="AT128" s="1126"/>
      <c r="AU128" s="262"/>
      <c r="AV128" s="262"/>
      <c r="AW128" s="262"/>
      <c r="AX128" s="961" t="s">
        <v>486</v>
      </c>
      <c r="AY128" s="962"/>
      <c r="AZ128" s="962"/>
      <c r="BA128" s="962"/>
      <c r="BB128" s="962"/>
      <c r="BC128" s="962"/>
      <c r="BD128" s="962"/>
      <c r="BE128" s="963"/>
      <c r="BF128" s="1127" t="s">
        <v>121</v>
      </c>
      <c r="BG128" s="1128"/>
      <c r="BH128" s="1128"/>
      <c r="BI128" s="1128"/>
      <c r="BJ128" s="1128"/>
      <c r="BK128" s="1128"/>
      <c r="BL128" s="1129"/>
      <c r="BM128" s="1127">
        <v>12.96</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487</v>
      </c>
      <c r="CQ128" s="1110"/>
      <c r="CR128" s="1110"/>
      <c r="CS128" s="1110"/>
      <c r="CT128" s="1110"/>
      <c r="CU128" s="1110"/>
      <c r="CV128" s="1110"/>
      <c r="CW128" s="1110"/>
      <c r="CX128" s="1110"/>
      <c r="CY128" s="1110"/>
      <c r="CZ128" s="1110"/>
      <c r="DA128" s="1110"/>
      <c r="DB128" s="1110"/>
      <c r="DC128" s="1110"/>
      <c r="DD128" s="1110"/>
      <c r="DE128" s="1110"/>
      <c r="DF128" s="1111"/>
      <c r="DG128" s="1112" t="s">
        <v>121</v>
      </c>
      <c r="DH128" s="1113"/>
      <c r="DI128" s="1113"/>
      <c r="DJ128" s="1113"/>
      <c r="DK128" s="1113"/>
      <c r="DL128" s="1113" t="s">
        <v>386</v>
      </c>
      <c r="DM128" s="1113"/>
      <c r="DN128" s="1113"/>
      <c r="DO128" s="1113"/>
      <c r="DP128" s="1113"/>
      <c r="DQ128" s="1113" t="s">
        <v>121</v>
      </c>
      <c r="DR128" s="1113"/>
      <c r="DS128" s="1113"/>
      <c r="DT128" s="1113"/>
      <c r="DU128" s="1113"/>
      <c r="DV128" s="1114" t="s">
        <v>228</v>
      </c>
      <c r="DW128" s="1114"/>
      <c r="DX128" s="1114"/>
      <c r="DY128" s="1114"/>
      <c r="DZ128" s="1115"/>
    </row>
    <row r="129" spans="1:131" s="226" customFormat="1" ht="26.25" customHeight="1" x14ac:dyDescent="0.15">
      <c r="A129" s="1003" t="s">
        <v>100</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488</v>
      </c>
      <c r="X129" s="1147"/>
      <c r="Y129" s="1147"/>
      <c r="Z129" s="1148"/>
      <c r="AA129" s="1031">
        <v>13006963</v>
      </c>
      <c r="AB129" s="1032"/>
      <c r="AC129" s="1032"/>
      <c r="AD129" s="1032"/>
      <c r="AE129" s="1033"/>
      <c r="AF129" s="1034">
        <v>12980028</v>
      </c>
      <c r="AG129" s="1032"/>
      <c r="AH129" s="1032"/>
      <c r="AI129" s="1032"/>
      <c r="AJ129" s="1033"/>
      <c r="AK129" s="1034">
        <v>12890760</v>
      </c>
      <c r="AL129" s="1032"/>
      <c r="AM129" s="1032"/>
      <c r="AN129" s="1032"/>
      <c r="AO129" s="1033"/>
      <c r="AP129" s="1149"/>
      <c r="AQ129" s="1150"/>
      <c r="AR129" s="1150"/>
      <c r="AS129" s="1150"/>
      <c r="AT129" s="1151"/>
      <c r="AU129" s="264"/>
      <c r="AV129" s="264"/>
      <c r="AW129" s="264"/>
      <c r="AX129" s="1140" t="s">
        <v>489</v>
      </c>
      <c r="AY129" s="1023"/>
      <c r="AZ129" s="1023"/>
      <c r="BA129" s="1023"/>
      <c r="BB129" s="1023"/>
      <c r="BC129" s="1023"/>
      <c r="BD129" s="1023"/>
      <c r="BE129" s="1024"/>
      <c r="BF129" s="1141" t="s">
        <v>228</v>
      </c>
      <c r="BG129" s="1142"/>
      <c r="BH129" s="1142"/>
      <c r="BI129" s="1142"/>
      <c r="BJ129" s="1142"/>
      <c r="BK129" s="1142"/>
      <c r="BL129" s="1143"/>
      <c r="BM129" s="1141">
        <v>17.96</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3" t="s">
        <v>490</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491</v>
      </c>
      <c r="X130" s="1147"/>
      <c r="Y130" s="1147"/>
      <c r="Z130" s="1148"/>
      <c r="AA130" s="1031">
        <v>1449602</v>
      </c>
      <c r="AB130" s="1032"/>
      <c r="AC130" s="1032"/>
      <c r="AD130" s="1032"/>
      <c r="AE130" s="1033"/>
      <c r="AF130" s="1034">
        <v>1494664</v>
      </c>
      <c r="AG130" s="1032"/>
      <c r="AH130" s="1032"/>
      <c r="AI130" s="1032"/>
      <c r="AJ130" s="1033"/>
      <c r="AK130" s="1034">
        <v>1563257</v>
      </c>
      <c r="AL130" s="1032"/>
      <c r="AM130" s="1032"/>
      <c r="AN130" s="1032"/>
      <c r="AO130" s="1033"/>
      <c r="AP130" s="1149"/>
      <c r="AQ130" s="1150"/>
      <c r="AR130" s="1150"/>
      <c r="AS130" s="1150"/>
      <c r="AT130" s="1151"/>
      <c r="AU130" s="264"/>
      <c r="AV130" s="264"/>
      <c r="AW130" s="264"/>
      <c r="AX130" s="1140" t="s">
        <v>492</v>
      </c>
      <c r="AY130" s="1023"/>
      <c r="AZ130" s="1023"/>
      <c r="BA130" s="1023"/>
      <c r="BB130" s="1023"/>
      <c r="BC130" s="1023"/>
      <c r="BD130" s="1023"/>
      <c r="BE130" s="1024"/>
      <c r="BF130" s="1177">
        <v>12</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493</v>
      </c>
      <c r="X131" s="1185"/>
      <c r="Y131" s="1185"/>
      <c r="Z131" s="1186"/>
      <c r="AA131" s="1078">
        <v>11557361</v>
      </c>
      <c r="AB131" s="1057"/>
      <c r="AC131" s="1057"/>
      <c r="AD131" s="1057"/>
      <c r="AE131" s="1058"/>
      <c r="AF131" s="1056">
        <v>11485364</v>
      </c>
      <c r="AG131" s="1057"/>
      <c r="AH131" s="1057"/>
      <c r="AI131" s="1057"/>
      <c r="AJ131" s="1058"/>
      <c r="AK131" s="1056">
        <v>11327503</v>
      </c>
      <c r="AL131" s="1057"/>
      <c r="AM131" s="1057"/>
      <c r="AN131" s="1057"/>
      <c r="AO131" s="1058"/>
      <c r="AP131" s="1187"/>
      <c r="AQ131" s="1188"/>
      <c r="AR131" s="1188"/>
      <c r="AS131" s="1188"/>
      <c r="AT131" s="1189"/>
      <c r="AU131" s="264"/>
      <c r="AV131" s="264"/>
      <c r="AW131" s="264"/>
      <c r="AX131" s="1159" t="s">
        <v>494</v>
      </c>
      <c r="AY131" s="1110"/>
      <c r="AZ131" s="1110"/>
      <c r="BA131" s="1110"/>
      <c r="BB131" s="1110"/>
      <c r="BC131" s="1110"/>
      <c r="BD131" s="1110"/>
      <c r="BE131" s="1111"/>
      <c r="BF131" s="1160">
        <v>104.9</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6" t="s">
        <v>495</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496</v>
      </c>
      <c r="W132" s="1170"/>
      <c r="X132" s="1170"/>
      <c r="Y132" s="1170"/>
      <c r="Z132" s="1171"/>
      <c r="AA132" s="1172">
        <v>13.007346569999999</v>
      </c>
      <c r="AB132" s="1173"/>
      <c r="AC132" s="1173"/>
      <c r="AD132" s="1173"/>
      <c r="AE132" s="1174"/>
      <c r="AF132" s="1175">
        <v>12.36510223</v>
      </c>
      <c r="AG132" s="1173"/>
      <c r="AH132" s="1173"/>
      <c r="AI132" s="1173"/>
      <c r="AJ132" s="1174"/>
      <c r="AK132" s="1175">
        <v>10.73381309</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497</v>
      </c>
      <c r="W133" s="1153"/>
      <c r="X133" s="1153"/>
      <c r="Y133" s="1153"/>
      <c r="Z133" s="1154"/>
      <c r="AA133" s="1155">
        <v>11.6</v>
      </c>
      <c r="AB133" s="1156"/>
      <c r="AC133" s="1156"/>
      <c r="AD133" s="1156"/>
      <c r="AE133" s="1157"/>
      <c r="AF133" s="1155">
        <v>12.2</v>
      </c>
      <c r="AG133" s="1156"/>
      <c r="AH133" s="1156"/>
      <c r="AI133" s="1156"/>
      <c r="AJ133" s="1157"/>
      <c r="AK133" s="1155">
        <v>12</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RVjQ+6Gy69EUofwNGf91uQKy98M+fzR6902D6uUU9S8PLxCWMto3XHJ5ksd11BKDzf21AFAxSNoEci3hHgS/g==" saltValue="yYUTmA+UD2XDdT5n/tu2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HgUBYsRYSuzTmZ3m+DfAc8TgdOIIK3HBv7N+cNpuOlP9LVGDWssvOBlLsjJFQsY4I+u97XlPMY8H1siUWdR0A==" saltValue="KRBPqd7xCqHlOCaXS29I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6xrdtn4LaKVUYY0ZPMYO38SUMKP6vaXN5U8mZgwdchbiD3Ouj17n9ZY8VFXfjQOIEMXLQ9CTZ7jT+ZJZ8e/w==" saltValue="nFZFZBJRLb2ArUbGKu3Z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506</v>
      </c>
      <c r="AL9" s="1196"/>
      <c r="AM9" s="1196"/>
      <c r="AN9" s="1197"/>
      <c r="AO9" s="292">
        <v>3911207</v>
      </c>
      <c r="AP9" s="292">
        <v>62284</v>
      </c>
      <c r="AQ9" s="293">
        <v>57316</v>
      </c>
      <c r="AR9" s="294">
        <v>8.6999999999999993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507</v>
      </c>
      <c r="AL10" s="1196"/>
      <c r="AM10" s="1196"/>
      <c r="AN10" s="1197"/>
      <c r="AO10" s="295">
        <v>178951</v>
      </c>
      <c r="AP10" s="295">
        <v>2850</v>
      </c>
      <c r="AQ10" s="296">
        <v>3762</v>
      </c>
      <c r="AR10" s="297">
        <v>-24.2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508</v>
      </c>
      <c r="AL11" s="1196"/>
      <c r="AM11" s="1196"/>
      <c r="AN11" s="1197"/>
      <c r="AO11" s="295">
        <v>770341</v>
      </c>
      <c r="AP11" s="295">
        <v>12267</v>
      </c>
      <c r="AQ11" s="296">
        <v>6408</v>
      </c>
      <c r="AR11" s="297">
        <v>91.4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509</v>
      </c>
      <c r="AL12" s="1196"/>
      <c r="AM12" s="1196"/>
      <c r="AN12" s="1197"/>
      <c r="AO12" s="295">
        <v>776</v>
      </c>
      <c r="AP12" s="295">
        <v>12</v>
      </c>
      <c r="AQ12" s="296">
        <v>891</v>
      </c>
      <c r="AR12" s="297">
        <v>-98.7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510</v>
      </c>
      <c r="AL13" s="1196"/>
      <c r="AM13" s="1196"/>
      <c r="AN13" s="1197"/>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512</v>
      </c>
      <c r="AL14" s="1196"/>
      <c r="AM14" s="1196"/>
      <c r="AN14" s="1197"/>
      <c r="AO14" s="295">
        <v>310582</v>
      </c>
      <c r="AP14" s="295">
        <v>4946</v>
      </c>
      <c r="AQ14" s="296">
        <v>2694</v>
      </c>
      <c r="AR14" s="297">
        <v>83.6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513</v>
      </c>
      <c r="AL15" s="1196"/>
      <c r="AM15" s="1196"/>
      <c r="AN15" s="1197"/>
      <c r="AO15" s="295">
        <v>40216</v>
      </c>
      <c r="AP15" s="295">
        <v>640</v>
      </c>
      <c r="AQ15" s="296">
        <v>1362</v>
      </c>
      <c r="AR15" s="297">
        <v>-53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514</v>
      </c>
      <c r="AL16" s="1199"/>
      <c r="AM16" s="1199"/>
      <c r="AN16" s="1200"/>
      <c r="AO16" s="295">
        <v>-395929</v>
      </c>
      <c r="AP16" s="295">
        <v>-6305</v>
      </c>
      <c r="AQ16" s="296">
        <v>-4530</v>
      </c>
      <c r="AR16" s="297">
        <v>39.200000000000003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179</v>
      </c>
      <c r="AL17" s="1199"/>
      <c r="AM17" s="1199"/>
      <c r="AN17" s="1200"/>
      <c r="AO17" s="295">
        <v>4816144</v>
      </c>
      <c r="AP17" s="295">
        <v>76695</v>
      </c>
      <c r="AQ17" s="296">
        <v>67903</v>
      </c>
      <c r="AR17" s="297">
        <v>12.9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519</v>
      </c>
      <c r="AL21" s="1191"/>
      <c r="AM21" s="1191"/>
      <c r="AN21" s="1192"/>
      <c r="AO21" s="307">
        <v>5.89</v>
      </c>
      <c r="AP21" s="308">
        <v>6.2</v>
      </c>
      <c r="AQ21" s="309">
        <v>-0.31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520</v>
      </c>
      <c r="AL22" s="1191"/>
      <c r="AM22" s="1191"/>
      <c r="AN22" s="1192"/>
      <c r="AO22" s="312">
        <v>97.9</v>
      </c>
      <c r="AP22" s="313">
        <v>98.7</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525</v>
      </c>
      <c r="AL32" s="1207"/>
      <c r="AM32" s="1207"/>
      <c r="AN32" s="1208"/>
      <c r="AO32" s="322">
        <v>2657661</v>
      </c>
      <c r="AP32" s="322">
        <v>42322</v>
      </c>
      <c r="AQ32" s="323">
        <v>34720</v>
      </c>
      <c r="AR32" s="324">
        <v>21.9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526</v>
      </c>
      <c r="AL33" s="1207"/>
      <c r="AM33" s="1207"/>
      <c r="AN33" s="1208"/>
      <c r="AO33" s="322" t="s">
        <v>511</v>
      </c>
      <c r="AP33" s="322" t="s">
        <v>511</v>
      </c>
      <c r="AQ33" s="323">
        <v>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527</v>
      </c>
      <c r="AL34" s="1207"/>
      <c r="AM34" s="1207"/>
      <c r="AN34" s="1208"/>
      <c r="AO34" s="322" t="s">
        <v>511</v>
      </c>
      <c r="AP34" s="322" t="s">
        <v>511</v>
      </c>
      <c r="AQ34" s="323">
        <v>22</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528</v>
      </c>
      <c r="AL35" s="1207"/>
      <c r="AM35" s="1207"/>
      <c r="AN35" s="1208"/>
      <c r="AO35" s="322">
        <v>495509</v>
      </c>
      <c r="AP35" s="322">
        <v>7891</v>
      </c>
      <c r="AQ35" s="323">
        <v>9232</v>
      </c>
      <c r="AR35" s="324">
        <v>-14.5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529</v>
      </c>
      <c r="AL36" s="1207"/>
      <c r="AM36" s="1207"/>
      <c r="AN36" s="1208"/>
      <c r="AO36" s="322">
        <v>219043</v>
      </c>
      <c r="AP36" s="322">
        <v>3488</v>
      </c>
      <c r="AQ36" s="323">
        <v>2017</v>
      </c>
      <c r="AR36" s="324">
        <v>72.900000000000006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530</v>
      </c>
      <c r="AL37" s="1207"/>
      <c r="AM37" s="1207"/>
      <c r="AN37" s="1208"/>
      <c r="AO37" s="322">
        <v>78008</v>
      </c>
      <c r="AP37" s="322">
        <v>1242</v>
      </c>
      <c r="AQ37" s="323">
        <v>1146</v>
      </c>
      <c r="AR37" s="324">
        <v>8.4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531</v>
      </c>
      <c r="AL38" s="1210"/>
      <c r="AM38" s="1210"/>
      <c r="AN38" s="1211"/>
      <c r="AO38" s="325">
        <v>558</v>
      </c>
      <c r="AP38" s="325">
        <v>9</v>
      </c>
      <c r="AQ38" s="326">
        <v>1</v>
      </c>
      <c r="AR38" s="314">
        <v>800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532</v>
      </c>
      <c r="AL39" s="1210"/>
      <c r="AM39" s="1210"/>
      <c r="AN39" s="1211"/>
      <c r="AO39" s="322">
        <v>-671649</v>
      </c>
      <c r="AP39" s="322">
        <v>-10696</v>
      </c>
      <c r="AQ39" s="323">
        <v>-6713</v>
      </c>
      <c r="AR39" s="324">
        <v>59.3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533</v>
      </c>
      <c r="AL40" s="1207"/>
      <c r="AM40" s="1207"/>
      <c r="AN40" s="1208"/>
      <c r="AO40" s="322">
        <v>-1563257</v>
      </c>
      <c r="AP40" s="322">
        <v>-24894</v>
      </c>
      <c r="AQ40" s="323">
        <v>-28519</v>
      </c>
      <c r="AR40" s="324">
        <v>-12.7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296</v>
      </c>
      <c r="AL41" s="1213"/>
      <c r="AM41" s="1213"/>
      <c r="AN41" s="1214"/>
      <c r="AO41" s="322">
        <v>1215873</v>
      </c>
      <c r="AP41" s="322">
        <v>19362</v>
      </c>
      <c r="AQ41" s="323">
        <v>11906</v>
      </c>
      <c r="AR41" s="324">
        <v>62.6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501</v>
      </c>
      <c r="AN49" s="1203" t="s">
        <v>537</v>
      </c>
      <c r="AO49" s="1204"/>
      <c r="AP49" s="1204"/>
      <c r="AQ49" s="1204"/>
      <c r="AR49" s="120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1166417</v>
      </c>
      <c r="AN51" s="344">
        <v>18092</v>
      </c>
      <c r="AO51" s="345">
        <v>-37.6</v>
      </c>
      <c r="AP51" s="346">
        <v>63956</v>
      </c>
      <c r="AQ51" s="347">
        <v>25.7</v>
      </c>
      <c r="AR51" s="348">
        <v>-63.3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345582</v>
      </c>
      <c r="AN52" s="352">
        <v>5360</v>
      </c>
      <c r="AO52" s="353">
        <v>-75.7</v>
      </c>
      <c r="AP52" s="354">
        <v>29239</v>
      </c>
      <c r="AQ52" s="355">
        <v>8.8000000000000007</v>
      </c>
      <c r="AR52" s="356">
        <v>-84.5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959465</v>
      </c>
      <c r="AN53" s="344">
        <v>15003</v>
      </c>
      <c r="AO53" s="345">
        <v>-17.100000000000001</v>
      </c>
      <c r="AP53" s="346">
        <v>66255</v>
      </c>
      <c r="AQ53" s="347">
        <v>3.6</v>
      </c>
      <c r="AR53" s="348">
        <v>-20.7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614961</v>
      </c>
      <c r="AN54" s="352">
        <v>9616</v>
      </c>
      <c r="AO54" s="353">
        <v>79.400000000000006</v>
      </c>
      <c r="AP54" s="354">
        <v>31822</v>
      </c>
      <c r="AQ54" s="355">
        <v>8.8000000000000007</v>
      </c>
      <c r="AR54" s="356">
        <v>70.599999999999994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934911</v>
      </c>
      <c r="AN55" s="344">
        <v>14671</v>
      </c>
      <c r="AO55" s="345">
        <v>-2.2000000000000002</v>
      </c>
      <c r="AP55" s="346">
        <v>47278</v>
      </c>
      <c r="AQ55" s="347">
        <v>-28.6</v>
      </c>
      <c r="AR55" s="348">
        <v>26.4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535326</v>
      </c>
      <c r="AN56" s="352">
        <v>8400</v>
      </c>
      <c r="AO56" s="353">
        <v>-12.6</v>
      </c>
      <c r="AP56" s="354">
        <v>24096</v>
      </c>
      <c r="AQ56" s="355">
        <v>-24.3</v>
      </c>
      <c r="AR56" s="356">
        <v>11.7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1003177</v>
      </c>
      <c r="AN57" s="344">
        <v>15845</v>
      </c>
      <c r="AO57" s="345">
        <v>8</v>
      </c>
      <c r="AP57" s="346">
        <v>44504</v>
      </c>
      <c r="AQ57" s="347">
        <v>-5.9</v>
      </c>
      <c r="AR57" s="348">
        <v>13.9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728280</v>
      </c>
      <c r="AN58" s="352">
        <v>11503</v>
      </c>
      <c r="AO58" s="353">
        <v>36.9</v>
      </c>
      <c r="AP58" s="354">
        <v>25876</v>
      </c>
      <c r="AQ58" s="355">
        <v>7.4</v>
      </c>
      <c r="AR58" s="356">
        <v>29.5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2180569</v>
      </c>
      <c r="AN59" s="344">
        <v>34725</v>
      </c>
      <c r="AO59" s="345">
        <v>119.2</v>
      </c>
      <c r="AP59" s="346">
        <v>47820</v>
      </c>
      <c r="AQ59" s="347">
        <v>7.5</v>
      </c>
      <c r="AR59" s="348">
        <v>111.7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1033900</v>
      </c>
      <c r="AN60" s="352">
        <v>16464</v>
      </c>
      <c r="AO60" s="353">
        <v>43.1</v>
      </c>
      <c r="AP60" s="354">
        <v>25855</v>
      </c>
      <c r="AQ60" s="355">
        <v>-0.1</v>
      </c>
      <c r="AR60" s="356">
        <v>43.2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1248908</v>
      </c>
      <c r="AN61" s="359">
        <v>19667</v>
      </c>
      <c r="AO61" s="360">
        <v>14.1</v>
      </c>
      <c r="AP61" s="361">
        <v>53963</v>
      </c>
      <c r="AQ61" s="362">
        <v>0.5</v>
      </c>
      <c r="AR61" s="348">
        <v>13.6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651610</v>
      </c>
      <c r="AN62" s="352">
        <v>10269</v>
      </c>
      <c r="AO62" s="353">
        <v>14.2</v>
      </c>
      <c r="AP62" s="354">
        <v>27378</v>
      </c>
      <c r="AQ62" s="355">
        <v>0.1</v>
      </c>
      <c r="AR62" s="356">
        <v>14.1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2PHUZ0eVwMe0cfiBYyS9eLzY0WcwKJhjhvy3/aeXxrcSPyRlXVmQcIgai3Zc3n8eZtgIMpPHmGWir1LNAJVyg==" saltValue="DgbpS8BqYR3EPTYGnsJ0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8cuXajXbRKp3bUQ+sN8q1mTEK9eqwTldkHkk3SN8lIZeEgoSpt5Tw6R6nMD+dEbcg5d+GjgO8moIm9SHaRsXQ==" saltValue="pQ3MCZOUWGw6YrM4+29P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7TbyM10Cs5sXZZbhX0RCoMTuPl4YFL0ZJazqRDaVN7hChADwg8FNYjHQJbKP9XhQnC7ObGvcZIxLbPU+A61mA==" saltValue="/j5HUORtOEYVRm/pOJME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5" t="s">
        <v>3</v>
      </c>
      <c r="D47" s="1215"/>
      <c r="E47" s="1216"/>
      <c r="F47" s="11" t="s">
        <v>511</v>
      </c>
      <c r="G47" s="12" t="s">
        <v>511</v>
      </c>
      <c r="H47" s="12">
        <v>3.82</v>
      </c>
      <c r="I47" s="12">
        <v>4.2699999999999996</v>
      </c>
      <c r="J47" s="13">
        <v>4.3099999999999996</v>
      </c>
    </row>
    <row r="48" spans="2:10" ht="57.75" customHeight="1" x14ac:dyDescent="0.15">
      <c r="B48" s="14"/>
      <c r="C48" s="1217" t="s">
        <v>4</v>
      </c>
      <c r="D48" s="1217"/>
      <c r="E48" s="1218"/>
      <c r="F48" s="15">
        <v>3.56</v>
      </c>
      <c r="G48" s="16">
        <v>0.72</v>
      </c>
      <c r="H48" s="16">
        <v>1.82</v>
      </c>
      <c r="I48" s="16">
        <v>0.03</v>
      </c>
      <c r="J48" s="17">
        <v>0.08</v>
      </c>
    </row>
    <row r="49" spans="2:10" ht="57.75" customHeight="1" thickBot="1" x14ac:dyDescent="0.2">
      <c r="B49" s="18"/>
      <c r="C49" s="1219" t="s">
        <v>5</v>
      </c>
      <c r="D49" s="1219"/>
      <c r="E49" s="1220"/>
      <c r="F49" s="19">
        <v>0.26</v>
      </c>
      <c r="G49" s="20" t="s">
        <v>558</v>
      </c>
      <c r="H49" s="20">
        <v>5.32</v>
      </c>
      <c r="I49" s="20" t="s">
        <v>559</v>
      </c>
      <c r="J49" s="21">
        <v>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u9xd1m5ndeG/S7rs0FJKwTvHmCcfV51Ks6NswewnE7Kuogvbl+PAl0VK/Q2HDP4Qbkni/SZE8oPBNeW2OXusg==" saltValue="/kxsiKNndJf27ZVQzRiY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2019-03-14T07:34:30Z</cp:lastPrinted>
  <dcterms:created xsi:type="dcterms:W3CDTF">2019-02-14T03:43:41Z</dcterms:created>
  <dcterms:modified xsi:type="dcterms:W3CDTF">2019-10-25T03:10:30Z</dcterms:modified>
  <cp:category/>
</cp:coreProperties>
</file>