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<sst xmlns="http://schemas.openxmlformats.org/spreadsheetml/2006/main" count="1130" uniqueCount="603">
  <si>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</si>
  <si>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</si>
  <si>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</si>
  <si>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</si>
  <si>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</si>
  <si>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</si>
  <si>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</si>
  <si>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</si>
  <si>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</si>
  <si>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</si>
  <si>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</si>
  <si>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</si>
  <si>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</si>
  <si>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</si>
  <si>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</si>
  <si>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</si>
  <si>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</si>
  <si>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</si>
  <si>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</si>
  <si>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</si>
  <si>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</si>
  <si>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</si>
  <si>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</si>
  <si>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</si>
  <si>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</si>
  <si>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</si>
  <si>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</si>
  <si>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</si>
  <si>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</si>
  <si>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</si>
  <si>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</si>
  <si>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</si>
  <si>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</si>
  <si>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</si>
  <si>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</si>
  <si>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</si>
  <si>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</si>
  <si>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</si>
  <si>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</si>
  <si>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</si>
  <si>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</si>
  <si>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</si>
  <si>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</si>
  <si>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</si>
  <si>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</si>
  <si>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</si>
  <si>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</si>
  <si>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</si>
  <si>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</si>
  <si>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</si>
  <si>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</si>
  <si>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</si>
  <si>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</si>
  <si>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</si>
  <si>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</si>
  <si>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</si>
  <si>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</si>
  <si>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</si>
  <si>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</si>
  <si>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</si>
  <si>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</si>
  <si>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</si>
  <si>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</si>
  <si>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</si>
  <si>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</si>
  <si>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</si>
  <si>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</si>
  <si>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</si>
  <si>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</si>
  <si>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</si>
  <si>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</si>
  <si>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</si>
  <si>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</si>
  <si>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</si>
  <si>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</si>
  <si>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</si>
  <si>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</si>
  <si>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</si>
  <si>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</si>
  <si>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</si>
  <si>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</si>
  <si>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</si>
  <si>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</si>
  <si>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</si>
  <si>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</si>
  <si>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</si>
  <si>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</si>
  <si>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</si>
  <si>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</si>
  <si>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</si>
  <si>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</si>
  <si>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</si>
  <si>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</si>
  <si>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</si>
  <si>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</si>
  <si>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</si>
  <si>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</si>
  <si>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</si>
  <si>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</si>
  <si>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</si>
  <si>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</si>
  <si>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</si>
  <si>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</si>
  <si>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</si>
  <si>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</si>
  <si>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</si>
  <si>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</si>
  <si>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</si>
  <si>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</si>
  <si>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</si>
  <si>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</si>
  <si>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</si>
  <si>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</si>
  <si>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</si>
  <si>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</si>
  <si>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</si>
  <si>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</si>
  <si>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</si>
  <si>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</si>
  <si>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</si>
  <si>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</si>
  <si>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</si>
  <si>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</si>
  <si>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</si>
  <si>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</si>
  <si>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</si>
  <si>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</si>
  <si>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</si>
  <si>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</si>
  <si>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</si>
  <si>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</si>
  <si>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</si>
  <si>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</si>
  <si>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</si>
  <si>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</si>
  <si>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</si>
  <si>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</si>
  <si>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</si>
  <si>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</si>
  <si>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</si>
  <si>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</si>
  <si>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</si>
  <si>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</si>
  <si>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</si>
  <si>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</si>
  <si>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</si>
  <si>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</si>
  <si>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</si>
  <si>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</si>
  <si>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</si>
  <si>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</si>
  <si>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</si>
  <si>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</si>
  <si>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</si>
  <si>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</si>
  <si>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</si>
  <si>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</si>
  <si>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</si>
  <si>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</si>
  <si>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</si>
  <si>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</si>
  <si>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</si>
  <si>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</si>
  <si>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</si>
  <si>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</si>
  <si>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</si>
  <si>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</si>
  <si>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</si>
  <si>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</si>
  <si>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</si>
  <si>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</si>
  <si>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</si>
  <si>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</si>
  <si>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</si>
  <si>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</si>
  <si>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</si>
  <si>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</si>
  <si>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</si>
  <si>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</si>
  <si>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</si>
  <si>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</si>
  <si>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</si>
  <si>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</si>
  <si>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</si>
  <si>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</si>
  <si>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</si>
  <si>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</si>
  <si>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</si>
  <si>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</si>
  <si>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</si>
  <si>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</si>
  <si>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</si>
  <si>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</si>
  <si>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</si>
  <si>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</si>
  <si>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</si>
  <si>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</si>
  <si>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</si>
  <si>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</si>
  <si>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</si>
  <si>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</si>
  <si>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</si>
  <si>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</si>
  <si>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</si>
  <si>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</si>
  <si>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</si>
  <si>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大阪府高石市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</si>
  <si>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</si>
  <si>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</si>
  <si>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</si>
  <si>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</si>
  <si>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</si>
  <si>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</si>
  <si>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</si>
  <si>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</si>
  <si>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</si>
  <si>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</si>
  <si>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</si>
  <si>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</si>
  <si>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</si>
  <si>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</si>
  <si>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</si>
  <si>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</si>
  <si>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</si>
  <si>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</si>
  <si>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</si>
  <si>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</si>
  <si>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</si>
  <si>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</si>
  <si>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</si>
  <si>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</si>
  <si>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</si>
  <si>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</si>
  <si>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</si>
  <si>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</si>
  <si>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</si>
  <si>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</si>
  <si>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</si>
  <si>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</si>
  <si>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</si>
  <si>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</si>
  <si>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</si>
  <si>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</si>
  <si>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</si>
  <si>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</si>
  <si>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</si>
  <si>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</si>
  <si>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</si>
  <si>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</si>
  <si>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</si>
  <si>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</si>
  <si>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</si>
  <si>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</si>
  <si>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</si>
  <si>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</si>
  <si>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</si>
  <si>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</si>
  <si>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</si>
  <si>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</si>
  <si>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</si>
  <si>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</si>
  <si>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</si>
  <si>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</si>
  <si>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</si>
  <si>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</si>
  <si>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</si>
  <si>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</si>
  <si>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</si>
  <si>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</si>
  <si>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</si>
  <si>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</si>
  <si>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</si>
  <si>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</si>
  <si>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</si>
  <si>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</si>
  <si>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</si>
  <si>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</si>
  <si>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</si>
  <si>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</si>
  <si>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</si>
  <si>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</si>
  <si>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</si>
  <si>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</si>
  <si>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</si>
  <si>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</si>
  <si>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</si>
  <si>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</si>
  <si>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</si>
  <si>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</si>
  <si>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</si>
  <si>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</si>
  <si>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</si>
  <si>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</si>
  <si>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</si>
  <si>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</si>
  <si>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</si>
  <si>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</si>
  <si>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</si>
  <si>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</si>
  <si>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</si>
  <si>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</si>
  <si>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</si>
  <si>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</si>
  <si>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</si>
  <si>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</si>
  <si>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</si>
  <si>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</si>
  <si>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</si>
  <si>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</si>
  <si>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</si>
  <si>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</si>
  <si>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</si>
  <si>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</si>
  <si>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</si>
  <si>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</si>
  <si>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</si>
  <si>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</si>
  <si>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</si>
  <si>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</si>
  <si>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</si>
  <si>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</si>
  <si>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</si>
  <si>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</si>
  <si>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</si>
  <si>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</si>
  <si>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</si>
  <si>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</si>
  <si>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</si>
  <si>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</si>
  <si>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</si>
  <si>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</si>
  <si>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</si>
  <si>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</si>
  <si>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</si>
  <si>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</si>
  <si>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</si>
  <si>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</si>
  <si>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</si>
  <si>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</si>
  <si>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</si>
  <si>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</si>
  <si>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</si>
  <si>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</si>
  <si>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</si>
  <si>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</si>
  <si>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</si>
  <si>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</si>
  <si>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</si>
  <si>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</si>
  <si>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</si>
  <si>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</si>
  <si>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</si>
  <si>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</si>
  <si>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</si>
  <si>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</si>
  <si>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</si>
  <si>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大阪府高石市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</si>
  <si>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</si>
  <si>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</si>
  <si>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</si>
  <si>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</si>
  <si>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</si>
  <si>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</si>
  <si>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</si>
  <si>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</si>
  <si>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</si>
  <si>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</si>
  <si>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</si>
  <si>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</si>
  <si>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</si>
  <si>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</si>
  <si>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</si>
  <si>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</si>
  <si>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</si>
  <si>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</si>
  <si>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</si>
  <si>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</si>
  <si>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</si>
  <si>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</si>
  <si>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</si>
  <si>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</si>
  <si>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</si>
  <si>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</si>
  <si>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</si>
  <si>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</si>
  <si>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</si>
  <si>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</si>
  <si>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</si>
  <si>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</si>
  <si>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</si>
  <si>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</si>
  <si>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</si>
  <si>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</si>
  <si>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</si>
  <si>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</si>
  <si>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</si>
  <si>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</si>
  <si>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</si>
  <si>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</si>
  <si>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</si>
  <si>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</si>
  <si>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</si>
  <si>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</si>
  <si>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</si>
  <si>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</si>
  <si>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</si>
  <si>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</si>
  <si>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</si>
  <si>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</si>
  <si>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</si>
  <si>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</si>
  <si>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</si>
  <si>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</si>
  <si>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</si>
  <si>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</si>
  <si>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</si>
  <si>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</si>
  <si>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</si>
  <si>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</si>
  <si>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</si>
  <si>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</si>
  <si>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</si>
  <si>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</si>
  <si>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</si>
  <si>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</si>
  <si>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</si>
  <si>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</si>
  <si>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</si>
  <si>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</si>
  <si>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</si>
  <si>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</si>
  <si>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</si>
  <si>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</si>
  <si>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</si>
  <si>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</si>
  <si>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</si>
  <si>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</si>
  <si>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</si>
  <si>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</si>
  <si>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</si>
  <si>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</si>
  <si>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</si>
  <si>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</si>
  <si>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</si>
  <si>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</si>
  <si>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</si>
  <si>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</si>
  <si>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</si>
  <si>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</si>
  <si>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</si>
  <si>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</si>
  <si>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</si>
  <si>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</si>
  <si>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</si>
  <si>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</si>
  <si>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</si>
  <si>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</si>
  <si>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</si>
  <si>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</si>
  <si>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</si>
  <si>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</si>
  <si>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</si>
  <si>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後期高齢者医療保険特別会計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</si>
  <si>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</si>
  <si>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</si>
  <si>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</si>
  <si>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</si>
  <si>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</si>
  <si>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</si>
  <si>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</si>
  <si>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</si>
  <si>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</si>
  <si>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</si>
  <si>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</si>
  <si>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</si>
  <si>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</si>
  <si>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</si>
  <si>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</si>
  <si>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</si>
  <si>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</si>
  <si>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</si>
  <si>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</si>
  <si>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</si>
  <si>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</si>
  <si>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</si>
  <si>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</si>
  <si>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</si>
  <si>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</si>
  <si>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</si>
  <si>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</si>
  <si>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</si>
  <si>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</si>
  <si>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</si>
  <si>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</si>
  <si>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</si>
  <si>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</si>
  <si>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</si>
  <si>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</si>
  <si>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</si>
  <si>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</si>
  <si>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</si>
  <si>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</si>
  <si>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</si>
  <si>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</si>
  <si>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</si>
  <si>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</si>
  <si>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</si>
  <si>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</si>
  <si>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</si>
  <si>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</si>
  <si>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</si>
  <si>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</si>
  <si>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</si>
  <si>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</si>
  <si>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</si>
  <si>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</si>
  <si>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</si>
  <si>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</si>
  <si>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</si>
  <si>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</si>
  <si>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</si>
  <si>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</si>
  <si>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</si>
  <si>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</si>
  <si>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</si>
  <si>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</si>
  <si>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</si>
  <si>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</si>
  <si>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</si>
  <si>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</si>
  <si>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</si>
  <si>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</si>
  <si>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</si>
  <si>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</si>
  <si>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</si>
  <si>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</si>
  <si>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</si>
  <si>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</si>
  <si>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</si>
  <si>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</si>
  <si>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</si>
  <si>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</si>
  <si>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</si>
  <si>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</si>
  <si>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</si>
  <si>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</si>
  <si>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</si>
  <si>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</si>
  <si>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</si>
  <si>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</si>
  <si>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</si>
  <si>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1.48</t>
  </si>
  <si>
    <t>▲ 1.87</t>
  </si>
  <si>
    <t>国民健康保険特別会計</t>
  </si>
  <si>
    <t>▲ 6.92</t>
  </si>
  <si>
    <t>▲ 6.78</t>
  </si>
  <si>
    <t>▲ 6.55</t>
  </si>
  <si>
    <t>▲ 5.61</t>
  </si>
  <si>
    <t>▲ 3.10</t>
  </si>
  <si>
    <t>水道事業会計</t>
  </si>
  <si>
    <t>一般会計</t>
  </si>
  <si>
    <t>介護保険特別会計</t>
  </si>
  <si>
    <t>後期高齢者医療保険特別会計</t>
  </si>
  <si>
    <t>公共下水道事業特別会計</t>
  </si>
  <si>
    <t>墓地事業特別会計</t>
  </si>
  <si>
    <t>その他会計（赤字）</t>
  </si>
  <si>
    <t>その他会計（黒字）</t>
  </si>
  <si>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</si>
  <si>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t>
    <phoneticPr fontId="2"/>
  </si>
  <si>
    <t>-</t>
    <phoneticPr fontId="2"/>
  </si>
  <si>
    <t>-</t>
    <phoneticPr fontId="2"/>
  </si>
  <si>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
  </si>
  <si>
    <t>高石市泉大津市墓地組合（一般会計）</t>
    <rPh sb="0" eb="2">
      <t>タカイシ</t>
    </rPh>
    <rPh sb="2" eb="3">
      <t>シ</t>
    </rPh>
    <rPh sb="3" eb="7">
      <t>イズミオオツシ</t>
    </rPh>
    <rPh sb="7" eb="9">
      <t>ボチ</t>
    </rPh>
    <rPh sb="9" eb="11">
      <t>クミアイ</t>
    </rPh>
    <rPh sb="12" eb="14">
      <t>イッパン</t>
    </rPh>
    <rPh sb="14" eb="16">
      <t>カイケイ</t>
    </rPh>
    <phoneticPr fontId="2"/>
  </si>
  <si>
    <t>泉北水道企業団</t>
    <rPh sb="0" eb="2">
      <t>センボク</t>
    </rPh>
    <rPh sb="2" eb="4">
      <t>スイドウ</t>
    </rPh>
    <rPh sb="4" eb="6">
      <t>キギョウ</t>
    </rPh>
    <rPh sb="6" eb="7">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</si>
  <si>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</si>
  <si>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</si>
  <si>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</si>
  <si>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</si>
  <si>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t>
    <phoneticPr fontId="2"/>
  </si>
  <si>
    <t>高石市土地開発公社</t>
    <rPh sb="0" eb="2">
      <t>タカイシ</t>
    </rPh>
    <rPh sb="2" eb="3">
      <t>シ</t>
    </rPh>
    <rPh sb="3" eb="5">
      <t>トチ</t>
    </rPh>
    <rPh sb="5" eb="7">
      <t>カイハツ</t>
    </rPh>
    <rPh sb="7" eb="9">
      <t>コウシャ</t>
    </rPh>
    <phoneticPr fontId="2"/>
  </si>
  <si>
    <t>高石市保健医療センター</t>
    <rPh sb="0" eb="2">
      <t>タカイシ</t>
    </rPh>
    <rPh sb="2" eb="3">
      <t>シ</t>
    </rPh>
    <rPh sb="3" eb="5">
      <t>ホケン</t>
    </rPh>
    <rPh sb="5" eb="7">
      <t>イリョウ</t>
    </rPh>
    <phoneticPr fontId="2"/>
  </si>
  <si>
    <t>高石都市開発株式会社</t>
    <rPh sb="0" eb="2">
      <t>タカイシ</t>
    </rPh>
    <rPh sb="2" eb="4">
      <t>トシ</t>
    </rPh>
    <rPh sb="4" eb="6">
      <t>カイハツ</t>
    </rPh>
    <rPh sb="6" eb="8">
      <t>カブシキ</t>
    </rPh>
    <rPh sb="8" eb="10">
      <t>カイシャ</t>
    </rPh>
    <phoneticPr fontId="2"/>
  </si>
  <si>
    <t>-</t>
    <phoneticPr fontId="2"/>
  </si>
  <si>
    <t>-</t>
    <phoneticPr fontId="2"/>
  </si>
  <si>
    <t>-</t>
    <phoneticPr fontId="2"/>
  </si>
  <si>
    <t>-</t>
    <phoneticPr fontId="2"/>
  </si>
  <si>
    <t>緑化基金</t>
    <rPh sb="0" eb="2">
      <t>リョッカ</t>
    </rPh>
    <rPh sb="2" eb="4">
      <t>キキン</t>
    </rPh>
    <phoneticPr fontId="11"/>
  </si>
  <si>
    <t>福祉基金</t>
    <rPh sb="0" eb="2">
      <t>フクシ</t>
    </rPh>
    <rPh sb="2" eb="4">
      <t>キキン</t>
    </rPh>
    <phoneticPr fontId="11"/>
  </si>
  <si>
    <t>市営浜墓地基金</t>
    <rPh sb="0" eb="2">
      <t>シエイ</t>
    </rPh>
    <rPh sb="2" eb="3">
      <t>ハマ</t>
    </rPh>
    <rPh sb="3" eb="5">
      <t>ボチ</t>
    </rPh>
    <rPh sb="5" eb="7">
      <t>キキン</t>
    </rPh>
    <phoneticPr fontId="11"/>
  </si>
  <si>
    <t>奨学基金</t>
    <rPh sb="0" eb="2">
      <t>ショウガク</t>
    </rPh>
    <rPh sb="2" eb="4">
      <t>キキン</t>
    </rPh>
    <phoneticPr fontId="11"/>
  </si>
  <si>
    <t>保健医療基金</t>
    <rPh sb="0" eb="2">
      <t>ホケン</t>
    </rPh>
    <rPh sb="2" eb="4">
      <t>イリョウ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</si>
  <si>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</si>
  <si>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</si>
  <si>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</si>
  <si>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</si>
  <si>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</si>
  <si>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</si>
  <si>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</si>
  <si>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</si>
  <si>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</si>
  <si>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</si>
  <si>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の将来負担比率については、地方債発行の抑制による地方債残高の減少及び土地開発公社から土地の買戻しを行ったこと、また、第五次財政健全化計画案終了後も、引き続き適切な人員管理を行い、退職手当負担見込額が減少したことにより将来負担額が減少、23.0ポイントの改善となった。
　実質公債費比率については、錯誤による普通交付税の減等により標準財政規模が減少したため、前年度より0.2ポイントの悪化となった。今後も、南海中央線整備事業、南海本線等連続立体交差事業、羽衣駅前地区第一種市街地再開発事業等の大型事業が継続しており、増加していくことが想定される。また、類似団体内平均値を上回っているため、今後も事業の精査を行い、地方債発行は慎重に行う。</t>
    <rPh sb="1" eb="3">
      <t>ヘイセイ</t>
    </rPh>
    <rPh sb="5" eb="7">
      <t>ネンド</t>
    </rPh>
    <rPh sb="133" eb="135">
      <t>カイゼン</t>
    </rPh>
    <rPh sb="142" eb="144">
      <t>ジッシツ</t>
    </rPh>
    <rPh sb="144" eb="146">
      <t>コウサイ</t>
    </rPh>
    <rPh sb="146" eb="147">
      <t>ヒ</t>
    </rPh>
    <rPh sb="147" eb="149">
      <t>ヒリツ</t>
    </rPh>
    <rPh sb="155" eb="157">
      <t>サクゴ</t>
    </rPh>
    <rPh sb="160" eb="162">
      <t>フツウ</t>
    </rPh>
    <rPh sb="162" eb="165">
      <t>コウフゼイ</t>
    </rPh>
    <rPh sb="166" eb="167">
      <t>ゲン</t>
    </rPh>
    <rPh sb="167" eb="168">
      <t>トウ</t>
    </rPh>
    <rPh sb="171" eb="173">
      <t>ヒョウジュン</t>
    </rPh>
    <rPh sb="173" eb="175">
      <t>ザイセイ</t>
    </rPh>
    <rPh sb="175" eb="177">
      <t>キボ</t>
    </rPh>
    <rPh sb="178" eb="180">
      <t>ゲンショウ</t>
    </rPh>
    <rPh sb="185" eb="187">
      <t>ゼンネン</t>
    </rPh>
    <rPh sb="187" eb="188">
      <t>ド</t>
    </rPh>
    <rPh sb="198" eb="200">
      <t>アッカ</t>
    </rPh>
    <rPh sb="205" eb="207">
      <t>コンゴ</t>
    </rPh>
    <rPh sb="209" eb="211">
      <t>ナンカイ</t>
    </rPh>
    <rPh sb="211" eb="214">
      <t>チュウオウセン</t>
    </rPh>
    <rPh sb="214" eb="216">
      <t>セイビ</t>
    </rPh>
    <rPh sb="216" eb="218">
      <t>ジギョウ</t>
    </rPh>
    <rPh sb="219" eb="221">
      <t>ナンカイ</t>
    </rPh>
    <rPh sb="221" eb="223">
      <t>ホンセン</t>
    </rPh>
    <rPh sb="223" eb="224">
      <t>トウ</t>
    </rPh>
    <rPh sb="224" eb="226">
      <t>レンゾク</t>
    </rPh>
    <rPh sb="226" eb="228">
      <t>リッタイ</t>
    </rPh>
    <rPh sb="228" eb="230">
      <t>コウサ</t>
    </rPh>
    <rPh sb="230" eb="232">
      <t>ジギョウ</t>
    </rPh>
    <rPh sb="233" eb="235">
      <t>ハゴロモ</t>
    </rPh>
    <rPh sb="235" eb="237">
      <t>エキマエ</t>
    </rPh>
    <rPh sb="237" eb="239">
      <t>チク</t>
    </rPh>
    <rPh sb="239" eb="240">
      <t>ダイ</t>
    </rPh>
    <rPh sb="240" eb="242">
      <t>イッシュ</t>
    </rPh>
    <rPh sb="242" eb="245">
      <t>シガイチ</t>
    </rPh>
    <rPh sb="245" eb="247">
      <t>サイカイ</t>
    </rPh>
    <rPh sb="247" eb="248">
      <t>ハツ</t>
    </rPh>
    <rPh sb="248" eb="250">
      <t>ジギョウ</t>
    </rPh>
    <rPh sb="250" eb="251">
      <t>トウ</t>
    </rPh>
    <rPh sb="252" eb="254">
      <t>オオガタ</t>
    </rPh>
    <rPh sb="254" eb="256">
      <t>ジギョウ</t>
    </rPh>
    <rPh sb="257" eb="259">
      <t>ケイゾク</t>
    </rPh>
    <rPh sb="264" eb="266">
      <t>ゾウカ</t>
    </rPh>
    <rPh sb="273" eb="275">
      <t>ソウテイ</t>
    </rPh>
    <rPh sb="282" eb="284">
      <t>ルイジ</t>
    </rPh>
    <rPh sb="284" eb="286">
      <t>ダンタイ</t>
    </rPh>
    <rPh sb="286" eb="287">
      <t>ナイ</t>
    </rPh>
    <rPh sb="287" eb="289">
      <t>ヘイキン</t>
    </rPh>
    <rPh sb="289" eb="290">
      <t>チ</t>
    </rPh>
    <rPh sb="291" eb="293">
      <t>ウワマワ</t>
    </rPh>
    <rPh sb="300" eb="302">
      <t>コンゴ</t>
    </rPh>
    <rPh sb="303" eb="305">
      <t>ジギョウ</t>
    </rPh>
    <rPh sb="306" eb="308">
      <t>セイサ</t>
    </rPh>
    <rPh sb="309" eb="310">
      <t>オコナ</t>
    </rPh>
    <rPh sb="312" eb="314">
      <t>チホウ</t>
    </rPh>
    <rPh sb="314" eb="315">
      <t>サイ</t>
    </rPh>
    <rPh sb="315" eb="317">
      <t>ハッコウ</t>
    </rPh>
    <rPh sb="318" eb="320">
      <t>シンチョウ</t>
    </rPh>
    <rPh sb="321" eb="322">
      <t>オコナ</t>
    </rPh>
    <phoneticPr fontId="5"/>
  </si>
  <si>
    <t>　平成28年度の将来負担比率については、地方債発行の抑制による地方債残高の減少及び土地開発公社からの土地の買戻しを行ったこと、また、第五次財政健全化計画案に基づき適切な人員管理を行ったことによる退職手当負担見込額の減少等により将来負担額が減少し、11.3ポイントの改善となった。今後も事業の精査を行い、地方債の発行は慎重に行う。
　一方で、有形固定資産減価償却率については、1.8ポイントの上昇となったが、類似団体内平均値は下回っている。今後は、平成31年度策定予定である公共施設等の個別施設計画をもとに、計画的な修繕を行い、適正な管理に努める。
　なお、平成29年度決算に係る固定資産台帳については、平成31年1月1日時点で整備中のため、平成29年度の当該団体値等は表示されていない。</t>
    <rPh sb="1" eb="3">
      <t>ヘイセイ</t>
    </rPh>
    <rPh sb="5" eb="7">
      <t>ネンド</t>
    </rPh>
    <rPh sb="20" eb="22">
      <t>チホウ</t>
    </rPh>
    <rPh sb="22" eb="23">
      <t>サイ</t>
    </rPh>
    <rPh sb="23" eb="25">
      <t>ハッコウ</t>
    </rPh>
    <rPh sb="26" eb="28">
      <t>ヨクセイ</t>
    </rPh>
    <rPh sb="31" eb="33">
      <t>チホウ</t>
    </rPh>
    <rPh sb="33" eb="34">
      <t>サイ</t>
    </rPh>
    <rPh sb="34" eb="36">
      <t>ザンダカ</t>
    </rPh>
    <rPh sb="37" eb="39">
      <t>ゲンショウ</t>
    </rPh>
    <rPh sb="39" eb="40">
      <t>オヨ</t>
    </rPh>
    <rPh sb="41" eb="43">
      <t>トチ</t>
    </rPh>
    <rPh sb="43" eb="45">
      <t>カイハツ</t>
    </rPh>
    <rPh sb="45" eb="47">
      <t>コウシャ</t>
    </rPh>
    <rPh sb="50" eb="52">
      <t>トチ</t>
    </rPh>
    <rPh sb="53" eb="55">
      <t>カイモド</t>
    </rPh>
    <rPh sb="57" eb="58">
      <t>オコナ</t>
    </rPh>
    <rPh sb="66" eb="68">
      <t>ダイゴ</t>
    </rPh>
    <rPh sb="68" eb="69">
      <t>ジ</t>
    </rPh>
    <rPh sb="69" eb="71">
      <t>ザイセイ</t>
    </rPh>
    <rPh sb="71" eb="73">
      <t>ケンゼン</t>
    </rPh>
    <rPh sb="73" eb="74">
      <t>カ</t>
    </rPh>
    <rPh sb="74" eb="76">
      <t>ケイカク</t>
    </rPh>
    <rPh sb="76" eb="77">
      <t>アン</t>
    </rPh>
    <rPh sb="78" eb="79">
      <t>モト</t>
    </rPh>
    <rPh sb="117" eb="118">
      <t>ガク</t>
    </rPh>
    <rPh sb="119" eb="121">
      <t>ゲンショウ</t>
    </rPh>
    <rPh sb="132" eb="134">
      <t>カイゼン</t>
    </rPh>
    <rPh sb="139" eb="141">
      <t>コンゴ</t>
    </rPh>
    <rPh sb="142" eb="144">
      <t>ジギョウ</t>
    </rPh>
    <rPh sb="145" eb="147">
      <t>セイサ</t>
    </rPh>
    <rPh sb="148" eb="149">
      <t>オコナ</t>
    </rPh>
    <rPh sb="151" eb="153">
      <t>チホウ</t>
    </rPh>
    <rPh sb="153" eb="154">
      <t>サイ</t>
    </rPh>
    <rPh sb="155" eb="157">
      <t>ハッコウ</t>
    </rPh>
    <rPh sb="158" eb="160">
      <t>シンチョウ</t>
    </rPh>
    <rPh sb="161" eb="162">
      <t>オコナ</t>
    </rPh>
    <rPh sb="219" eb="221">
      <t>コンゴ</t>
    </rPh>
    <rPh sb="223" eb="225">
      <t>ヘイセイ</t>
    </rPh>
    <rPh sb="227" eb="229">
      <t>ネンド</t>
    </rPh>
    <rPh sb="229" eb="231">
      <t>サクテイ</t>
    </rPh>
    <rPh sb="231" eb="233">
      <t>ヨテイ</t>
    </rPh>
    <rPh sb="236" eb="238">
      <t>コウキョウ</t>
    </rPh>
    <rPh sb="238" eb="240">
      <t>シセツ</t>
    </rPh>
    <rPh sb="240" eb="241">
      <t>トウ</t>
    </rPh>
    <rPh sb="242" eb="244">
      <t>コベツ</t>
    </rPh>
    <rPh sb="244" eb="246">
      <t>シセツ</t>
    </rPh>
    <rPh sb="246" eb="248">
      <t>ケイカク</t>
    </rPh>
    <rPh sb="253" eb="255">
      <t>ケイカク</t>
    </rPh>
    <rPh sb="255" eb="256">
      <t>テキ</t>
    </rPh>
    <rPh sb="257" eb="259">
      <t>シュウゼン</t>
    </rPh>
    <rPh sb="260" eb="261">
      <t>オコナ</t>
    </rPh>
    <rPh sb="263" eb="265">
      <t>テキセイ</t>
    </rPh>
    <rPh sb="266" eb="268">
      <t>カンリ</t>
    </rPh>
    <rPh sb="269" eb="270">
      <t>ツト</t>
    </rPh>
    <rPh sb="278" eb="280">
      <t>ヘイセイ</t>
    </rPh>
    <rPh sb="282" eb="284">
      <t>ネンド</t>
    </rPh>
    <rPh sb="284" eb="286">
      <t>ケッサン</t>
    </rPh>
    <rPh sb="287" eb="288">
      <t>カカ</t>
    </rPh>
    <rPh sb="289" eb="291">
      <t>コテイ</t>
    </rPh>
    <rPh sb="291" eb="293">
      <t>シサン</t>
    </rPh>
    <rPh sb="293" eb="295">
      <t>ダイチョウ</t>
    </rPh>
    <rPh sb="301" eb="30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</si>
</sst>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5ED7-4AE7-8B68-21A02C7857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65408</c:v>
                </c:pt>
                <c:pt idx="1">
                  <c:v>64642</c:v>
                </c:pt>
                <c:pt idx="2">
                  <c:v>24403</c:v>
                </c:pt>
                <c:pt idx="3">
                  <c:v>37343</c:v>
                </c:pt>
                <c:pt idx="4">
                  <c:v>42208</c:v>
                </c:pt>
              </c:numCache>
            </c:numRef>
          </c:val>
          <c:smooth val="0"/>
          <c:extLst>
            <c:ext xmlns:c16="http://schemas.microsoft.com/office/drawing/2014/chart" uri="{C3380CC4-5D6E-409C-BE32-E72D297353CC}">
              <c16:uniqueId val="{00000001-5ED7-4AE7-8B68-21A02C785789}"/>
            </c:ext>
          </c:extLst>
        </c:ser>
        <c:dLbls>
          <c:showLegendKey val="0"/>
          <c:showVal val="0"/>
          <c:showCatName val="0"/>
          <c:showSerName val="0"/>
          <c:showPercent val="0"/>
          <c:showBubbleSize val="0"/>
        </c:dLbls>
        <c:marker val="1"/>
        <c:smooth val="0"/>
        <c:axId val="92342912"/>
        <c:axId val="92386048"/>
      </c:lineChart>
      <c:catAx>
        <c:axId val="9234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86048"/>
        <c:crosses val="autoZero"/>
        <c:auto val="1"/>
        <c:lblAlgn val="ctr"/>
        <c:lblOffset val="100"/>
        <c:tickLblSkip val="1"/>
        <c:tickMarkSkip val="1"/>
        <c:noMultiLvlLbl val="0"/>
      </c:catAx>
      <c:valAx>
        <c:axId val="92386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4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1.1399999999999999</c:v>
                </c:pt>
                <c:pt idx="1">
                  <c:v>1.85</c:v>
                </c:pt>
                <c:pt idx="2">
                  <c:v>2.83</c:v>
                </c:pt>
                <c:pt idx="3">
                  <c:v>0.83</c:v>
                </c:pt>
                <c:pt idx="4">
                  <c:v>1.58</c:v>
                </c:pt>
              </c:numCache>
            </c:numRef>
          </c:val>
          <c:extLst>
            <c:ext xmlns:c16="http://schemas.microsoft.com/office/drawing/2014/chart" uri="{C3380CC4-5D6E-409C-BE32-E72D297353CC}">
              <c16:uniqueId val="{00000000-11FE-4208-BF94-11A7502B8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12.53</c:v>
                </c:pt>
                <c:pt idx="1">
                  <c:v>17.46</c:v>
                </c:pt>
                <c:pt idx="2">
                  <c:v>18.75</c:v>
                </c:pt>
                <c:pt idx="3">
                  <c:v>19.16</c:v>
                </c:pt>
                <c:pt idx="4">
                  <c:v>21.71</c:v>
                </c:pt>
              </c:numCache>
            </c:numRef>
          </c:val>
          <c:extLst>
            <c:ext xmlns:c16="http://schemas.microsoft.com/office/drawing/2014/chart" uri="{C3380CC4-5D6E-409C-BE32-E72D297353CC}">
              <c16:uniqueId val="{00000001-11FE-4208-BF94-11A7502B8FBD}"/>
            </c:ext>
          </c:extLst>
        </c:ser>
        <c:dLbls>
          <c:showLegendKey val="0"/>
          <c:showVal val="0"/>
          <c:showCatName val="0"/>
          <c:showSerName val="0"/>
          <c:showPercent val="0"/>
          <c:showBubbleSize val="0"/>
        </c:dLbls>
        <c:gapWidth val="250"/>
        <c:overlap val="100"/>
        <c:axId val="125301888"/>
        <c:axId val="12530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-1.48</c:v>
                </c:pt>
                <c:pt idx="1">
                  <c:v>5.61</c:v>
                </c:pt>
                <c:pt idx="2">
                  <c:v>2.39</c:v>
                </c:pt>
                <c:pt idx="3">
                  <c:v>-1.87</c:v>
                </c:pt>
                <c:pt idx="4">
                  <c:v>3.21</c:v>
                </c:pt>
              </c:numCache>
            </c:numRef>
          </c:val>
          <c:smooth val="0"/>
          <c:extLst>
            <c:ext xmlns:c16="http://schemas.microsoft.com/office/drawing/2014/chart" uri="{C3380CC4-5D6E-409C-BE32-E72D297353CC}">
              <c16:uniqueId val="{00000002-11FE-4208-BF94-11A7502B8FBD}"/>
            </c:ext>
          </c:extLst>
        </c:ser>
        <c:dLbls>
          <c:showLegendKey val="0"/>
          <c:showVal val="0"/>
          <c:showCatName val="0"/>
          <c:showSerName val="0"/>
          <c:showPercent val="0"/>
          <c:showBubbleSize val="0"/>
        </c:dLbls>
        <c:marker val="1"/>
        <c:smooth val="0"/>
        <c:axId val="125301888"/>
        <c:axId val="125303808"/>
      </c:lineChart>
      <c:catAx>
        <c:axId val="1253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303808"/>
        <c:crosses val="autoZero"/>
        <c:auto val="1"/>
        <c:lblAlgn val="ctr"/>
        <c:lblOffset val="100"/>
        <c:tickLblSkip val="1"/>
        <c:tickMarkSkip val="1"/>
        <c:noMultiLvlLbl val="0"/>
      </c:catAx>
      <c:valAx>
        <c:axId val="1253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0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5B-44DF-AE18-50D7E8753C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5B-44DF-AE18-50D7E8753C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5B-44DF-AE18-50D7E8753CF8}"/>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C5B-44DF-AE18-50D7E8753CF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0.15</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4-EC5B-44DF-AE18-50D7E8753CF8}"/>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0.23</c:v>
                </c:pt>
                <c:pt idx="4">
                  <c:v>#N/A</c:v>
                </c:pt>
                <c:pt idx="5">
                  <c:v>0.26</c:v>
                </c:pt>
                <c:pt idx="6">
                  <c:v>#N/A</c:v>
                </c:pt>
                <c:pt idx="7">
                  <c:v>0.27</c:v>
                </c:pt>
                <c:pt idx="8">
                  <c:v>#N/A</c:v>
                </c:pt>
                <c:pt idx="9">
                  <c:v>0.28000000000000003</c:v>
                </c:pt>
              </c:numCache>
            </c:numRef>
          </c:val>
          <c:extLst>
            <c:ext xmlns:c16="http://schemas.microsoft.com/office/drawing/2014/chart" uri="{C3380CC4-5D6E-409C-BE32-E72D297353CC}">
              <c16:uniqueId val="{00000005-EC5B-44DF-AE18-50D7E8753C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0.53</c:v>
                </c:pt>
                <c:pt idx="4">
                  <c:v>#N/A</c:v>
                </c:pt>
                <c:pt idx="5">
                  <c:v>0.59</c:v>
                </c:pt>
                <c:pt idx="6">
                  <c:v>#N/A</c:v>
                </c:pt>
                <c:pt idx="7">
                  <c:v>1.0900000000000001</c:v>
                </c:pt>
                <c:pt idx="8">
                  <c:v>#N/A</c:v>
                </c:pt>
                <c:pt idx="9">
                  <c:v>1.04</c:v>
                </c:pt>
              </c:numCache>
            </c:numRef>
          </c:val>
          <c:extLst>
            <c:ext xmlns:c16="http://schemas.microsoft.com/office/drawing/2014/chart" uri="{C3380CC4-5D6E-409C-BE32-E72D297353CC}">
              <c16:uniqueId val="{00000006-EC5B-44DF-AE18-50D7E8753C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1.84</c:v>
                </c:pt>
                <c:pt idx="4">
                  <c:v>#N/A</c:v>
                </c:pt>
                <c:pt idx="5">
                  <c:v>2.82</c:v>
                </c:pt>
                <c:pt idx="6">
                  <c:v>#N/A</c:v>
                </c:pt>
                <c:pt idx="7">
                  <c:v>0.82</c:v>
                </c:pt>
                <c:pt idx="8">
                  <c:v>#N/A</c:v>
                </c:pt>
                <c:pt idx="9">
                  <c:v>1.57</c:v>
                </c:pt>
              </c:numCache>
            </c:numRef>
          </c:val>
          <c:extLst>
            <c:ext xmlns:c16="http://schemas.microsoft.com/office/drawing/2014/chart" uri="{C3380CC4-5D6E-409C-BE32-E72D297353CC}">
              <c16:uniqueId val="{00000007-EC5B-44DF-AE18-50D7E8753C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13.15</c:v>
                </c:pt>
                <c:pt idx="2">
                  <c:v>#N/A</c:v>
                </c:pt>
                <c:pt idx="3">
                  <c:v>13.31</c:v>
                </c:pt>
                <c:pt idx="4">
                  <c:v>#N/A</c:v>
                </c:pt>
                <c:pt idx="5">
                  <c:v>13.45</c:v>
                </c:pt>
                <c:pt idx="6">
                  <c:v>#N/A</c:v>
                </c:pt>
                <c:pt idx="7">
                  <c:v>13.51</c:v>
                </c:pt>
                <c:pt idx="8">
                  <c:v>#N/A</c:v>
                </c:pt>
                <c:pt idx="9">
                  <c:v>13.87</c:v>
                </c:pt>
              </c:numCache>
            </c:numRef>
          </c:val>
          <c:extLst>
            <c:ext xmlns:c16="http://schemas.microsoft.com/office/drawing/2014/chart" uri="{C3380CC4-5D6E-409C-BE32-E72D297353CC}">
              <c16:uniqueId val="{00000008-EC5B-44DF-AE18-50D7E8753CF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6.92</c:v>
                </c:pt>
                <c:pt idx="1">
                  <c:v>#N/A</c:v>
                </c:pt>
                <c:pt idx="2">
                  <c:v>6.78</c:v>
                </c:pt>
                <c:pt idx="3">
                  <c:v>#N/A</c:v>
                </c:pt>
                <c:pt idx="4">
                  <c:v>6.55</c:v>
                </c:pt>
                <c:pt idx="5">
                  <c:v>#N/A</c:v>
                </c:pt>
                <c:pt idx="6">
                  <c:v>5.61</c:v>
                </c:pt>
                <c:pt idx="7">
                  <c:v>#N/A</c:v>
                </c:pt>
                <c:pt idx="8">
                  <c:v>3.1</c:v>
                </c:pt>
                <c:pt idx="9">
                  <c:v>#N/A</c:v>
                </c:pt>
              </c:numCache>
            </c:numRef>
          </c:val>
          <c:extLst>
            <c:ext xmlns:c16="http://schemas.microsoft.com/office/drawing/2014/chart" uri="{C3380CC4-5D6E-409C-BE32-E72D297353CC}">
              <c16:uniqueId val="{00000009-EC5B-44DF-AE18-50D7E8753CF8}"/>
            </c:ext>
          </c:extLst>
        </c:ser>
        <c:dLbls>
          <c:showLegendKey val="0"/>
          <c:showVal val="0"/>
          <c:showCatName val="0"/>
          <c:showSerName val="0"/>
          <c:showPercent val="0"/>
          <c:showBubbleSize val="0"/>
        </c:dLbls>
        <c:gapWidth val="150"/>
        <c:overlap val="100"/>
        <c:axId val="125434880"/>
        <c:axId val="125305600"/>
      </c:barChart>
      <c:catAx>
        <c:axId val="1254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05600"/>
        <c:crosses val="autoZero"/>
        <c:auto val="1"/>
        <c:lblAlgn val="ctr"/>
        <c:lblOffset val="100"/>
        <c:tickLblSkip val="1"/>
        <c:tickMarkSkip val="1"/>
        <c:noMultiLvlLbl val="0"/>
      </c:catAx>
      <c:valAx>
        <c:axId val="12530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3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2596</c:v>
                </c:pt>
                <c:pt idx="5">
                  <c:v>3044</c:v>
                </c:pt>
                <c:pt idx="8">
                  <c:v>2517</c:v>
                </c:pt>
                <c:pt idx="11">
                  <c:v>2546</c:v>
                </c:pt>
                <c:pt idx="14">
                  <c:v>2594</c:v>
                </c:pt>
              </c:numCache>
            </c:numRef>
          </c:val>
          <c:extLst>
            <c:ext xmlns:c16="http://schemas.microsoft.com/office/drawing/2014/chart" uri="{C3380CC4-5D6E-409C-BE32-E72D297353CC}">
              <c16:uniqueId val="{00000000-9EBE-4DCE-9E84-4EDBB5822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9EBE-4DCE-9E84-4EDBB5822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BE-4DCE-9E84-4EDBB5822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548</c:v>
                </c:pt>
                <c:pt idx="3">
                  <c:v>692</c:v>
                </c:pt>
                <c:pt idx="6">
                  <c:v>649</c:v>
                </c:pt>
                <c:pt idx="9">
                  <c:v>549</c:v>
                </c:pt>
                <c:pt idx="12">
                  <c:v>545</c:v>
                </c:pt>
              </c:numCache>
            </c:numRef>
          </c:val>
          <c:extLst>
            <c:ext xmlns:c16="http://schemas.microsoft.com/office/drawing/2014/chart" uri="{C3380CC4-5D6E-409C-BE32-E72D297353CC}">
              <c16:uniqueId val="{00000003-9EBE-4DCE-9E84-4EDBB5822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580</c:v>
                </c:pt>
                <c:pt idx="3">
                  <c:v>652</c:v>
                </c:pt>
                <c:pt idx="6">
                  <c:v>571</c:v>
                </c:pt>
                <c:pt idx="9">
                  <c:v>567</c:v>
                </c:pt>
                <c:pt idx="12">
                  <c:v>592</c:v>
                </c:pt>
              </c:numCache>
            </c:numRef>
          </c:val>
          <c:extLst>
            <c:ext xmlns:c16="http://schemas.microsoft.com/office/drawing/2014/chart" uri="{C3380CC4-5D6E-409C-BE32-E72D297353CC}">
              <c16:uniqueId val="{00000004-9EBE-4DCE-9E84-4EDBB5822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E-4DCE-9E84-4EDBB5822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E-4DCE-9E84-4EDBB5822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3032</c:v>
                </c:pt>
                <c:pt idx="3">
                  <c:v>3272</c:v>
                </c:pt>
                <c:pt idx="6">
                  <c:v>3243</c:v>
                </c:pt>
                <c:pt idx="9">
                  <c:v>3120</c:v>
                </c:pt>
                <c:pt idx="12">
                  <c:v>3115</c:v>
                </c:pt>
              </c:numCache>
            </c:numRef>
          </c:val>
          <c:extLst>
            <c:ext xmlns:c16="http://schemas.microsoft.com/office/drawing/2014/chart" uri="{C3380CC4-5D6E-409C-BE32-E72D297353CC}">
              <c16:uniqueId val="{00000007-9EBE-4DCE-9E84-4EDBB582244B}"/>
            </c:ext>
          </c:extLst>
        </c:ser>
        <c:dLbls>
          <c:showLegendKey val="0"/>
          <c:showVal val="0"/>
          <c:showCatName val="0"/>
          <c:showSerName val="0"/>
          <c:showPercent val="0"/>
          <c:showBubbleSize val="0"/>
        </c:dLbls>
        <c:gapWidth val="100"/>
        <c:overlap val="100"/>
        <c:axId val="113917312"/>
        <c:axId val="11392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1566</c:v>
                </c:pt>
                <c:pt idx="2">
                  <c:v>#N/A</c:v>
                </c:pt>
                <c:pt idx="3">
                  <c:v>#N/A</c:v>
                </c:pt>
                <c:pt idx="4">
                  <c:v>1573</c:v>
                </c:pt>
                <c:pt idx="5">
                  <c:v>#N/A</c:v>
                </c:pt>
                <c:pt idx="6">
                  <c:v>#N/A</c:v>
                </c:pt>
                <c:pt idx="7">
                  <c:v>1947</c:v>
                </c:pt>
                <c:pt idx="8">
                  <c:v>#N/A</c:v>
                </c:pt>
                <c:pt idx="9">
                  <c:v>#N/A</c:v>
                </c:pt>
                <c:pt idx="10">
                  <c:v>1690</c:v>
                </c:pt>
                <c:pt idx="11">
                  <c:v>#N/A</c:v>
                </c:pt>
                <c:pt idx="12">
                  <c:v>#N/A</c:v>
                </c:pt>
                <c:pt idx="13">
                  <c:v>1658</c:v>
                </c:pt>
                <c:pt idx="14">
                  <c:v>#N/A</c:v>
                </c:pt>
              </c:numCache>
            </c:numRef>
          </c:val>
          <c:smooth val="0"/>
          <c:extLst>
            <c:ext xmlns:c16="http://schemas.microsoft.com/office/drawing/2014/chart" uri="{C3380CC4-5D6E-409C-BE32-E72D297353CC}">
              <c16:uniqueId val="{00000008-9EBE-4DCE-9E84-4EDBB582244B}"/>
            </c:ext>
          </c:extLst>
        </c:ser>
        <c:dLbls>
          <c:showLegendKey val="0"/>
          <c:showVal val="0"/>
          <c:showCatName val="0"/>
          <c:showSerName val="0"/>
          <c:showPercent val="0"/>
          <c:showBubbleSize val="0"/>
        </c:dLbls>
        <c:marker val="1"/>
        <c:smooth val="0"/>
        <c:axId val="113917312"/>
        <c:axId val="113927680"/>
      </c:lineChart>
      <c:catAx>
        <c:axId val="11391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27680"/>
        <c:crosses val="autoZero"/>
        <c:auto val="1"/>
        <c:lblAlgn val="ctr"/>
        <c:lblOffset val="100"/>
        <c:tickLblSkip val="1"/>
        <c:tickMarkSkip val="1"/>
        <c:noMultiLvlLbl val="0"/>
      </c:catAx>
      <c:valAx>
        <c:axId val="11392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1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24370</c:v>
                </c:pt>
                <c:pt idx="5">
                  <c:v>24539</c:v>
                </c:pt>
                <c:pt idx="8">
                  <c:v>24512</c:v>
                </c:pt>
                <c:pt idx="11">
                  <c:v>24420</c:v>
                </c:pt>
                <c:pt idx="14">
                  <c:v>24086</c:v>
                </c:pt>
              </c:numCache>
            </c:numRef>
          </c:val>
          <c:extLst>
            <c:ext xmlns:c16="http://schemas.microsoft.com/office/drawing/2014/chart" uri="{C3380CC4-5D6E-409C-BE32-E72D297353CC}">
              <c16:uniqueId val="{00000000-4085-4B85-9DB3-637818589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9312</c:v>
                </c:pt>
                <c:pt idx="5">
                  <c:v>8427</c:v>
                </c:pt>
                <c:pt idx="8">
                  <c:v>7977</c:v>
                </c:pt>
                <c:pt idx="11">
                  <c:v>8183</c:v>
                </c:pt>
                <c:pt idx="14">
                  <c:v>8630</c:v>
                </c:pt>
              </c:numCache>
            </c:numRef>
          </c:val>
          <c:extLst>
            <c:ext xmlns:c16="http://schemas.microsoft.com/office/drawing/2014/chart" uri="{C3380CC4-5D6E-409C-BE32-E72D297353CC}">
              <c16:uniqueId val="{00000001-4085-4B85-9DB3-637818589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2057</c:v>
                </c:pt>
                <c:pt idx="5">
                  <c:v>2702</c:v>
                </c:pt>
                <c:pt idx="8">
                  <c:v>2945</c:v>
                </c:pt>
                <c:pt idx="11">
                  <c:v>3200</c:v>
                </c:pt>
                <c:pt idx="14">
                  <c:v>3505</c:v>
                </c:pt>
              </c:numCache>
            </c:numRef>
          </c:val>
          <c:extLst>
            <c:ext xmlns:c16="http://schemas.microsoft.com/office/drawing/2014/chart" uri="{C3380CC4-5D6E-409C-BE32-E72D297353CC}">
              <c16:uniqueId val="{00000002-4085-4B85-9DB3-637818589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85-4B85-9DB3-637818589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85-4B85-9DB3-637818589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1948</c:v>
                </c:pt>
                <c:pt idx="3">
                  <c:v>1768</c:v>
                </c:pt>
                <c:pt idx="6">
                  <c:v>1584</c:v>
                </c:pt>
                <c:pt idx="9">
                  <c:v>1393</c:v>
                </c:pt>
                <c:pt idx="12">
                  <c:v>949</c:v>
                </c:pt>
              </c:numCache>
            </c:numRef>
          </c:val>
          <c:extLst>
            <c:ext xmlns:c16="http://schemas.microsoft.com/office/drawing/2014/chart" uri="{C3380CC4-5D6E-409C-BE32-E72D297353CC}">
              <c16:uniqueId val="{00000005-4085-4B85-9DB3-637818589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3454</c:v>
                </c:pt>
                <c:pt idx="3">
                  <c:v>3039</c:v>
                </c:pt>
                <c:pt idx="6">
                  <c:v>2788</c:v>
                </c:pt>
                <c:pt idx="9">
                  <c:v>2670</c:v>
                </c:pt>
                <c:pt idx="12">
                  <c:v>2474</c:v>
                </c:pt>
              </c:numCache>
            </c:numRef>
          </c:val>
          <c:extLst>
            <c:ext xmlns:c16="http://schemas.microsoft.com/office/drawing/2014/chart" uri="{C3380CC4-5D6E-409C-BE32-E72D297353CC}">
              <c16:uniqueId val="{00000006-4085-4B85-9DB3-637818589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4315</c:v>
                </c:pt>
                <c:pt idx="3">
                  <c:v>4099</c:v>
                </c:pt>
                <c:pt idx="6">
                  <c:v>4120</c:v>
                </c:pt>
                <c:pt idx="9">
                  <c:v>4220</c:v>
                </c:pt>
                <c:pt idx="12">
                  <c:v>3753</c:v>
                </c:pt>
              </c:numCache>
            </c:numRef>
          </c:val>
          <c:extLst>
            <c:ext xmlns:c16="http://schemas.microsoft.com/office/drawing/2014/chart" uri="{C3380CC4-5D6E-409C-BE32-E72D297353CC}">
              <c16:uniqueId val="{00000007-4085-4B85-9DB3-637818589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11166</c:v>
                </c:pt>
                <c:pt idx="3">
                  <c:v>11472</c:v>
                </c:pt>
                <c:pt idx="6">
                  <c:v>11093</c:v>
                </c:pt>
                <c:pt idx="9">
                  <c:v>10642</c:v>
                </c:pt>
                <c:pt idx="12">
                  <c:v>9683</c:v>
                </c:pt>
              </c:numCache>
            </c:numRef>
          </c:val>
          <c:extLst>
            <c:ext xmlns:c16="http://schemas.microsoft.com/office/drawing/2014/chart" uri="{C3380CC4-5D6E-409C-BE32-E72D297353CC}">
              <c16:uniqueId val="{00000008-4085-4B85-9DB3-637818589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85-4B85-9DB3-637818589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37994</c:v>
                </c:pt>
                <c:pt idx="3">
                  <c:v>38119</c:v>
                </c:pt>
                <c:pt idx="6">
                  <c:v>37560</c:v>
                </c:pt>
                <c:pt idx="9">
                  <c:v>36939</c:v>
                </c:pt>
                <c:pt idx="12">
                  <c:v>36657</c:v>
                </c:pt>
              </c:numCache>
            </c:numRef>
          </c:val>
          <c:extLst>
            <c:ext xmlns:c16="http://schemas.microsoft.com/office/drawing/2014/chart" uri="{C3380CC4-5D6E-409C-BE32-E72D297353CC}">
              <c16:uniqueId val="{0000000A-4085-4B85-9DB3-637818589FE3}"/>
            </c:ext>
          </c:extLst>
        </c:ser>
        <c:dLbls>
          <c:showLegendKey val="0"/>
          <c:showVal val="0"/>
          <c:showCatName val="0"/>
          <c:showSerName val="0"/>
          <c:showPercent val="0"/>
          <c:showBubbleSize val="0"/>
        </c:dLbls>
        <c:gapWidth val="100"/>
        <c:overlap val="100"/>
        <c:axId val="130984192"/>
        <c:axId val="13099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23138</c:v>
                </c:pt>
                <c:pt idx="2">
                  <c:v>#N/A</c:v>
                </c:pt>
                <c:pt idx="3">
                  <c:v>#N/A</c:v>
                </c:pt>
                <c:pt idx="4">
                  <c:v>22828</c:v>
                </c:pt>
                <c:pt idx="5">
                  <c:v>#N/A</c:v>
                </c:pt>
                <c:pt idx="6">
                  <c:v>#N/A</c:v>
                </c:pt>
                <c:pt idx="7">
                  <c:v>21711</c:v>
                </c:pt>
                <c:pt idx="8">
                  <c:v>#N/A</c:v>
                </c:pt>
                <c:pt idx="9">
                  <c:v>#N/A</c:v>
                </c:pt>
                <c:pt idx="10">
                  <c:v>20060</c:v>
                </c:pt>
                <c:pt idx="11">
                  <c:v>#N/A</c:v>
                </c:pt>
                <c:pt idx="12">
                  <c:v>#N/A</c:v>
                </c:pt>
                <c:pt idx="13">
                  <c:v>17295</c:v>
                </c:pt>
                <c:pt idx="14">
                  <c:v>#N/A</c:v>
                </c:pt>
              </c:numCache>
            </c:numRef>
          </c:val>
          <c:smooth val="0"/>
          <c:extLst>
            <c:ext xmlns:c16="http://schemas.microsoft.com/office/drawing/2014/chart" uri="{C3380CC4-5D6E-409C-BE32-E72D297353CC}">
              <c16:uniqueId val="{0000000B-4085-4B85-9DB3-637818589FE3}"/>
            </c:ext>
          </c:extLst>
        </c:ser>
        <c:dLbls>
          <c:showLegendKey val="0"/>
          <c:showVal val="0"/>
          <c:showCatName val="0"/>
          <c:showSerName val="0"/>
          <c:showPercent val="0"/>
          <c:showBubbleSize val="0"/>
        </c:dLbls>
        <c:marker val="1"/>
        <c:smooth val="0"/>
        <c:axId val="130984192"/>
        <c:axId val="130998656"/>
      </c:lineChart>
      <c:catAx>
        <c:axId val="1309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98656"/>
        <c:crosses val="autoZero"/>
        <c:auto val="1"/>
        <c:lblAlgn val="ctr"/>
        <c:lblOffset val="100"/>
        <c:tickLblSkip val="1"/>
        <c:tickMarkSkip val="1"/>
        <c:noMultiLvlLbl val="0"/>
      </c:catAx>
      <c:valAx>
        <c:axId val="1309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2488</c:v>
                </c:pt>
                <c:pt idx="1">
                  <c:v>2510</c:v>
                </c:pt>
                <c:pt idx="2">
                  <c:v>2831</c:v>
                </c:pt>
              </c:numCache>
            </c:numRef>
          </c:val>
          <c:extLst>
            <c:ext xmlns:c16="http://schemas.microsoft.com/office/drawing/2014/chart" uri="{C3380CC4-5D6E-409C-BE32-E72D297353CC}">
              <c16:uniqueId val="{00000000-B494-4AC5-8D48-8DE14A3A04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494-4AC5-8D48-8DE14A3A04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3043</c:v>
                </c:pt>
                <c:pt idx="1">
                  <c:v>2895</c:v>
                </c:pt>
                <c:pt idx="2">
                  <c:v>2543</c:v>
                </c:pt>
              </c:numCache>
            </c:numRef>
          </c:val>
          <c:extLst>
            <c:ext xmlns:c16="http://schemas.microsoft.com/office/drawing/2014/chart" uri="{C3380CC4-5D6E-409C-BE32-E72D297353CC}">
              <c16:uniqueId val="{00000002-B494-4AC5-8D48-8DE14A3A0440}"/>
            </c:ext>
          </c:extLst>
        </c:ser>
        <c:dLbls>
          <c:showLegendKey val="0"/>
          <c:showVal val="0"/>
          <c:showCatName val="0"/>
          <c:showSerName val="0"/>
          <c:showPercent val="0"/>
          <c:showBubbleSize val="0"/>
        </c:dLbls>
        <c:gapWidth val="120"/>
        <c:overlap val="100"/>
        <c:axId val="130512768"/>
        <c:axId val="130514304"/>
      </c:barChart>
      <c:catAx>
        <c:axId val="1305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514304"/>
        <c:crosses val="autoZero"/>
        <c:auto val="1"/>
        <c:lblAlgn val="ctr"/>
        <c:lblOffset val="100"/>
        <c:tickLblSkip val="1"/>
        <c:tickMarkSkip val="1"/>
        <c:noMultiLvlLbl val="0"/>
      </c:catAx>
      <c:valAx>
        <c:axId val="13051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5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{FEBF9D2E-B01D-4C25-AAE8-3875EFD023DC}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A0-442B-9812-E425C68E6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{6455008D-1F8D-42E0-8B94-EC4F17432DD6}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A0-442B-9812-E425C68E6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{D04564CA-78FF-447E-8861-BC6A89E64083}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A0-442B-9812-E425C68E6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{D1E4E18E-042D-46FE-85C6-D7BE4367F701}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A0-442B-9812-E425C68E6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{EFC2A4C4-EAFD-40F1-BB05-50510CF2C6A6}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A0-442B-9812-E425C68E65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{CF2FD8A3-BE81-47D8-B827-FF7A2668675F}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A0-442B-9812-E425C68E65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{3D10178A-D1D9-41FF-95A3-A01784729381}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A0-442B-9812-E425C68E65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{D06CBD3C-6C6F-49FB-BD0B-85EE9367EC54}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A0-442B-9812-E425C68E65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{D28D0175-7AE5-43AA-89D7-BA908F33D092}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A0-442B-9812-E425C68E6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51.1</c:v>
                </c:pt>
                <c:pt idx="24">
                  <c:v>52.9</c:v>
                </c:pt>
              </c:numCache>
            </c:numRef>
          </c:xVal>
          <c:yVal>
            <c:numRef>
              <c:f>公会計指標分析・財政指標組合せ分析表!$BP$51:$DC$51</c:f>
              <c:numCache>
                <c:formatCode>#,##0.0;"▲ "#,##0.0</c:formatCode>
                <c:ptCount val="40"/>
                <c:pt idx="16">
                  <c:v>189.8</c:v>
                </c:pt>
                <c:pt idx="24">
                  <c:v>178.5</c:v>
                </c:pt>
              </c:numCache>
            </c:numRef>
          </c:yVal>
          <c:smooth val="0"/>
          <c:extLst>
            <c:ext xmlns:c16="http://schemas.microsoft.com/office/drawing/2014/chart" uri="{C3380CC4-5D6E-409C-BE32-E72D297353CC}">
              <c16:uniqueId val="{00000009-58A0-442B-9812-E425C68E65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{E42B7166-87BE-442E-A7B4-2EC61EF15E83}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A0-442B-9812-E425C68E6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{7D38FC6A-A2FC-4C6D-9ED1-4073308D641C}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A0-442B-9812-E425C68E6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{218FE98D-C9BE-4AA2-9454-A66C7CEA1A87}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A0-442B-9812-E425C68E6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{A5B2EAEA-6F66-4E50-BCA5-471E00455397}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A0-442B-9812-E425C68E6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{53B28B45-4596-4000-A505-35789847CECB}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A0-442B-9812-E425C68E65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{1957C5B9-98D3-408D-B906-A99FB5A971F0}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A0-442B-9812-E425C68E65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{F7063203-17C2-47F6-A820-BC94C0B92456}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A0-442B-9812-E425C68E65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{809799D8-2BCB-4B3E-91F4-F475AC29EAEC}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A0-442B-9812-E425C68E65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{675D89AA-EFCC-4337-AC52-AE44ED1F7F38}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A0-442B-9812-E425C68E6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c:ext xmlns:c16="http://schemas.microsoft.com/office/drawing/2014/chart" uri="{C3380CC4-5D6E-409C-BE32-E72D297353CC}">
              <c16:uniqueId val="{00000013-58A0-442B-9812-E425C68E65DE}"/>
            </c:ext>
          </c:extLst>
        </c:ser>
        <c:dLbls>
          <c:showLegendKey val="0"/>
          <c:showVal val="1"/>
          <c:showCatName val="0"/>
          <c:showSerName val="0"/>
          <c:showPercent val="0"/>
          <c:showBubbleSize val="0"/>
        </c:dLbls>
        <c:axId val="95852032"/>
        <c:axId val="95853952"/>
      </c:scatterChart>
      <c:valAx>
        <c:axId val="95852032"/>
        <c:scaling>
          <c:orientation val="minMax"/>
          <c:max val="61.2"/>
          <c:min val="5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853952"/>
        <c:crosses val="autoZero"/>
        <c:crossBetween val="midCat"/>
      </c:valAx>
      <c:valAx>
        <c:axId val="95853952"/>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852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4.7052997211466212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{4AF68251-2A34-47B0-AE3A-CB89CCE8172E}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647-4105-AA68-6031A8CE3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{6BDE3119-96B8-4320-80BD-244E9858DEFA}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47-4105-AA68-6031A8CE3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{7695502F-E6AB-4EE0-940A-A05DDD943E77}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47-4105-AA68-6031A8CE3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{3F661BE6-2D71-411A-8F41-39729F35023E}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47-4105-AA68-6031A8CE3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{DB1CD924-DF52-499A-83D8-3E1E97B1D928}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47-4105-AA68-6031A8CE36E3}"/>
                </c:ext>
              </c:extLst>
            </c:dLbl>
            <c:dLbl>
              <c:idx val="8"/>
              <c:layout>
                <c:manualLayout>
                  <c:x val="-1.8235628084250128E-2"/>
                  <c:y val="-7.778029696412168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{A3EB3621-F474-4684-A29D-2AA55F73D85C}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647-4105-AA68-6031A8CE36E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{6A809488-11DF-445B-BE07-2CFA7C9946B6}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647-4105-AA68-6031A8CE36E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{832FC1C5-DBFA-4FF2-8666-368908CE361C}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647-4105-AA68-6031A8CE36E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{A427D918-5107-40FA-880E-559D787CC476}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647-4105-AA68-6031A8CE3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13.8</c:v>
                </c:pt>
                <c:pt idx="16">
                  <c:v>15</c:v>
                </c:pt>
                <c:pt idx="24">
                  <c:v>15.4</c:v>
                </c:pt>
                <c:pt idx="32">
                  <c:v>15.6</c:v>
                </c:pt>
              </c:numCache>
            </c:numRef>
          </c:xVal>
          <c:yVal>
            <c:numRef>
              <c:f>公会計指標分析・財政指標組合せ分析表!$BP$73:$DC$73</c:f>
              <c:numCache>
                <c:formatCode>#,##0.0;"▲ "#,##0.0</c:formatCode>
                <c:ptCount val="40"/>
                <c:pt idx="0">
                  <c:v>203.9</c:v>
                </c:pt>
                <c:pt idx="8">
                  <c:v>206</c:v>
                </c:pt>
                <c:pt idx="16">
                  <c:v>189.8</c:v>
                </c:pt>
                <c:pt idx="24">
                  <c:v>178.5</c:v>
                </c:pt>
                <c:pt idx="32">
                  <c:v>155.5</c:v>
                </c:pt>
              </c:numCache>
            </c:numRef>
          </c:yVal>
          <c:smooth val="0"/>
          <c:extLst>
            <c:ext xmlns:c16="http://schemas.microsoft.com/office/drawing/2014/chart" uri="{C3380CC4-5D6E-409C-BE32-E72D297353CC}">
              <c16:uniqueId val="{00000009-4647-4105-AA68-6031A8CE36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{2866DC6E-722F-477F-8A6D-64EEBBB6461E}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647-4105-AA68-6031A8CE36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{9A9523DE-F448-4642-BB66-C283B272EBA2}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47-4105-AA68-6031A8CE3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{BE0AF2BD-DDB7-4125-BEB1-A814A319B63A}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47-4105-AA68-6031A8CE3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{58E6526D-9632-4142-AC3A-FC348B7F31B5}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47-4105-AA68-6031A8CE3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{97532EA5-73FD-4194-BE41-AC39F82EE9F0}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47-4105-AA68-6031A8CE36E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{20AC9190-4893-4F47-BD11-E44F2529EF5C}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647-4105-AA68-6031A8CE36E3}"/>
                </c:ext>
              </c:extLst>
            </c:dLbl>
            <c:dLbl>
              <c:idx val="16"/>
              <c:layout>
                <c:manualLayout>
                  <c:x val="-2.231034159935305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{F1B7045A-C0FB-4F54-BF72-A8295F8D2A70}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647-4105-AA68-6031A8CE36E3}"/>
                </c:ext>
              </c:extLst>
            </c:dLbl>
            <c:dLbl>
              <c:idx val="24"/>
              <c:layout>
                <c:manualLayout>
                  <c:x val="-4.1085641638868214E-2"/>
                  <c:y val="-7.55786156241460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{5F87A011-41A6-462B-9C00-17213B95F32C}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647-4105-AA68-6031A8CE36E3}"/>
                </c:ext>
              </c:extLst>
            </c:dLbl>
            <c:dLbl>
              <c:idx val="32"/>
              <c:layout>
                <c:manualLayout>
                  <c:x val="-3.1697991619110633E-2"/>
                  <c:y val="-4.92546785514419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{39CFF176-0390-4ABB-B8E5-60F957D95D83}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647-4105-AA68-6031A8CE3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4647-4105-AA68-6031A8CE36E3}"/>
            </c:ext>
          </c:extLst>
        </c:ser>
        <c:dLbls>
          <c:showLegendKey val="0"/>
          <c:showVal val="1"/>
          <c:showCatName val="0"/>
          <c:showSerName val="0"/>
          <c:showPercent val="0"/>
          <c:showBubbleSize val="0"/>
        </c:dLbls>
        <c:axId val="101000320"/>
        <c:axId val="101002240"/>
      </c:scatterChart>
      <c:valAx>
        <c:axId val="101000320"/>
        <c:scaling>
          <c:orientation val="minMax"/>
          <c:max val="16.40000000000000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002240"/>
        <c:crosses val="autoZero"/>
        <c:crossBetween val="midCat"/>
      </c:valAx>
      <c:valAx>
        <c:axId val="101002240"/>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00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年度に発行した第三セクター等改革推進債の元利償還が平成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年度から始まり増となっているものの、臨時税収補てん債の償還の終了等により、分子にあたる元利償還金は減少した。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単年度での比率はわずかに減少したが、</a:t>
          </a:r>
          <a:r>
            <a:rPr kumimoji="1" lang="ja-JP" altLang="en-US" sz="1400">
              <a:solidFill>
                <a:schemeClr val="tx1"/>
              </a:solidFill>
              <a:latin typeface="ＭＳ ゴシック" pitchFamily="49" charset="-128"/>
              <a:ea typeface="ＭＳ ゴシック" pitchFamily="49" charset="-128"/>
            </a:rPr>
            <a:t>類似団体内平均値</a:t>
          </a:r>
          <a:r>
            <a:rPr kumimoji="1" lang="ja-JP" altLang="en-US" sz="1400">
              <a:latin typeface="ＭＳ ゴシック" pitchFamily="49" charset="-128"/>
              <a:ea typeface="ＭＳ ゴシック" pitchFamily="49" charset="-128"/>
            </a:rPr>
            <a:t>を上回っており、今後も事業の精査を行い、地方債発行は慎重に行う。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の抑制による地方債残高の減少及び土地開発公社から土地の買戻しを行ったこと、また、第五次財政健全化計画案終了後も、引き続き適切な人員管理を行い、退職手当負担見込額が減少したことによ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さらに、土地売払収入の増等により、財政調整基金等の充当可能基金が増加したため、将来負担比率は前年度と比較して</a:t>
          </a:r>
          <a:r>
            <a:rPr kumimoji="1" lang="en-US" altLang="ja-JP" sz="1400">
              <a:latin typeface="ＭＳ ゴシック" pitchFamily="49" charset="-128"/>
              <a:ea typeface="ＭＳ ゴシック" pitchFamily="49" charset="-128"/>
            </a:rPr>
            <a:t>23.0</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今後も事業を精査し、地方債発行は慎重に行うとともに、平成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年度までに土地開発公社を解散し、更なる将来負担額の減少に努める。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万円増加したが、その他の特定目的基金が約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万円減少しているため、全体では約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各種基金について、ふるさと寄附金や運用利子などの積立により増加する基金もあったが、総合ライフケアセンターの公債費等への取り崩しによる保健医療基金の減、高師浜運動施設照明設備整備等への取り崩しによる石油貯蔵施設立地対策等基金の皆減、樹木等維持管理経費等への取り崩しによる緑化基金の減が主な減少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財政調整基金、その他の特定目的基金の設置目的に合った事業であるか精査し、今後予定している事業等に備えて積み立て、取り崩しを行っていく。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保健医療基金：休日診療所の指定管理者委託料及び保健医療施設の公債費等、保健医療行政の充実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緑化基金：樹木等維持管理費等、市内緑化の総合的な推進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福祉基金：老人、障がい者、児童、母子家庭、生活困窮者等の福祉の向上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保健医療基金：ふるさと寄附金や運用利子等が約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万円あったが、休日診療所の指定管理料、総合ライフケアセンターの公債費等へ約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万円取り崩ししているため、結果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石油貯蔵施設立地対策等基金：高師浜運動場照明設備整備事業へ使用するため、平成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年度より積立てを行っており、事業完了となった平成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文化・スポーツ・国際交流振興基金：高師浜運動場駐車場使用料、ふるさと寄附金等により積立金が約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万円あったが、高師浜運動場照明設備整備事業等へ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万円取り崩ししているため、結果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保健医療基金：今後も、休日診療所の指定管理者委託料や保健医療施設の建設に係る償還に充当するとともに、老朽化による修繕費の財源として使用する。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石油貯蔵施設立地対策等基金：対象となる事業が複数年度に渡る事業であれば基金を活用し、適正に積立て、取り崩しを行う。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については第五次財政健全化計画案終了後も、引き続き適切な人員管理を行うことにより、人件費の抑制に努め、また歳入については普通交付税等の経常一般財源等は減少したものの土地売払収入による大幅な増加があったこと等により、決算剰余金が発生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土地開発公社の解散に向けた土地の買戻しや継続中の事業である南海中央線整備事業や南海本線等連続立体交差事業等、また、今後実施予定である蓮池公園整備事業等の財源として利用する予定である。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有形固定資産減価償却率は、類似団体内平均値及び大阪府平均を下回ってはいるが、施設の老朽化が進んでいるため上昇傾向にある。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年度策定予定である公共施設等の個別施設計画をもとに、施設の適正な管理に努める。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日時点で整備中のため、平成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年度の当該団体値は表示されていない。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0" name="楕円 79"/>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15512</xdr:rowOff>
    </xdr:from>
    <xdr:to>
      <xdr:col>15</xdr:col>
      <xdr:colOff>187325</xdr:colOff>
      <xdr:row>31</xdr:row>
      <xdr:rowOff>117112</xdr:rowOff>
    </xdr:to>
    <xdr:sp macro="" textlink="">
      <xdr:nvSpPr>
        <xdr:cNvPr id="81" name="楕円 80"/>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66312</xdr:rowOff>
    </xdr:to>
    <xdr:cxnSp macro="">
      <xdr:nvCxnSpPr>
        <xdr:cNvPr id="82" name="直線コネクタ 81"/>
        <xdr:cNvCxnSpPr/>
      </xdr:nvCxnSpPr>
      <xdr:spPr>
        <a:xfrm flipV="1">
          <a:off x="3289300" y="609727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4"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5"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86" name="n_2mainValue有形固定資産減価償却率"/>
        <xdr:cNvSpPr txBox="1"/>
      </xdr:nvSpPr>
      <xdr:spPr>
        <a:xfrm>
          <a:off x="3086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将来負担額が</a:t>
          </a:r>
          <a:r>
            <a:rPr kumimoji="1" lang="en-US" altLang="ja-JP" sz="1100">
              <a:latin typeface="ＭＳ Ｐゴシック" panose="020B0600070205080204" pitchFamily="50" charset="-128"/>
              <a:ea typeface="ＭＳ Ｐゴシック" panose="020B0600070205080204" pitchFamily="50" charset="-128"/>
            </a:rPr>
            <a:t>53,517</a:t>
          </a:r>
          <a:r>
            <a:rPr kumimoji="1" lang="ja-JP" altLang="en-US" sz="1100">
              <a:latin typeface="ＭＳ Ｐゴシック" panose="020B0600070205080204" pitchFamily="50" charset="-128"/>
              <a:ea typeface="ＭＳ Ｐゴシック" panose="020B0600070205080204" pitchFamily="50" charset="-128"/>
            </a:rPr>
            <a:t>百万円と高い水準にあるため、債務償還可能年数は類似団体内平均値を上回っている。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今後は事業を精査し、地方債発行を慎重に行うとともに、土地開発公社からの土地の買戻しを計画的に行い、将来負担額の減少に努める。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39461</xdr:rowOff>
    </xdr:from>
    <xdr:to>
      <xdr:col>76</xdr:col>
      <xdr:colOff>73025</xdr:colOff>
      <xdr:row>28</xdr:row>
      <xdr:rowOff>141061</xdr:rowOff>
    </xdr:to>
    <xdr:sp macro="" textlink="">
      <xdr:nvSpPr>
        <xdr:cNvPr id="129" name="楕円 128"/>
        <xdr:cNvSpPr/>
      </xdr:nvSpPr>
      <xdr:spPr>
        <a:xfrm>
          <a:off x="147447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62338</xdr:rowOff>
    </xdr:from>
    <xdr:ext cx="405111" cy="259045"/>
    <xdr:sp macro="" textlink="">
      <xdr:nvSpPr>
        <xdr:cNvPr id="130" name="債務償還可能年数該当値テキスト"/>
        <xdr:cNvSpPr txBox="1"/>
      </xdr:nvSpPr>
      <xdr:spPr>
        <a:xfrm>
          <a:off x="14846300" y="546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1" name="楕円 70"/>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72" name="楕円 71"/>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30480</xdr:rowOff>
    </xdr:to>
    <xdr:cxnSp macro="">
      <xdr:nvCxnSpPr>
        <xdr:cNvPr id="73" name="直線コネクタ 72"/>
        <xdr:cNvCxnSpPr/>
      </xdr:nvCxnSpPr>
      <xdr:spPr>
        <a:xfrm flipV="1">
          <a:off x="2908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4"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5"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39750</xdr:rowOff>
    </xdr:from>
    <xdr:ext cx="405111" cy="259045"/>
    <xdr:sp macro="" textlink="">
      <xdr:nvSpPr>
        <xdr:cNvPr id="76" name="n_1mainValue【道路】&#10;有形固定資産減価償却率"/>
        <xdr:cNvSpPr txBox="1"/>
      </xdr:nvSpPr>
      <xdr:spPr>
        <a:xfrm>
          <a:off x="3582044"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77" name="n_2mainValue【道路】&#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9969</xdr:rowOff>
    </xdr:from>
    <xdr:to>
      <xdr:col>50</xdr:col>
      <xdr:colOff>165100</xdr:colOff>
      <xdr:row>42</xdr:row>
      <xdr:rowOff>111569</xdr:rowOff>
    </xdr:to>
    <xdr:sp macro="" textlink="">
      <xdr:nvSpPr>
        <xdr:cNvPr id="117" name="楕円 116"/>
        <xdr:cNvSpPr/>
      </xdr:nvSpPr>
      <xdr:spPr>
        <a:xfrm>
          <a:off x="9588500" y="72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9953</xdr:rowOff>
    </xdr:from>
    <xdr:to>
      <xdr:col>46</xdr:col>
      <xdr:colOff>38100</xdr:colOff>
      <xdr:row>42</xdr:row>
      <xdr:rowOff>111553</xdr:rowOff>
    </xdr:to>
    <xdr:sp macro="" textlink="">
      <xdr:nvSpPr>
        <xdr:cNvPr id="118" name="楕円 117"/>
        <xdr:cNvSpPr/>
      </xdr:nvSpPr>
      <xdr:spPr>
        <a:xfrm>
          <a:off x="8699500" y="7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60753</xdr:rowOff>
    </xdr:from>
    <xdr:to>
      <xdr:col>50</xdr:col>
      <xdr:colOff>114300</xdr:colOff>
      <xdr:row>42</xdr:row>
      <xdr:rowOff>60769</xdr:rowOff>
    </xdr:to>
    <xdr:cxnSp macro="">
      <xdr:nvCxnSpPr>
        <xdr:cNvPr id="119" name="直線コネクタ 118"/>
        <xdr:cNvCxnSpPr/>
      </xdr:nvCxnSpPr>
      <xdr:spPr>
        <a:xfrm>
          <a:off x="8750300" y="7261653"/>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1"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102696</xdr:rowOff>
    </xdr:from>
    <xdr:ext cx="469744" cy="259045"/>
    <xdr:sp macro="" textlink="">
      <xdr:nvSpPr>
        <xdr:cNvPr id="122" name="n_1mainValue【道路】&#10;一人当たり延長"/>
        <xdr:cNvSpPr txBox="1"/>
      </xdr:nvSpPr>
      <xdr:spPr>
        <a:xfrm>
          <a:off x="9391727" y="730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102680</xdr:rowOff>
    </xdr:from>
    <xdr:ext cx="469744" cy="259045"/>
    <xdr:sp macro="" textlink="">
      <xdr:nvSpPr>
        <xdr:cNvPr id="123" name="n_2mainValue【道路】&#10;一人当たり延長"/>
        <xdr:cNvSpPr txBox="1"/>
      </xdr:nvSpPr>
      <xdr:spPr>
        <a:xfrm>
          <a:off x="8515427" y="730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63" name="楕円 162"/>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55335</xdr:rowOff>
    </xdr:from>
    <xdr:to>
      <xdr:col>15</xdr:col>
      <xdr:colOff>101600</xdr:colOff>
      <xdr:row>58</xdr:row>
      <xdr:rowOff>156935</xdr:rowOff>
    </xdr:to>
    <xdr:sp macro="" textlink="">
      <xdr:nvSpPr>
        <xdr:cNvPr id="164" name="楕円 163"/>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84909</xdr:rowOff>
    </xdr:from>
    <xdr:to>
      <xdr:col>19</xdr:col>
      <xdr:colOff>177800</xdr:colOff>
      <xdr:row>58</xdr:row>
      <xdr:rowOff>106135</xdr:rowOff>
    </xdr:to>
    <xdr:cxnSp macro="">
      <xdr:nvCxnSpPr>
        <xdr:cNvPr id="165" name="直線コネクタ 164"/>
        <xdr:cNvCxnSpPr/>
      </xdr:nvCxnSpPr>
      <xdr:spPr>
        <a:xfrm flipV="1">
          <a:off x="2908300" y="100290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67"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152236</xdr:rowOff>
    </xdr:from>
    <xdr:ext cx="405111" cy="259045"/>
    <xdr:sp macro="" textlink="">
      <xdr:nvSpPr>
        <xdr:cNvPr id="168" name="n_1mainValue【橋りょう・トンネル】&#10;有形固定資産減価償却率"/>
        <xdr:cNvSpPr txBox="1"/>
      </xdr:nvSpPr>
      <xdr:spPr>
        <a:xfrm>
          <a:off x="3582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169" name="n_2mainValue【橋りょう・トンネル】&#10;有形固定資産減価償却率"/>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5899</xdr:rowOff>
    </xdr:from>
    <xdr:to>
      <xdr:col>50</xdr:col>
      <xdr:colOff>165100</xdr:colOff>
      <xdr:row>64</xdr:row>
      <xdr:rowOff>107499</xdr:rowOff>
    </xdr:to>
    <xdr:sp macro="" textlink="">
      <xdr:nvSpPr>
        <xdr:cNvPr id="207" name="楕円 206"/>
        <xdr:cNvSpPr/>
      </xdr:nvSpPr>
      <xdr:spPr>
        <a:xfrm>
          <a:off x="9588500" y="109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5888</xdr:rowOff>
    </xdr:from>
    <xdr:to>
      <xdr:col>46</xdr:col>
      <xdr:colOff>38100</xdr:colOff>
      <xdr:row>64</xdr:row>
      <xdr:rowOff>107488</xdr:rowOff>
    </xdr:to>
    <xdr:sp macro="" textlink="">
      <xdr:nvSpPr>
        <xdr:cNvPr id="208" name="楕円 207"/>
        <xdr:cNvSpPr/>
      </xdr:nvSpPr>
      <xdr:spPr>
        <a:xfrm>
          <a:off x="8699500" y="109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56688</xdr:rowOff>
    </xdr:from>
    <xdr:to>
      <xdr:col>50</xdr:col>
      <xdr:colOff>114300</xdr:colOff>
      <xdr:row>64</xdr:row>
      <xdr:rowOff>56699</xdr:rowOff>
    </xdr:to>
    <xdr:cxnSp macro="">
      <xdr:nvCxnSpPr>
        <xdr:cNvPr id="209" name="直線コネクタ 208"/>
        <xdr:cNvCxnSpPr/>
      </xdr:nvCxnSpPr>
      <xdr:spPr>
        <a:xfrm>
          <a:off x="8750300" y="1102948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1"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98626</xdr:rowOff>
    </xdr:from>
    <xdr:ext cx="534377" cy="259045"/>
    <xdr:sp macro="" textlink="">
      <xdr:nvSpPr>
        <xdr:cNvPr id="212" name="n_1mainValue【橋りょう・トンネル】&#10;一人当たり有形固定資産（償却資産）額"/>
        <xdr:cNvSpPr txBox="1"/>
      </xdr:nvSpPr>
      <xdr:spPr>
        <a:xfrm>
          <a:off x="9359411" y="110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98615</xdr:rowOff>
    </xdr:from>
    <xdr:ext cx="534377" cy="259045"/>
    <xdr:sp macro="" textlink="">
      <xdr:nvSpPr>
        <xdr:cNvPr id="213" name="n_2mainValue【橋りょう・トンネル】&#10;一人当たり有形固定資産（償却資産）額"/>
        <xdr:cNvSpPr txBox="1"/>
      </xdr:nvSpPr>
      <xdr:spPr>
        <a:xfrm>
          <a:off x="8483111" y="110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52" name="楕円 251"/>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53" name="楕円 252"/>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53339</xdr:rowOff>
    </xdr:to>
    <xdr:cxnSp macro="">
      <xdr:nvCxnSpPr>
        <xdr:cNvPr id="254" name="直線コネクタ 253"/>
        <xdr:cNvCxnSpPr/>
      </xdr:nvCxnSpPr>
      <xdr:spPr>
        <a:xfrm flipV="1">
          <a:off x="2908300" y="14241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5"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6"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257" name="n_1main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58" name="n_2mainValue【公営住宅】&#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108001</xdr:rowOff>
    </xdr:from>
    <xdr:to>
      <xdr:col>50</xdr:col>
      <xdr:colOff>165100</xdr:colOff>
      <xdr:row>86</xdr:row>
      <xdr:rowOff>38151</xdr:rowOff>
    </xdr:to>
    <xdr:sp macro="" textlink="">
      <xdr:nvSpPr>
        <xdr:cNvPr id="294" name="楕円 293"/>
        <xdr:cNvSpPr/>
      </xdr:nvSpPr>
      <xdr:spPr>
        <a:xfrm>
          <a:off x="9588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108001</xdr:rowOff>
    </xdr:from>
    <xdr:to>
      <xdr:col>46</xdr:col>
      <xdr:colOff>38100</xdr:colOff>
      <xdr:row>86</xdr:row>
      <xdr:rowOff>38151</xdr:rowOff>
    </xdr:to>
    <xdr:sp macro="" textlink="">
      <xdr:nvSpPr>
        <xdr:cNvPr id="295" name="楕円 294"/>
        <xdr:cNvSpPr/>
      </xdr:nvSpPr>
      <xdr:spPr>
        <a:xfrm>
          <a:off x="8699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158801</xdr:rowOff>
    </xdr:from>
    <xdr:to>
      <xdr:col>50</xdr:col>
      <xdr:colOff>114300</xdr:colOff>
      <xdr:row>85</xdr:row>
      <xdr:rowOff>158801</xdr:rowOff>
    </xdr:to>
    <xdr:cxnSp macro="">
      <xdr:nvCxnSpPr>
        <xdr:cNvPr id="296" name="直線コネクタ 295"/>
        <xdr:cNvCxnSpPr/>
      </xdr:nvCxnSpPr>
      <xdr:spPr>
        <a:xfrm>
          <a:off x="8750300" y="1473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8"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29278</xdr:rowOff>
    </xdr:from>
    <xdr:ext cx="469744" cy="259045"/>
    <xdr:sp macro="" textlink="">
      <xdr:nvSpPr>
        <xdr:cNvPr id="299" name="n_1mainValue【公営住宅】&#10;一人当たり面積"/>
        <xdr:cNvSpPr txBox="1"/>
      </xdr:nvSpPr>
      <xdr:spPr>
        <a:xfrm>
          <a:off x="9391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29278</xdr:rowOff>
    </xdr:from>
    <xdr:ext cx="469744" cy="259045"/>
    <xdr:sp macro="" textlink="">
      <xdr:nvSpPr>
        <xdr:cNvPr id="300" name="n_2mainValue【公営住宅】&#10;一人当たり面積"/>
        <xdr:cNvSpPr txBox="1"/>
      </xdr:nvSpPr>
      <xdr:spPr>
        <a:xfrm>
          <a:off x="8515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355" name="楕円 354"/>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356" name="楕円 355"/>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80010</xdr:rowOff>
    </xdr:from>
    <xdr:to>
      <xdr:col>81</xdr:col>
      <xdr:colOff>50800</xdr:colOff>
      <xdr:row>37</xdr:row>
      <xdr:rowOff>121920</xdr:rowOff>
    </xdr:to>
    <xdr:cxnSp macro="">
      <xdr:nvCxnSpPr>
        <xdr:cNvPr id="357" name="直線コネクタ 356"/>
        <xdr:cNvCxnSpPr/>
      </xdr:nvCxnSpPr>
      <xdr:spPr>
        <a:xfrm flipV="1">
          <a:off x="14592300" y="6423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59"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147337</xdr:rowOff>
    </xdr:from>
    <xdr:ext cx="405111" cy="259045"/>
    <xdr:sp macro="" textlink="">
      <xdr:nvSpPr>
        <xdr:cNvPr id="360" name="n_1mainValue【認定こども園・幼稚園・保育所】&#10;有形固定資産減価償却率"/>
        <xdr:cNvSpPr txBox="1"/>
      </xdr:nvSpPr>
      <xdr:spPr>
        <a:xfrm>
          <a:off x="15266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361" name="n_2mainValue【認定こども園・幼稚園・保育所】&#10;有形固定資産減価償却率"/>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397" name="楕円 396"/>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98" name="楕円 397"/>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165354</xdr:rowOff>
    </xdr:to>
    <xdr:cxnSp macro="">
      <xdr:nvCxnSpPr>
        <xdr:cNvPr id="399" name="直線コネクタ 398"/>
        <xdr:cNvCxnSpPr/>
      </xdr:nvCxnSpPr>
      <xdr:spPr>
        <a:xfrm>
          <a:off x="20434300" y="685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402" name="n_1main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03" name="n_2main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42" name="楕円 44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3" name="楕円 442"/>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36195</xdr:rowOff>
    </xdr:to>
    <xdr:cxnSp macro="">
      <xdr:nvCxnSpPr>
        <xdr:cNvPr id="444" name="直線コネクタ 443"/>
        <xdr:cNvCxnSpPr/>
      </xdr:nvCxnSpPr>
      <xdr:spPr>
        <a:xfrm flipV="1">
          <a:off x="14592300" y="1028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47"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48" name="n_2main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124764</xdr:rowOff>
    </xdr:from>
    <xdr:to>
      <xdr:col>112</xdr:col>
      <xdr:colOff>38100</xdr:colOff>
      <xdr:row>63</xdr:row>
      <xdr:rowOff>54914</xdr:rowOff>
    </xdr:to>
    <xdr:sp macro="" textlink="">
      <xdr:nvSpPr>
        <xdr:cNvPr id="485" name="楕円 484"/>
        <xdr:cNvSpPr/>
      </xdr:nvSpPr>
      <xdr:spPr>
        <a:xfrm>
          <a:off x="21272500" y="10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124308</xdr:rowOff>
    </xdr:from>
    <xdr:to>
      <xdr:col>107</xdr:col>
      <xdr:colOff>101600</xdr:colOff>
      <xdr:row>63</xdr:row>
      <xdr:rowOff>54458</xdr:rowOff>
    </xdr:to>
    <xdr:sp macro="" textlink="">
      <xdr:nvSpPr>
        <xdr:cNvPr id="486" name="楕円 485"/>
        <xdr:cNvSpPr/>
      </xdr:nvSpPr>
      <xdr:spPr>
        <a:xfrm>
          <a:off x="20383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3658</xdr:rowOff>
    </xdr:from>
    <xdr:to>
      <xdr:col>111</xdr:col>
      <xdr:colOff>177800</xdr:colOff>
      <xdr:row>63</xdr:row>
      <xdr:rowOff>4114</xdr:rowOff>
    </xdr:to>
    <xdr:cxnSp macro="">
      <xdr:nvCxnSpPr>
        <xdr:cNvPr id="487" name="直線コネクタ 486"/>
        <xdr:cNvCxnSpPr/>
      </xdr:nvCxnSpPr>
      <xdr:spPr>
        <a:xfrm>
          <a:off x="20434300" y="1080500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8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46041</xdr:rowOff>
    </xdr:from>
    <xdr:ext cx="469744" cy="259045"/>
    <xdr:sp macro="" textlink="">
      <xdr:nvSpPr>
        <xdr:cNvPr id="490" name="n_1mainValue【学校施設】&#10;一人当たり面積"/>
        <xdr:cNvSpPr txBox="1"/>
      </xdr:nvSpPr>
      <xdr:spPr>
        <a:xfrm>
          <a:off x="21075727" y="108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45585</xdr:rowOff>
    </xdr:from>
    <xdr:ext cx="469744" cy="259045"/>
    <xdr:sp macro="" textlink="">
      <xdr:nvSpPr>
        <xdr:cNvPr id="491" name="n_2mainValue【学校施設】&#10;一人当たり面積"/>
        <xdr:cNvSpPr txBox="1"/>
      </xdr:nvSpPr>
      <xdr:spPr>
        <a:xfrm>
          <a:off x="20199427" y="108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0" name="フローチャート: 判断 53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546" name="楕円 545"/>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47" name="楕円 546"/>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121920</xdr:rowOff>
    </xdr:to>
    <xdr:cxnSp macro="">
      <xdr:nvCxnSpPr>
        <xdr:cNvPr id="548" name="直線コネクタ 547"/>
        <xdr:cNvCxnSpPr/>
      </xdr:nvCxnSpPr>
      <xdr:spPr>
        <a:xfrm flipV="1">
          <a:off x="14592300" y="1791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49"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147338</xdr:rowOff>
    </xdr:from>
    <xdr:ext cx="405111" cy="259045"/>
    <xdr:sp macro="" textlink="">
      <xdr:nvSpPr>
        <xdr:cNvPr id="551" name="n_1main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552"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8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86" name="フローチャート: 判断 58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592" name="楕円 591"/>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121738</xdr:rowOff>
    </xdr:from>
    <xdr:to>
      <xdr:col>107</xdr:col>
      <xdr:colOff>101600</xdr:colOff>
      <xdr:row>108</xdr:row>
      <xdr:rowOff>51888</xdr:rowOff>
    </xdr:to>
    <xdr:sp macro="" textlink="">
      <xdr:nvSpPr>
        <xdr:cNvPr id="593" name="楕円 592"/>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594" name="直線コネクタ 593"/>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9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597" name="n_1mainValue【公民館】&#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598" name="n_2mainValue【公民館】&#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類似団体内平均値と比較して、有形固定資産減価償却率が高くなっている施設は、橋りょう、幼稚園・保育所である。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年度策定の長寿命化修繕計画に基づき、順次修繕を行っていく。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園に統廃合する予定であり、一人当たり面積の減少が見込まれる。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日時点で整備中のため、平成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3" name="楕円 72"/>
        <xdr:cNvSpPr/>
      </xdr:nvSpPr>
      <xdr:spPr>
        <a:xfrm>
          <a:off x="3746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118473</xdr:rowOff>
    </xdr:from>
    <xdr:to>
      <xdr:col>15</xdr:col>
      <xdr:colOff>101600</xdr:colOff>
      <xdr:row>40</xdr:row>
      <xdr:rowOff>48623</xdr:rowOff>
    </xdr:to>
    <xdr:sp macro="" textlink="">
      <xdr:nvSpPr>
        <xdr:cNvPr id="74" name="楕円 73"/>
        <xdr:cNvSpPr/>
      </xdr:nvSpPr>
      <xdr:spPr>
        <a:xfrm>
          <a:off x="2857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136616</xdr:rowOff>
    </xdr:from>
    <xdr:to>
      <xdr:col>19</xdr:col>
      <xdr:colOff>177800</xdr:colOff>
      <xdr:row>39</xdr:row>
      <xdr:rowOff>169273</xdr:rowOff>
    </xdr:to>
    <xdr:cxnSp macro="">
      <xdr:nvCxnSpPr>
        <xdr:cNvPr id="75" name="直線コネクタ 74"/>
        <xdr:cNvCxnSpPr/>
      </xdr:nvCxnSpPr>
      <xdr:spPr>
        <a:xfrm flipV="1">
          <a:off x="2908300" y="682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76" name="n_1mainValue【図書館】&#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39750</xdr:rowOff>
    </xdr:from>
    <xdr:ext cx="405111" cy="259045"/>
    <xdr:sp macro="" textlink="">
      <xdr:nvSpPr>
        <xdr:cNvPr id="77" name="n_2mainValue【図書館】&#10;有形固定資産減価償却率"/>
        <xdr:cNvSpPr txBox="1"/>
      </xdr:nvSpPr>
      <xdr:spPr>
        <a:xfrm>
          <a:off x="2705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111777</xdr:rowOff>
    </xdr:from>
    <xdr:ext cx="469744" cy="259045"/>
    <xdr:sp macro="" textlink="">
      <xdr:nvSpPr>
        <xdr:cNvPr id="10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1"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7" name="楕円 116"/>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8" name="楕円 11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19" name="直線コネクタ 118"/>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0"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1"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5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7"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87993</xdr:rowOff>
    </xdr:from>
    <xdr:to>
      <xdr:col>20</xdr:col>
      <xdr:colOff>38100</xdr:colOff>
      <xdr:row>64</xdr:row>
      <xdr:rowOff>18143</xdr:rowOff>
    </xdr:to>
    <xdr:sp macro="" textlink="">
      <xdr:nvSpPr>
        <xdr:cNvPr id="163" name="楕円 162"/>
        <xdr:cNvSpPr/>
      </xdr:nvSpPr>
      <xdr:spPr>
        <a:xfrm>
          <a:off x="3746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145143</xdr:rowOff>
    </xdr:from>
    <xdr:to>
      <xdr:col>15</xdr:col>
      <xdr:colOff>101600</xdr:colOff>
      <xdr:row>64</xdr:row>
      <xdr:rowOff>75293</xdr:rowOff>
    </xdr:to>
    <xdr:sp macro="" textlink="">
      <xdr:nvSpPr>
        <xdr:cNvPr id="164" name="楕円 163"/>
        <xdr:cNvSpPr/>
      </xdr:nvSpPr>
      <xdr:spPr>
        <a:xfrm>
          <a:off x="2857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138793</xdr:rowOff>
    </xdr:from>
    <xdr:to>
      <xdr:col>19</xdr:col>
      <xdr:colOff>177800</xdr:colOff>
      <xdr:row>64</xdr:row>
      <xdr:rowOff>24493</xdr:rowOff>
    </xdr:to>
    <xdr:cxnSp macro="">
      <xdr:nvCxnSpPr>
        <xdr:cNvPr id="165" name="直線コネクタ 164"/>
        <xdr:cNvCxnSpPr/>
      </xdr:nvCxnSpPr>
      <xdr:spPr>
        <a:xfrm flipV="1">
          <a:off x="2908300" y="109401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9270</xdr:rowOff>
    </xdr:from>
    <xdr:ext cx="405111" cy="259045"/>
    <xdr:sp macro="" textlink="">
      <xdr:nvSpPr>
        <xdr:cNvPr id="166" name="n_1mainValue【体育館・プール】&#10;有形固定資産減価償却率"/>
        <xdr:cNvSpPr txBox="1"/>
      </xdr:nvSpPr>
      <xdr:spPr>
        <a:xfrm>
          <a:off x="3582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66420</xdr:rowOff>
    </xdr:from>
    <xdr:ext cx="340478" cy="259045"/>
    <xdr:sp macro="" textlink="">
      <xdr:nvSpPr>
        <xdr:cNvPr id="167" name="n_2mainValue【体育館・プール】&#10;有形固定資産減価償却率"/>
        <xdr:cNvSpPr txBox="1"/>
      </xdr:nvSpPr>
      <xdr:spPr>
        <a:xfrm>
          <a:off x="2738061" y="11039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20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207" name="楕円 206"/>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78740</xdr:rowOff>
    </xdr:from>
    <xdr:to>
      <xdr:col>46</xdr:col>
      <xdr:colOff>38100</xdr:colOff>
      <xdr:row>63</xdr:row>
      <xdr:rowOff>8890</xdr:rowOff>
    </xdr:to>
    <xdr:sp macro="" textlink="">
      <xdr:nvSpPr>
        <xdr:cNvPr id="208" name="楕円 207"/>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129540</xdr:rowOff>
    </xdr:to>
    <xdr:cxnSp macro="">
      <xdr:nvCxnSpPr>
        <xdr:cNvPr id="209" name="直線コネクタ 208"/>
        <xdr:cNvCxnSpPr/>
      </xdr:nvCxnSpPr>
      <xdr:spPr>
        <a:xfrm>
          <a:off x="8750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xdr:rowOff>
    </xdr:from>
    <xdr:ext cx="469744" cy="259045"/>
    <xdr:sp macro="" textlink="">
      <xdr:nvSpPr>
        <xdr:cNvPr id="210"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211" name="n_2mainValue【体育館・プール】&#10;一人当たり面積"/>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4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45" name="フローチャート: 判断 24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89552</xdr:rowOff>
    </xdr:from>
    <xdr:ext cx="405111" cy="259045"/>
    <xdr:sp macro="" textlink="">
      <xdr:nvSpPr>
        <xdr:cNvPr id="246"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52" name="楕円 251"/>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53" name="楕円 252"/>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26670</xdr:rowOff>
    </xdr:to>
    <xdr:cxnSp macro="">
      <xdr:nvCxnSpPr>
        <xdr:cNvPr id="254" name="直線コネクタ 253"/>
        <xdr:cNvCxnSpPr/>
      </xdr:nvCxnSpPr>
      <xdr:spPr>
        <a:xfrm flipV="1">
          <a:off x="2908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55"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56" name="n_2main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8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7" name="フローチャート: 判断 286"/>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57166</xdr:rowOff>
    </xdr:from>
    <xdr:ext cx="469744" cy="259045"/>
    <xdr:sp macro="" textlink="">
      <xdr:nvSpPr>
        <xdr:cNvPr id="288"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294" name="楕円 293"/>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295" name="楕円 294"/>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92963</xdr:rowOff>
    </xdr:to>
    <xdr:cxnSp macro="">
      <xdr:nvCxnSpPr>
        <xdr:cNvPr id="296" name="直線コネクタ 295"/>
        <xdr:cNvCxnSpPr/>
      </xdr:nvCxnSpPr>
      <xdr:spPr>
        <a:xfrm>
          <a:off x="8750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297" name="n_1mainValue【福祉施設】&#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298" name="n_2mainValue【福祉施設】&#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33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33" name="フローチャート: 判断 332"/>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34"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33564</xdr:rowOff>
    </xdr:from>
    <xdr:to>
      <xdr:col>20</xdr:col>
      <xdr:colOff>38100</xdr:colOff>
      <xdr:row>106</xdr:row>
      <xdr:rowOff>135164</xdr:rowOff>
    </xdr:to>
    <xdr:sp macro="" textlink="">
      <xdr:nvSpPr>
        <xdr:cNvPr id="340" name="楕円 339"/>
        <xdr:cNvSpPr/>
      </xdr:nvSpPr>
      <xdr:spPr>
        <a:xfrm>
          <a:off x="3746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41" name="楕円 340"/>
        <xdr:cNvSpPr/>
      </xdr:nvSpPr>
      <xdr:spPr>
        <a:xfrm>
          <a:off x="2857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84364</xdr:rowOff>
    </xdr:from>
    <xdr:to>
      <xdr:col>19</xdr:col>
      <xdr:colOff>177800</xdr:colOff>
      <xdr:row>106</xdr:row>
      <xdr:rowOff>117021</xdr:rowOff>
    </xdr:to>
    <xdr:cxnSp macro="">
      <xdr:nvCxnSpPr>
        <xdr:cNvPr id="342" name="直線コネクタ 341"/>
        <xdr:cNvCxnSpPr/>
      </xdr:nvCxnSpPr>
      <xdr:spPr>
        <a:xfrm flipV="1">
          <a:off x="2908300" y="182580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126291</xdr:rowOff>
    </xdr:from>
    <xdr:ext cx="405111" cy="259045"/>
    <xdr:sp macro="" textlink="">
      <xdr:nvSpPr>
        <xdr:cNvPr id="343" name="n_1mainValue【市民会館】&#10;有形固定資産減価償却率"/>
        <xdr:cNvSpPr txBox="1"/>
      </xdr:nvSpPr>
      <xdr:spPr>
        <a:xfrm>
          <a:off x="35820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344" name="n_2mainValue【市民会館】&#10;有形固定資産減価償却率"/>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7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77" name="フローチャート: 判断 37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78"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10161</xdr:rowOff>
    </xdr:from>
    <xdr:to>
      <xdr:col>50</xdr:col>
      <xdr:colOff>165100</xdr:colOff>
      <xdr:row>106</xdr:row>
      <xdr:rowOff>111761</xdr:rowOff>
    </xdr:to>
    <xdr:sp macro="" textlink="">
      <xdr:nvSpPr>
        <xdr:cNvPr id="384" name="楕円 383"/>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385" name="楕円 384"/>
        <xdr:cNvSpPr/>
      </xdr:nvSpPr>
      <xdr:spPr>
        <a:xfrm>
          <a:off x="869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60961</xdr:rowOff>
    </xdr:from>
    <xdr:to>
      <xdr:col>50</xdr:col>
      <xdr:colOff>114300</xdr:colOff>
      <xdr:row>106</xdr:row>
      <xdr:rowOff>60961</xdr:rowOff>
    </xdr:to>
    <xdr:cxnSp macro="">
      <xdr:nvCxnSpPr>
        <xdr:cNvPr id="386" name="直線コネクタ 385"/>
        <xdr:cNvCxnSpPr/>
      </xdr:nvCxnSpPr>
      <xdr:spPr>
        <a:xfrm>
          <a:off x="8750300" y="1823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387" name="n_1main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102888</xdr:rowOff>
    </xdr:from>
    <xdr:ext cx="469744" cy="259045"/>
    <xdr:sp macro="" textlink="">
      <xdr:nvSpPr>
        <xdr:cNvPr id="388" name="n_2mainValue【市民会館】&#10;一人当たり面積"/>
        <xdr:cNvSpPr txBox="1"/>
      </xdr:nvSpPr>
      <xdr:spPr>
        <a:xfrm>
          <a:off x="8515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2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24"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40096</xdr:rowOff>
    </xdr:from>
    <xdr:to>
      <xdr:col>81</xdr:col>
      <xdr:colOff>101600</xdr:colOff>
      <xdr:row>37</xdr:row>
      <xdr:rowOff>141696</xdr:rowOff>
    </xdr:to>
    <xdr:sp macro="" textlink="">
      <xdr:nvSpPr>
        <xdr:cNvPr id="430" name="楕円 429"/>
        <xdr:cNvSpPr/>
      </xdr:nvSpPr>
      <xdr:spPr>
        <a:xfrm>
          <a:off x="15430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132823</xdr:rowOff>
    </xdr:from>
    <xdr:ext cx="405111" cy="259045"/>
    <xdr:sp macro="" textlink="">
      <xdr:nvSpPr>
        <xdr:cNvPr id="431" name="n_1mainValue【一般廃棄物処理施設】&#10;有形固定資産減価償却率"/>
        <xdr:cNvSpPr txBox="1"/>
      </xdr:nvSpPr>
      <xdr:spPr>
        <a:xfrm>
          <a:off x="15266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3" name="テキスト ボックス 4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5" name="テキスト ボックス 44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7" name="テキスト ボックス 4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9" name="テキスト ボックス 4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1" name="テキスト ボックス 4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5" name="直線コネクタ 45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57" name="直線コネクタ 45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5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59" name="直線コネクタ 45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1" name="フローチャート: 判断 46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2" name="フローチャート: 判断 46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63"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64" name="フローチャート: 判断 463"/>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65"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153484</xdr:rowOff>
    </xdr:from>
    <xdr:to>
      <xdr:col>112</xdr:col>
      <xdr:colOff>38100</xdr:colOff>
      <xdr:row>40</xdr:row>
      <xdr:rowOff>83634</xdr:rowOff>
    </xdr:to>
    <xdr:sp macro="" textlink="">
      <xdr:nvSpPr>
        <xdr:cNvPr id="471" name="楕円 470"/>
        <xdr:cNvSpPr/>
      </xdr:nvSpPr>
      <xdr:spPr>
        <a:xfrm>
          <a:off x="21272500" y="68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74761</xdr:rowOff>
    </xdr:from>
    <xdr:ext cx="534377" cy="259045"/>
    <xdr:sp macro="" textlink="">
      <xdr:nvSpPr>
        <xdr:cNvPr id="472" name="n_1mainValue【一般廃棄物処理施設】&#10;一人当たり有形固定資産（償却資産）額"/>
        <xdr:cNvSpPr txBox="1"/>
      </xdr:nvSpPr>
      <xdr:spPr>
        <a:xfrm>
          <a:off x="21043411" y="69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98" name="直線コネクタ 49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9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0" name="直線コネクタ 49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04" name="フローチャート: 判断 50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05" name="フローチャート: 判断 50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86921</xdr:rowOff>
    </xdr:from>
    <xdr:ext cx="405111" cy="259045"/>
    <xdr:sp macro="" textlink="">
      <xdr:nvSpPr>
        <xdr:cNvPr id="506"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07" name="フローチャート: 判断 506"/>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508"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14" name="楕円 51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15" name="楕円 514"/>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112667</xdr:rowOff>
    </xdr:to>
    <xdr:cxnSp macro="">
      <xdr:nvCxnSpPr>
        <xdr:cNvPr id="516" name="直線コネクタ 515"/>
        <xdr:cNvCxnSpPr/>
      </xdr:nvCxnSpPr>
      <xdr:spPr>
        <a:xfrm flipV="1">
          <a:off x="14592300" y="10538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17"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18" name="n_2mainValue【保健センター・保健所】&#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9144</xdr:rowOff>
    </xdr:from>
    <xdr:to>
      <xdr:col>116</xdr:col>
      <xdr:colOff>62864</xdr:colOff>
      <xdr:row>63</xdr:row>
      <xdr:rowOff>166878</xdr:rowOff>
    </xdr:to>
    <xdr:cxnSp macro="">
      <xdr:nvCxnSpPr>
        <xdr:cNvPr id="540" name="直線コネクタ 539"/>
        <xdr:cNvCxnSpPr/>
      </xdr:nvCxnSpPr>
      <xdr:spPr>
        <a:xfrm flipV="1">
          <a:off x="22160864" y="10296144"/>
          <a:ext cx="0" cy="67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170705</xdr:rowOff>
    </xdr:from>
    <xdr:ext cx="469744" cy="259045"/>
    <xdr:sp macro="" textlink="">
      <xdr:nvSpPr>
        <xdr:cNvPr id="541" name="【保健センター・保健所】&#10;一人当たり面積最小値テキスト"/>
        <xdr:cNvSpPr txBox="1"/>
      </xdr:nvSpPr>
      <xdr:spPr>
        <a:xfrm>
          <a:off x="22199600"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166878</xdr:rowOff>
    </xdr:from>
    <xdr:to>
      <xdr:col>116</xdr:col>
      <xdr:colOff>152400</xdr:colOff>
      <xdr:row>63</xdr:row>
      <xdr:rowOff>166878</xdr:rowOff>
    </xdr:to>
    <xdr:cxnSp macro="">
      <xdr:nvCxnSpPr>
        <xdr:cNvPr id="542" name="直線コネクタ 541"/>
        <xdr:cNvCxnSpPr/>
      </xdr:nvCxnSpPr>
      <xdr:spPr>
        <a:xfrm>
          <a:off x="22072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127271</xdr:rowOff>
    </xdr:from>
    <xdr:ext cx="469744" cy="259045"/>
    <xdr:sp macro="" textlink="">
      <xdr:nvSpPr>
        <xdr:cNvPr id="543" name="【保健センター・保健所】&#10;一人当たり面積最大値テキスト"/>
        <xdr:cNvSpPr txBox="1"/>
      </xdr:nvSpPr>
      <xdr:spPr>
        <a:xfrm>
          <a:off x="22199600" y="1007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9144</xdr:rowOff>
    </xdr:from>
    <xdr:to>
      <xdr:col>116</xdr:col>
      <xdr:colOff>152400</xdr:colOff>
      <xdr:row>60</xdr:row>
      <xdr:rowOff>9144</xdr:rowOff>
    </xdr:to>
    <xdr:cxnSp macro="">
      <xdr:nvCxnSpPr>
        <xdr:cNvPr id="544" name="直線コネクタ 543"/>
        <xdr:cNvCxnSpPr/>
      </xdr:nvCxnSpPr>
      <xdr:spPr>
        <a:xfrm>
          <a:off x="22072600" y="1029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119651</xdr:rowOff>
    </xdr:from>
    <xdr:ext cx="469744" cy="259045"/>
    <xdr:sp macro="" textlink="">
      <xdr:nvSpPr>
        <xdr:cNvPr id="545" name="【保健センター・保健所】&#10;一人当たり面積平均値テキスト"/>
        <xdr:cNvSpPr txBox="1"/>
      </xdr:nvSpPr>
      <xdr:spPr>
        <a:xfrm>
          <a:off x="22199600" y="1074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546" name="フローチャート: 判断 545"/>
        <xdr:cNvSpPr/>
      </xdr:nvSpPr>
      <xdr:spPr>
        <a:xfrm>
          <a:off x="22110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47" name="フローチャート: 判断 546"/>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48785</xdr:rowOff>
    </xdr:from>
    <xdr:ext cx="469744" cy="259045"/>
    <xdr:sp macro="" textlink="">
      <xdr:nvSpPr>
        <xdr:cNvPr id="548"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136652</xdr:rowOff>
    </xdr:from>
    <xdr:to>
      <xdr:col>107</xdr:col>
      <xdr:colOff>101600</xdr:colOff>
      <xdr:row>63</xdr:row>
      <xdr:rowOff>66802</xdr:rowOff>
    </xdr:to>
    <xdr:sp macro="" textlink="">
      <xdr:nvSpPr>
        <xdr:cNvPr id="549" name="フローチャート: 判断 548"/>
        <xdr:cNvSpPr/>
      </xdr:nvSpPr>
      <xdr:spPr>
        <a:xfrm>
          <a:off x="20383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57929</xdr:rowOff>
    </xdr:from>
    <xdr:ext cx="469744" cy="259045"/>
    <xdr:sp macro="" textlink="">
      <xdr:nvSpPr>
        <xdr:cNvPr id="550" name="n_2aveValue【保健センター・保健所】&#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111506</xdr:rowOff>
    </xdr:from>
    <xdr:to>
      <xdr:col>112</xdr:col>
      <xdr:colOff>38100</xdr:colOff>
      <xdr:row>56</xdr:row>
      <xdr:rowOff>41656</xdr:rowOff>
    </xdr:to>
    <xdr:sp macro="" textlink="">
      <xdr:nvSpPr>
        <xdr:cNvPr id="556" name="楕円 555"/>
        <xdr:cNvSpPr/>
      </xdr:nvSpPr>
      <xdr:spPr>
        <a:xfrm>
          <a:off x="21272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106934</xdr:rowOff>
    </xdr:from>
    <xdr:to>
      <xdr:col>107</xdr:col>
      <xdr:colOff>101600</xdr:colOff>
      <xdr:row>56</xdr:row>
      <xdr:rowOff>37084</xdr:rowOff>
    </xdr:to>
    <xdr:sp macro="" textlink="">
      <xdr:nvSpPr>
        <xdr:cNvPr id="557" name="楕円 556"/>
        <xdr:cNvSpPr/>
      </xdr:nvSpPr>
      <xdr:spPr>
        <a:xfrm>
          <a:off x="20383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157734</xdr:rowOff>
    </xdr:from>
    <xdr:to>
      <xdr:col>111</xdr:col>
      <xdr:colOff>177800</xdr:colOff>
      <xdr:row>55</xdr:row>
      <xdr:rowOff>162306</xdr:rowOff>
    </xdr:to>
    <xdr:cxnSp macro="">
      <xdr:nvCxnSpPr>
        <xdr:cNvPr id="558" name="直線コネクタ 557"/>
        <xdr:cNvCxnSpPr/>
      </xdr:nvCxnSpPr>
      <xdr:spPr>
        <a:xfrm>
          <a:off x="20434300" y="9587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58183</xdr:rowOff>
    </xdr:from>
    <xdr:ext cx="469744" cy="259045"/>
    <xdr:sp macro="" textlink="">
      <xdr:nvSpPr>
        <xdr:cNvPr id="559" name="n_1mainValue【保健センター・保健所】&#10;一人当たり面積"/>
        <xdr:cNvSpPr txBox="1"/>
      </xdr:nvSpPr>
      <xdr:spPr>
        <a:xfrm>
          <a:off x="21075727" y="93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53611</xdr:rowOff>
    </xdr:from>
    <xdr:ext cx="469744" cy="259045"/>
    <xdr:sp macro="" textlink="">
      <xdr:nvSpPr>
        <xdr:cNvPr id="560" name="n_2mainValue【保健センター・保健所】&#10;一人当たり面積"/>
        <xdr:cNvSpPr txBox="1"/>
      </xdr:nvSpPr>
      <xdr:spPr>
        <a:xfrm>
          <a:off x="20199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86" name="直線コネクタ 58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8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88" name="直線コネクタ 58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8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90" name="直線コネクタ 58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9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92" name="フローチャート: 判断 59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93" name="フローチャート: 判断 59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9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95" name="フローチャート: 判断 594"/>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96"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602" name="楕円 601"/>
        <xdr:cNvSpPr/>
      </xdr:nvSpPr>
      <xdr:spPr>
        <a:xfrm>
          <a:off x="15430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03" name="楕円 602"/>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116477</xdr:rowOff>
    </xdr:from>
    <xdr:to>
      <xdr:col>81</xdr:col>
      <xdr:colOff>50800</xdr:colOff>
      <xdr:row>83</xdr:row>
      <xdr:rowOff>149134</xdr:rowOff>
    </xdr:to>
    <xdr:cxnSp macro="">
      <xdr:nvCxnSpPr>
        <xdr:cNvPr id="604" name="直線コネクタ 603"/>
        <xdr:cNvCxnSpPr/>
      </xdr:nvCxnSpPr>
      <xdr:spPr>
        <a:xfrm flipV="1">
          <a:off x="14592300" y="1434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158404</xdr:rowOff>
    </xdr:from>
    <xdr:ext cx="405111" cy="259045"/>
    <xdr:sp macro="" textlink="">
      <xdr:nvSpPr>
        <xdr:cNvPr id="605" name="n_1mainValue【消防施設】&#10;有形固定資産減価償却率"/>
        <xdr:cNvSpPr txBox="1"/>
      </xdr:nvSpPr>
      <xdr:spPr>
        <a:xfrm>
          <a:off x="15266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606" name="n_2mainValue【消防施設】&#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28" name="直線コネクタ 62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2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30" name="直線コネクタ 62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3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32" name="直線コネクタ 63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3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4" name="フローチャート: 判断 63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5" name="フローチャート: 判断 63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3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37" name="フローチャート: 判断 63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50309</xdr:rowOff>
    </xdr:from>
    <xdr:ext cx="469744" cy="259045"/>
    <xdr:sp macro="" textlink="">
      <xdr:nvSpPr>
        <xdr:cNvPr id="638"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44" name="楕円 643"/>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645" name="楕円 644"/>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138685</xdr:rowOff>
    </xdr:to>
    <xdr:cxnSp macro="">
      <xdr:nvCxnSpPr>
        <xdr:cNvPr id="646" name="直線コネクタ 645"/>
        <xdr:cNvCxnSpPr/>
      </xdr:nvCxnSpPr>
      <xdr:spPr>
        <a:xfrm>
          <a:off x="20434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9162</xdr:rowOff>
    </xdr:from>
    <xdr:ext cx="469744" cy="259045"/>
    <xdr:sp macro="" textlink="">
      <xdr:nvSpPr>
        <xdr:cNvPr id="647"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648" name="n_2mainValue【消防施設】&#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74" name="直線コネクタ 67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7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76" name="直線コネクタ 67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7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8" name="直線コネクタ 67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7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80" name="フローチャート: 判断 67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81" name="フローチャート: 判断 68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8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83" name="フローチャート: 判断 682"/>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111596</xdr:rowOff>
    </xdr:from>
    <xdr:ext cx="405111" cy="259045"/>
    <xdr:sp macro="" textlink="">
      <xdr:nvSpPr>
        <xdr:cNvPr id="684"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85816</xdr:rowOff>
    </xdr:from>
    <xdr:to>
      <xdr:col>81</xdr:col>
      <xdr:colOff>101600</xdr:colOff>
      <xdr:row>101</xdr:row>
      <xdr:rowOff>15966</xdr:rowOff>
    </xdr:to>
    <xdr:sp macro="" textlink="">
      <xdr:nvSpPr>
        <xdr:cNvPr id="690" name="楕円 689"/>
        <xdr:cNvSpPr/>
      </xdr:nvSpPr>
      <xdr:spPr>
        <a:xfrm>
          <a:off x="15430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691" name="楕円 690"/>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136616</xdr:rowOff>
    </xdr:from>
    <xdr:to>
      <xdr:col>81</xdr:col>
      <xdr:colOff>50800</xdr:colOff>
      <xdr:row>100</xdr:row>
      <xdr:rowOff>156211</xdr:rowOff>
    </xdr:to>
    <xdr:cxnSp macro="">
      <xdr:nvCxnSpPr>
        <xdr:cNvPr id="692" name="直線コネクタ 691"/>
        <xdr:cNvCxnSpPr/>
      </xdr:nvCxnSpPr>
      <xdr:spPr>
        <a:xfrm flipV="1">
          <a:off x="14592300" y="172816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32493</xdr:rowOff>
    </xdr:from>
    <xdr:ext cx="405111" cy="259045"/>
    <xdr:sp macro="" textlink="">
      <xdr:nvSpPr>
        <xdr:cNvPr id="693" name="n_1mainValue【庁舎】&#10;有形固定資産減価償却率"/>
        <xdr:cNvSpPr txBox="1"/>
      </xdr:nvSpPr>
      <xdr:spPr>
        <a:xfrm>
          <a:off x="1526604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694"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19" name="直線コネクタ 71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2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21" name="直線コネクタ 72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23" name="直線コネクタ 7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2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25" name="フローチャート: 判断 72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26" name="フローチャート: 判断 72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72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728" name="フローチャート: 判断 727"/>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114316</xdr:rowOff>
    </xdr:from>
    <xdr:ext cx="469744" cy="259045"/>
    <xdr:sp macro="" textlink="">
      <xdr:nvSpPr>
        <xdr:cNvPr id="729"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35" name="楕円 734"/>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36" name="楕円 735"/>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37" name="直線コネクタ 736"/>
        <xdr:cNvCxnSpPr/>
      </xdr:nvCxnSpPr>
      <xdr:spPr>
        <a:xfrm>
          <a:off x="20434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738" name="n_1mainValue【庁舎】&#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39" name="n_2mainValue【庁舎】&#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類似団体内平均値と比較して、有形固定資産減価償却率が高くなっている施設は、福祉施設と庁舎である。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福祉施設及び庁舎については老朽化が進んでいるため、今後は平成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年度策定予定の公共施設等の個別施設計画をもとに、計画的な修繕を行い、施設の適正な管理に努める。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また、類似団体内平均値と比較して、有形固定資産減価償却率が低くなっている施設は、図書館、体育館・プール、市民会館、一般廃棄物処理施設、保健センター、消防施設となっている。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図書館、市民会館については平成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年度に、体育館については平成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年度にそれぞれ建替えを行っており、また、消防施設については平成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年度に耐震工事等を行っているため類似団体内平均値を大きく下回っている。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日時点で整備中のため、平成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臨海部に企業が集中しているため、類似団体内平均値を上回る税収がある。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年度より大阪府域地方税徴収機構に参加し、さらなる税収の確保に努めているため、前年度から横ばいとなっている。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今後も引き続き自主財源の確保と、財政基盤の強化に努める。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地方消費税交付金等の減少により、経常一般財源は減少となった。一方、障がい者福祉措置費、生活保護扶助費等の扶助費は増加したが、人件費や一部事務組合に対する補助費等の減少により、経常経費充当一般財源等も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この結果、前年度と比較し、わずかながら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ポイントの改善となったが、類似団体内平均値を上回っているため、今後も事業の精査を行い、経常経費の削減に努める。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33867</xdr:rowOff>
    </xdr:to>
    <xdr:cxnSp macro="">
      <xdr:nvCxnSpPr>
        <xdr:cNvPr id="132" name="直線コネクタ 131"/>
        <xdr:cNvCxnSpPr/>
      </xdr:nvCxnSpPr>
      <xdr:spPr>
        <a:xfrm flipV="1">
          <a:off x="4114800" y="108191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33867</xdr:rowOff>
    </xdr:to>
    <xdr:cxnSp macro="">
      <xdr:nvCxnSpPr>
        <xdr:cNvPr id="135" name="直線コネクタ 134"/>
        <xdr:cNvCxnSpPr/>
      </xdr:nvCxnSpPr>
      <xdr:spPr>
        <a:xfrm>
          <a:off x="3225800" y="107145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84667</xdr:rowOff>
    </xdr:to>
    <xdr:cxnSp macro="">
      <xdr:nvCxnSpPr>
        <xdr:cNvPr id="138" name="直線コネクタ 137"/>
        <xdr:cNvCxnSpPr/>
      </xdr:nvCxnSpPr>
      <xdr:spPr>
        <a:xfrm>
          <a:off x="2336800" y="106864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62</xdr:row>
      <xdr:rowOff>76623</xdr:rowOff>
    </xdr:to>
    <xdr:cxnSp macro="">
      <xdr:nvCxnSpPr>
        <xdr:cNvPr id="141" name="直線コネクタ 140"/>
        <xdr:cNvCxnSpPr/>
      </xdr:nvCxnSpPr>
      <xdr:spPr>
        <a:xfrm flipV="1">
          <a:off x="1447800" y="106864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2"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7" name="楕円 156"/>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92092</xdr:rowOff>
    </xdr:from>
    <xdr:ext cx="762000" cy="259045"/>
    <xdr:sp macro="" textlink="">
      <xdr:nvSpPr>
        <xdr:cNvPr id="158" name="テキスト ボックス 157"/>
        <xdr:cNvSpPr txBox="1"/>
      </xdr:nvSpPr>
      <xdr:spPr>
        <a:xfrm>
          <a:off x="1955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0" name="テキスト ボックス 159"/>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人件費は職員数の減等により減少となった。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また、物件費についても、猛暑による光熱水費等の増加はあったものの、消耗品費や印刷製本費等を見直すことにより減少となった。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今後も、消耗品等の精査を行い、経費削減に努める。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66523</xdr:rowOff>
    </xdr:from>
    <xdr:to>
      <xdr:col>23</xdr:col>
      <xdr:colOff>133350</xdr:colOff>
      <xdr:row>83</xdr:row>
      <xdr:rowOff>81645</xdr:rowOff>
    </xdr:to>
    <xdr:cxnSp macro="">
      <xdr:nvCxnSpPr>
        <xdr:cNvPr id="195" name="直線コネクタ 194"/>
        <xdr:cNvCxnSpPr/>
      </xdr:nvCxnSpPr>
      <xdr:spPr>
        <a:xfrm flipV="1">
          <a:off x="4114800" y="14296873"/>
          <a:ext cx="8382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77087</xdr:rowOff>
    </xdr:from>
    <xdr:to>
      <xdr:col>19</xdr:col>
      <xdr:colOff>133350</xdr:colOff>
      <xdr:row>83</xdr:row>
      <xdr:rowOff>81645</xdr:rowOff>
    </xdr:to>
    <xdr:cxnSp macro="">
      <xdr:nvCxnSpPr>
        <xdr:cNvPr id="198" name="直線コネクタ 197"/>
        <xdr:cNvCxnSpPr/>
      </xdr:nvCxnSpPr>
      <xdr:spPr>
        <a:xfrm>
          <a:off x="3225800" y="14307437"/>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77087</xdr:rowOff>
    </xdr:from>
    <xdr:to>
      <xdr:col>15</xdr:col>
      <xdr:colOff>82550</xdr:colOff>
      <xdr:row>84</xdr:row>
      <xdr:rowOff>20134</xdr:rowOff>
    </xdr:to>
    <xdr:cxnSp macro="">
      <xdr:nvCxnSpPr>
        <xdr:cNvPr id="201" name="直線コネクタ 200"/>
        <xdr:cNvCxnSpPr/>
      </xdr:nvCxnSpPr>
      <xdr:spPr>
        <a:xfrm flipV="1">
          <a:off x="2336800" y="14307437"/>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148177</xdr:rowOff>
    </xdr:from>
    <xdr:to>
      <xdr:col>11</xdr:col>
      <xdr:colOff>31750</xdr:colOff>
      <xdr:row>84</xdr:row>
      <xdr:rowOff>20134</xdr:rowOff>
    </xdr:to>
    <xdr:cxnSp macro="">
      <xdr:nvCxnSpPr>
        <xdr:cNvPr id="204" name="直線コネクタ 203"/>
        <xdr:cNvCxnSpPr/>
      </xdr:nvCxnSpPr>
      <xdr:spPr>
        <a:xfrm>
          <a:off x="1447800" y="14378527"/>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15723</xdr:rowOff>
    </xdr:from>
    <xdr:to>
      <xdr:col>23</xdr:col>
      <xdr:colOff>184150</xdr:colOff>
      <xdr:row>83</xdr:row>
      <xdr:rowOff>117323</xdr:rowOff>
    </xdr:to>
    <xdr:sp macro="" textlink="">
      <xdr:nvSpPr>
        <xdr:cNvPr id="214" name="楕円 213"/>
        <xdr:cNvSpPr/>
      </xdr:nvSpPr>
      <xdr:spPr>
        <a:xfrm>
          <a:off x="4902200" y="142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32250</xdr:rowOff>
    </xdr:from>
    <xdr:ext cx="762000" cy="259045"/>
    <xdr:sp macro="" textlink="">
      <xdr:nvSpPr>
        <xdr:cNvPr id="215" name="人件費・物件費等の状況該当値テキスト"/>
        <xdr:cNvSpPr txBox="1"/>
      </xdr:nvSpPr>
      <xdr:spPr>
        <a:xfrm>
          <a:off x="5041900" y="1409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30845</xdr:rowOff>
    </xdr:from>
    <xdr:to>
      <xdr:col>19</xdr:col>
      <xdr:colOff>184150</xdr:colOff>
      <xdr:row>83</xdr:row>
      <xdr:rowOff>132445</xdr:rowOff>
    </xdr:to>
    <xdr:sp macro="" textlink="">
      <xdr:nvSpPr>
        <xdr:cNvPr id="216" name="楕円 215"/>
        <xdr:cNvSpPr/>
      </xdr:nvSpPr>
      <xdr:spPr>
        <a:xfrm>
          <a:off x="4064000" y="142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142622</xdr:rowOff>
    </xdr:from>
    <xdr:ext cx="736600" cy="259045"/>
    <xdr:sp macro="" textlink="">
      <xdr:nvSpPr>
        <xdr:cNvPr id="217" name="テキスト ボックス 216"/>
        <xdr:cNvSpPr txBox="1"/>
      </xdr:nvSpPr>
      <xdr:spPr>
        <a:xfrm>
          <a:off x="3733800" y="1403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26287</xdr:rowOff>
    </xdr:from>
    <xdr:to>
      <xdr:col>15</xdr:col>
      <xdr:colOff>133350</xdr:colOff>
      <xdr:row>83</xdr:row>
      <xdr:rowOff>127887</xdr:rowOff>
    </xdr:to>
    <xdr:sp macro="" textlink="">
      <xdr:nvSpPr>
        <xdr:cNvPr id="218" name="楕円 217"/>
        <xdr:cNvSpPr/>
      </xdr:nvSpPr>
      <xdr:spPr>
        <a:xfrm>
          <a:off x="3175000" y="142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138064</xdr:rowOff>
    </xdr:from>
    <xdr:ext cx="762000" cy="259045"/>
    <xdr:sp macro="" textlink="">
      <xdr:nvSpPr>
        <xdr:cNvPr id="219" name="テキスト ボックス 218"/>
        <xdr:cNvSpPr txBox="1"/>
      </xdr:nvSpPr>
      <xdr:spPr>
        <a:xfrm>
          <a:off x="2844800" y="140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140784</xdr:rowOff>
    </xdr:from>
    <xdr:to>
      <xdr:col>11</xdr:col>
      <xdr:colOff>82550</xdr:colOff>
      <xdr:row>84</xdr:row>
      <xdr:rowOff>70934</xdr:rowOff>
    </xdr:to>
    <xdr:sp macro="" textlink="">
      <xdr:nvSpPr>
        <xdr:cNvPr id="220" name="楕円 219"/>
        <xdr:cNvSpPr/>
      </xdr:nvSpPr>
      <xdr:spPr>
        <a:xfrm>
          <a:off x="2286000" y="143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81111</xdr:rowOff>
    </xdr:from>
    <xdr:ext cx="762000" cy="259045"/>
    <xdr:sp macro="" textlink="">
      <xdr:nvSpPr>
        <xdr:cNvPr id="221" name="テキスト ボックス 220"/>
        <xdr:cNvSpPr txBox="1"/>
      </xdr:nvSpPr>
      <xdr:spPr>
        <a:xfrm>
          <a:off x="1955800" y="1414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97377</xdr:rowOff>
    </xdr:from>
    <xdr:to>
      <xdr:col>7</xdr:col>
      <xdr:colOff>31750</xdr:colOff>
      <xdr:row>84</xdr:row>
      <xdr:rowOff>27527</xdr:rowOff>
    </xdr:to>
    <xdr:sp macro="" textlink="">
      <xdr:nvSpPr>
        <xdr:cNvPr id="222" name="楕円 221"/>
        <xdr:cNvSpPr/>
      </xdr:nvSpPr>
      <xdr:spPr>
        <a:xfrm>
          <a:off x="1397000" y="143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37704</xdr:rowOff>
    </xdr:from>
    <xdr:ext cx="762000" cy="259045"/>
    <xdr:sp macro="" textlink="">
      <xdr:nvSpPr>
        <xdr:cNvPr id="223" name="テキスト ボックス 222"/>
        <xdr:cNvSpPr txBox="1"/>
      </xdr:nvSpPr>
      <xdr:spPr>
        <a:xfrm>
          <a:off x="1066800" y="1409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第五次財政健全化計画案に基づき、平成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年度より実施した全職員の給与カットにより、ラスパイレス指数が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ことになった。職員数の削減を大幅に進めた結果、若手職員の昇格が進んだことも一因となって、前年度と同水準の結果となり、類似団体内平均値も上回っているため、今後も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9" name="直線コネクタ 258"/>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154214</xdr:rowOff>
    </xdr:to>
    <xdr:cxnSp macro="">
      <xdr:nvCxnSpPr>
        <xdr:cNvPr id="262" name="直線コネクタ 261"/>
        <xdr:cNvCxnSpPr/>
      </xdr:nvCxnSpPr>
      <xdr:spPr>
        <a:xfrm>
          <a:off x="15290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5" name="直線コネクタ 264"/>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86</xdr:row>
      <xdr:rowOff>101600</xdr:rowOff>
    </xdr:to>
    <xdr:cxnSp macro="">
      <xdr:nvCxnSpPr>
        <xdr:cNvPr id="268" name="直線コネクタ 267"/>
        <xdr:cNvCxnSpPr/>
      </xdr:nvCxnSpPr>
      <xdr:spPr>
        <a:xfrm>
          <a:off x="13512800" y="141224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第五次財政健全化計画案終了後も、引き続き適切な人員管理を行うことにより、類似団体内平均値を</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今後も住民サービスを低下させることなく、業務の見直し、指定管理者制度の導入やアウトソーシング等を行い、適正な定員管理に努める。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13335</xdr:rowOff>
    </xdr:to>
    <xdr:cxnSp macro="">
      <xdr:nvCxnSpPr>
        <xdr:cNvPr id="322" name="直線コネクタ 321"/>
        <xdr:cNvCxnSpPr/>
      </xdr:nvCxnSpPr>
      <xdr:spPr>
        <a:xfrm>
          <a:off x="16179800" y="1029631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33444</xdr:rowOff>
    </xdr:to>
    <xdr:cxnSp macro="">
      <xdr:nvCxnSpPr>
        <xdr:cNvPr id="325" name="直線コネクタ 324"/>
        <xdr:cNvCxnSpPr/>
      </xdr:nvCxnSpPr>
      <xdr:spPr>
        <a:xfrm flipV="1">
          <a:off x="15290800" y="1029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43497</xdr:rowOff>
    </xdr:to>
    <xdr:cxnSp macro="">
      <xdr:nvCxnSpPr>
        <xdr:cNvPr id="328" name="直線コネクタ 327"/>
        <xdr:cNvCxnSpPr/>
      </xdr:nvCxnSpPr>
      <xdr:spPr>
        <a:xfrm flipV="1">
          <a:off x="14401800" y="1032044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43497</xdr:rowOff>
    </xdr:from>
    <xdr:to>
      <xdr:col>68</xdr:col>
      <xdr:colOff>152400</xdr:colOff>
      <xdr:row>60</xdr:row>
      <xdr:rowOff>47519</xdr:rowOff>
    </xdr:to>
    <xdr:cxnSp macro="">
      <xdr:nvCxnSpPr>
        <xdr:cNvPr id="331" name="直線コネクタ 330"/>
        <xdr:cNvCxnSpPr/>
      </xdr:nvCxnSpPr>
      <xdr:spPr>
        <a:xfrm flipV="1">
          <a:off x="13512800" y="103304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1" name="楕円 340"/>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2"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43" name="楕円 342"/>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44" name="テキスト ボックス 343"/>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5" name="楕円 344"/>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6" name="テキスト ボックス 345"/>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7" name="楕円 346"/>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8" name="テキスト ボックス 347"/>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168169</xdr:rowOff>
    </xdr:from>
    <xdr:to>
      <xdr:col>64</xdr:col>
      <xdr:colOff>152400</xdr:colOff>
      <xdr:row>60</xdr:row>
      <xdr:rowOff>98319</xdr:rowOff>
    </xdr:to>
    <xdr:sp macro="" textlink="">
      <xdr:nvSpPr>
        <xdr:cNvPr id="349" name="楕円 348"/>
        <xdr:cNvSpPr/>
      </xdr:nvSpPr>
      <xdr:spPr>
        <a:xfrm>
          <a:off x="13462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108496</xdr:rowOff>
    </xdr:from>
    <xdr:ext cx="762000" cy="259045"/>
    <xdr:sp macro="" textlink="">
      <xdr:nvSpPr>
        <xdr:cNvPr id="350" name="テキスト ボックス 349"/>
        <xdr:cNvSpPr txBox="1"/>
      </xdr:nvSpPr>
      <xdr:spPr>
        <a:xfrm>
          <a:off x="13131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年度に発行した第三セクター等改革推進債の元利償還が平成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年度から始まり増となっているものの、臨時税収補てん債の償還終了等により元利償還金は減少した。しかし、標準財政規模も減少したことにより、前年度と比較して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単年度での比率はわずかに減少したが、類似団体内平均値を上回っており、今後も事業の精査を行い、地方債発行は慎重に行う。</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109855</xdr:rowOff>
    </xdr:from>
    <xdr:to>
      <xdr:col>81</xdr:col>
      <xdr:colOff>44450</xdr:colOff>
      <xdr:row>42</xdr:row>
      <xdr:rowOff>121920</xdr:rowOff>
    </xdr:to>
    <xdr:cxnSp macro="">
      <xdr:nvCxnSpPr>
        <xdr:cNvPr id="380" name="直線コネクタ 379"/>
        <xdr:cNvCxnSpPr/>
      </xdr:nvCxnSpPr>
      <xdr:spPr>
        <a:xfrm>
          <a:off x="16179800" y="73107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85725</xdr:rowOff>
    </xdr:from>
    <xdr:to>
      <xdr:col>77</xdr:col>
      <xdr:colOff>44450</xdr:colOff>
      <xdr:row>42</xdr:row>
      <xdr:rowOff>109855</xdr:rowOff>
    </xdr:to>
    <xdr:cxnSp macro="">
      <xdr:nvCxnSpPr>
        <xdr:cNvPr id="383" name="直線コネクタ 382"/>
        <xdr:cNvCxnSpPr/>
      </xdr:nvCxnSpPr>
      <xdr:spPr>
        <a:xfrm>
          <a:off x="15290800" y="72866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13335</xdr:rowOff>
    </xdr:from>
    <xdr:to>
      <xdr:col>72</xdr:col>
      <xdr:colOff>203200</xdr:colOff>
      <xdr:row>42</xdr:row>
      <xdr:rowOff>85725</xdr:rowOff>
    </xdr:to>
    <xdr:cxnSp macro="">
      <xdr:nvCxnSpPr>
        <xdr:cNvPr id="386" name="直線コネクタ 385"/>
        <xdr:cNvCxnSpPr/>
      </xdr:nvCxnSpPr>
      <xdr:spPr>
        <a:xfrm>
          <a:off x="14401800" y="7214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13335</xdr:rowOff>
    </xdr:from>
    <xdr:to>
      <xdr:col>68</xdr:col>
      <xdr:colOff>152400</xdr:colOff>
      <xdr:row>42</xdr:row>
      <xdr:rowOff>13335</xdr:rowOff>
    </xdr:to>
    <xdr:cxnSp macro="">
      <xdr:nvCxnSpPr>
        <xdr:cNvPr id="389" name="直線コネクタ 388"/>
        <xdr:cNvCxnSpPr/>
      </xdr:nvCxnSpPr>
      <xdr:spPr>
        <a:xfrm>
          <a:off x="13512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59055</xdr:rowOff>
    </xdr:from>
    <xdr:to>
      <xdr:col>77</xdr:col>
      <xdr:colOff>95250</xdr:colOff>
      <xdr:row>42</xdr:row>
      <xdr:rowOff>160655</xdr:rowOff>
    </xdr:to>
    <xdr:sp macro="" textlink="">
      <xdr:nvSpPr>
        <xdr:cNvPr id="401" name="楕円 400"/>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145432</xdr:rowOff>
    </xdr:from>
    <xdr:ext cx="736600" cy="259045"/>
    <xdr:sp macro="" textlink="">
      <xdr:nvSpPr>
        <xdr:cNvPr id="402" name="テキスト ボックス 401"/>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34925</xdr:rowOff>
    </xdr:from>
    <xdr:to>
      <xdr:col>73</xdr:col>
      <xdr:colOff>44450</xdr:colOff>
      <xdr:row>42</xdr:row>
      <xdr:rowOff>136525</xdr:rowOff>
    </xdr:to>
    <xdr:sp macro="" textlink="">
      <xdr:nvSpPr>
        <xdr:cNvPr id="403" name="楕円 402"/>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121302</xdr:rowOff>
    </xdr:from>
    <xdr:ext cx="762000" cy="259045"/>
    <xdr:sp macro="" textlink="">
      <xdr:nvSpPr>
        <xdr:cNvPr id="404" name="テキスト ボックス 403"/>
        <xdr:cNvSpPr txBox="1"/>
      </xdr:nvSpPr>
      <xdr:spPr>
        <a:xfrm>
          <a:off x="14909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133985</xdr:rowOff>
    </xdr:from>
    <xdr:to>
      <xdr:col>68</xdr:col>
      <xdr:colOff>203200</xdr:colOff>
      <xdr:row>42</xdr:row>
      <xdr:rowOff>64135</xdr:rowOff>
    </xdr:to>
    <xdr:sp macro="" textlink="">
      <xdr:nvSpPr>
        <xdr:cNvPr id="405" name="楕円 404"/>
        <xdr:cNvSpPr/>
      </xdr:nvSpPr>
      <xdr:spPr>
        <a:xfrm>
          <a:off x="14351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48912</xdr:rowOff>
    </xdr:from>
    <xdr:ext cx="762000" cy="259045"/>
    <xdr:sp macro="" textlink="">
      <xdr:nvSpPr>
        <xdr:cNvPr id="406" name="テキスト ボックス 405"/>
        <xdr:cNvSpPr txBox="1"/>
      </xdr:nvSpPr>
      <xdr:spPr>
        <a:xfrm>
          <a:off x="14020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133985</xdr:rowOff>
    </xdr:from>
    <xdr:to>
      <xdr:col>64</xdr:col>
      <xdr:colOff>152400</xdr:colOff>
      <xdr:row>42</xdr:row>
      <xdr:rowOff>64135</xdr:rowOff>
    </xdr:to>
    <xdr:sp macro="" textlink="">
      <xdr:nvSpPr>
        <xdr:cNvPr id="407" name="楕円 406"/>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48912</xdr:rowOff>
    </xdr:from>
    <xdr:ext cx="762000" cy="259045"/>
    <xdr:sp macro="" textlink="">
      <xdr:nvSpPr>
        <xdr:cNvPr id="408" name="テキスト ボックス 407"/>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による地方債残高の減少及び土地開発公社から土地の買戻しを行ったこと、また、第五次財政健全化計画案終了後も、引き続き適切な人員管理を行い、退職手当負担見込額が減少したこと、さらに、土地売払収入の増等により、財政調整基金等の充当可能基金が増加したため、将来負担率は前年度と比較して</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ポイントの改善となった。しかし、以前として類似団体内平均値を上回っているため、引き続き平成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年度までの土地開発公社の解散に向け、計画的に土地の買戻し等を行い、更なる将来負担率の減少に努める。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162242</xdr:rowOff>
    </xdr:to>
    <xdr:cxnSp macro="">
      <xdr:nvCxnSpPr>
        <xdr:cNvPr id="433" name="直線コネクタ 432"/>
        <xdr:cNvCxnSpPr/>
      </xdr:nvCxnSpPr>
      <xdr:spPr>
        <a:xfrm flipV="1">
          <a:off x="17018000" y="2571750"/>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134319</xdr:rowOff>
    </xdr:from>
    <xdr:ext cx="762000" cy="259045"/>
    <xdr:sp macro="" textlink="">
      <xdr:nvSpPr>
        <xdr:cNvPr id="434" name="将来負担の状況最小値テキスト"/>
        <xdr:cNvSpPr txBox="1"/>
      </xdr:nvSpPr>
      <xdr:spPr>
        <a:xfrm>
          <a:off x="17106900" y="35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162242</xdr:rowOff>
    </xdr:from>
    <xdr:to>
      <xdr:col>81</xdr:col>
      <xdr:colOff>133350</xdr:colOff>
      <xdr:row>20</xdr:row>
      <xdr:rowOff>162242</xdr:rowOff>
    </xdr:to>
    <xdr:cxnSp macro="">
      <xdr:nvCxnSpPr>
        <xdr:cNvPr id="435" name="直線コネクタ 434"/>
        <xdr:cNvCxnSpPr/>
      </xdr:nvCxnSpPr>
      <xdr:spPr>
        <a:xfrm>
          <a:off x="16929100" y="35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80804</xdr:rowOff>
    </xdr:from>
    <xdr:to>
      <xdr:col>81</xdr:col>
      <xdr:colOff>44450</xdr:colOff>
      <xdr:row>21</xdr:row>
      <xdr:rowOff>48101</xdr:rowOff>
    </xdr:to>
    <xdr:cxnSp macro="">
      <xdr:nvCxnSpPr>
        <xdr:cNvPr id="438" name="直線コネクタ 437"/>
        <xdr:cNvCxnSpPr/>
      </xdr:nvCxnSpPr>
      <xdr:spPr>
        <a:xfrm flipV="1">
          <a:off x="16179800" y="3509804"/>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158164</xdr:rowOff>
    </xdr:from>
    <xdr:ext cx="762000" cy="259045"/>
    <xdr:sp macro="" textlink="">
      <xdr:nvSpPr>
        <xdr:cNvPr id="439" name="将来負担の状況平均値テキスト"/>
        <xdr:cNvSpPr txBox="1"/>
      </xdr:nvSpPr>
      <xdr:spPr>
        <a:xfrm>
          <a:off x="17106900" y="25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141637</xdr:rowOff>
    </xdr:from>
    <xdr:to>
      <xdr:col>81</xdr:col>
      <xdr:colOff>95250</xdr:colOff>
      <xdr:row>16</xdr:row>
      <xdr:rowOff>71787</xdr:rowOff>
    </xdr:to>
    <xdr:sp macro="" textlink="">
      <xdr:nvSpPr>
        <xdr:cNvPr id="440" name="フローチャート: 判断 439"/>
        <xdr:cNvSpPr/>
      </xdr:nvSpPr>
      <xdr:spPr>
        <a:xfrm>
          <a:off x="16967200" y="2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48101</xdr:rowOff>
    </xdr:from>
    <xdr:to>
      <xdr:col>77</xdr:col>
      <xdr:colOff>44450</xdr:colOff>
      <xdr:row>21</xdr:row>
      <xdr:rowOff>116268</xdr:rowOff>
    </xdr:to>
    <xdr:cxnSp macro="">
      <xdr:nvCxnSpPr>
        <xdr:cNvPr id="441" name="直線コネクタ 440"/>
        <xdr:cNvCxnSpPr/>
      </xdr:nvCxnSpPr>
      <xdr:spPr>
        <a:xfrm flipV="1">
          <a:off x="15290800" y="3648551"/>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162147</xdr:rowOff>
    </xdr:from>
    <xdr:to>
      <xdr:col>77</xdr:col>
      <xdr:colOff>95250</xdr:colOff>
      <xdr:row>16</xdr:row>
      <xdr:rowOff>92297</xdr:rowOff>
    </xdr:to>
    <xdr:sp macro="" textlink="">
      <xdr:nvSpPr>
        <xdr:cNvPr id="442" name="フローチャート: 判断 441"/>
        <xdr:cNvSpPr/>
      </xdr:nvSpPr>
      <xdr:spPr>
        <a:xfrm>
          <a:off x="16129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102474</xdr:rowOff>
    </xdr:from>
    <xdr:ext cx="736600" cy="259045"/>
    <xdr:sp macro="" textlink="">
      <xdr:nvSpPr>
        <xdr:cNvPr id="443" name="テキスト ボックス 442"/>
        <xdr:cNvSpPr txBox="1"/>
      </xdr:nvSpPr>
      <xdr:spPr>
        <a:xfrm>
          <a:off x="15798800" y="250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116268</xdr:rowOff>
    </xdr:from>
    <xdr:to>
      <xdr:col>72</xdr:col>
      <xdr:colOff>203200</xdr:colOff>
      <xdr:row>22</xdr:row>
      <xdr:rowOff>42545</xdr:rowOff>
    </xdr:to>
    <xdr:cxnSp macro="">
      <xdr:nvCxnSpPr>
        <xdr:cNvPr id="444" name="直線コネクタ 443"/>
        <xdr:cNvCxnSpPr/>
      </xdr:nvCxnSpPr>
      <xdr:spPr>
        <a:xfrm flipV="1">
          <a:off x="14401800" y="3716718"/>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151892</xdr:rowOff>
    </xdr:from>
    <xdr:to>
      <xdr:col>73</xdr:col>
      <xdr:colOff>44450</xdr:colOff>
      <xdr:row>16</xdr:row>
      <xdr:rowOff>82042</xdr:rowOff>
    </xdr:to>
    <xdr:sp macro="" textlink="">
      <xdr:nvSpPr>
        <xdr:cNvPr id="445" name="フローチャート: 判断 444"/>
        <xdr:cNvSpPr/>
      </xdr:nvSpPr>
      <xdr:spPr>
        <a:xfrm>
          <a:off x="15240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92219</xdr:rowOff>
    </xdr:from>
    <xdr:ext cx="762000" cy="259045"/>
    <xdr:sp macro="" textlink="">
      <xdr:nvSpPr>
        <xdr:cNvPr id="446" name="テキスト ボックス 445"/>
        <xdr:cNvSpPr txBox="1"/>
      </xdr:nvSpPr>
      <xdr:spPr>
        <a:xfrm>
          <a:off x="14909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29877</xdr:rowOff>
    </xdr:from>
    <xdr:to>
      <xdr:col>68</xdr:col>
      <xdr:colOff>152400</xdr:colOff>
      <xdr:row>22</xdr:row>
      <xdr:rowOff>42545</xdr:rowOff>
    </xdr:to>
    <xdr:cxnSp macro="">
      <xdr:nvCxnSpPr>
        <xdr:cNvPr id="447" name="直線コネクタ 446"/>
        <xdr:cNvCxnSpPr/>
      </xdr:nvCxnSpPr>
      <xdr:spPr>
        <a:xfrm>
          <a:off x="13512800" y="380177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54642</xdr:rowOff>
    </xdr:from>
    <xdr:to>
      <xdr:col>68</xdr:col>
      <xdr:colOff>203200</xdr:colOff>
      <xdr:row>16</xdr:row>
      <xdr:rowOff>156242</xdr:rowOff>
    </xdr:to>
    <xdr:sp macro="" textlink="">
      <xdr:nvSpPr>
        <xdr:cNvPr id="448" name="フローチャート: 判断 447"/>
        <xdr:cNvSpPr/>
      </xdr:nvSpPr>
      <xdr:spPr>
        <a:xfrm>
          <a:off x="14351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166419</xdr:rowOff>
    </xdr:from>
    <xdr:ext cx="762000" cy="259045"/>
    <xdr:sp macro="" textlink="">
      <xdr:nvSpPr>
        <xdr:cNvPr id="449" name="テキスト ボックス 448"/>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81185</xdr:rowOff>
    </xdr:from>
    <xdr:to>
      <xdr:col>64</xdr:col>
      <xdr:colOff>152400</xdr:colOff>
      <xdr:row>17</xdr:row>
      <xdr:rowOff>11335</xdr:rowOff>
    </xdr:to>
    <xdr:sp macro="" textlink="">
      <xdr:nvSpPr>
        <xdr:cNvPr id="450" name="フローチャート: 判断 449"/>
        <xdr:cNvSpPr/>
      </xdr:nvSpPr>
      <xdr:spPr>
        <a:xfrm>
          <a:off x="13462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21512</xdr:rowOff>
    </xdr:from>
    <xdr:ext cx="762000" cy="259045"/>
    <xdr:sp macro="" textlink="">
      <xdr:nvSpPr>
        <xdr:cNvPr id="451" name="テキスト ボックス 450"/>
        <xdr:cNvSpPr txBox="1"/>
      </xdr:nvSpPr>
      <xdr:spPr>
        <a:xfrm>
          <a:off x="13131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30004</xdr:rowOff>
    </xdr:from>
    <xdr:to>
      <xdr:col>81</xdr:col>
      <xdr:colOff>95250</xdr:colOff>
      <xdr:row>20</xdr:row>
      <xdr:rowOff>131604</xdr:rowOff>
    </xdr:to>
    <xdr:sp macro="" textlink="">
      <xdr:nvSpPr>
        <xdr:cNvPr id="457" name="楕円 456"/>
        <xdr:cNvSpPr/>
      </xdr:nvSpPr>
      <xdr:spPr>
        <a:xfrm>
          <a:off x="16967200" y="34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97331</xdr:rowOff>
    </xdr:from>
    <xdr:ext cx="762000" cy="259045"/>
    <xdr:sp macro="" textlink="">
      <xdr:nvSpPr>
        <xdr:cNvPr id="458" name="将来負担の状況該当値テキスト"/>
        <xdr:cNvSpPr txBox="1"/>
      </xdr:nvSpPr>
      <xdr:spPr>
        <a:xfrm>
          <a:off x="17106900" y="33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168751</xdr:rowOff>
    </xdr:from>
    <xdr:to>
      <xdr:col>77</xdr:col>
      <xdr:colOff>95250</xdr:colOff>
      <xdr:row>21</xdr:row>
      <xdr:rowOff>98901</xdr:rowOff>
    </xdr:to>
    <xdr:sp macro="" textlink="">
      <xdr:nvSpPr>
        <xdr:cNvPr id="459" name="楕円 458"/>
        <xdr:cNvSpPr/>
      </xdr:nvSpPr>
      <xdr:spPr>
        <a:xfrm>
          <a:off x="16129000" y="35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83678</xdr:rowOff>
    </xdr:from>
    <xdr:ext cx="736600" cy="259045"/>
    <xdr:sp macro="" textlink="">
      <xdr:nvSpPr>
        <xdr:cNvPr id="460" name="テキスト ボックス 459"/>
        <xdr:cNvSpPr txBox="1"/>
      </xdr:nvSpPr>
      <xdr:spPr>
        <a:xfrm>
          <a:off x="15798800" y="368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65468</xdr:rowOff>
    </xdr:from>
    <xdr:to>
      <xdr:col>73</xdr:col>
      <xdr:colOff>44450</xdr:colOff>
      <xdr:row>21</xdr:row>
      <xdr:rowOff>167068</xdr:rowOff>
    </xdr:to>
    <xdr:sp macro="" textlink="">
      <xdr:nvSpPr>
        <xdr:cNvPr id="461" name="楕円 460"/>
        <xdr:cNvSpPr/>
      </xdr:nvSpPr>
      <xdr:spPr>
        <a:xfrm>
          <a:off x="15240000" y="3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151845</xdr:rowOff>
    </xdr:from>
    <xdr:ext cx="762000" cy="259045"/>
    <xdr:sp macro="" textlink="">
      <xdr:nvSpPr>
        <xdr:cNvPr id="462" name="テキスト ボックス 461"/>
        <xdr:cNvSpPr txBox="1"/>
      </xdr:nvSpPr>
      <xdr:spPr>
        <a:xfrm>
          <a:off x="14909800" y="375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163195</xdr:rowOff>
    </xdr:from>
    <xdr:to>
      <xdr:col>68</xdr:col>
      <xdr:colOff>203200</xdr:colOff>
      <xdr:row>22</xdr:row>
      <xdr:rowOff>93345</xdr:rowOff>
    </xdr:to>
    <xdr:sp macro="" textlink="">
      <xdr:nvSpPr>
        <xdr:cNvPr id="463" name="楕円 462"/>
        <xdr:cNvSpPr/>
      </xdr:nvSpPr>
      <xdr:spPr>
        <a:xfrm>
          <a:off x="14351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78122</xdr:rowOff>
    </xdr:from>
    <xdr:ext cx="762000" cy="259045"/>
    <xdr:sp macro="" textlink="">
      <xdr:nvSpPr>
        <xdr:cNvPr id="464" name="テキスト ボックス 463"/>
        <xdr:cNvSpPr txBox="1"/>
      </xdr:nvSpPr>
      <xdr:spPr>
        <a:xfrm>
          <a:off x="14020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150527</xdr:rowOff>
    </xdr:from>
    <xdr:to>
      <xdr:col>64</xdr:col>
      <xdr:colOff>152400</xdr:colOff>
      <xdr:row>22</xdr:row>
      <xdr:rowOff>80677</xdr:rowOff>
    </xdr:to>
    <xdr:sp macro="" textlink="">
      <xdr:nvSpPr>
        <xdr:cNvPr id="465" name="楕円 464"/>
        <xdr:cNvSpPr/>
      </xdr:nvSpPr>
      <xdr:spPr>
        <a:xfrm>
          <a:off x="134620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65454</xdr:rowOff>
    </xdr:from>
    <xdr:ext cx="762000" cy="259045"/>
    <xdr:sp macro="" textlink="">
      <xdr:nvSpPr>
        <xdr:cNvPr id="466" name="テキスト ボックス 465"/>
        <xdr:cNvSpPr txBox="1"/>
      </xdr:nvSpPr>
      <xdr:spPr>
        <a:xfrm>
          <a:off x="13131800" y="383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第五次財政健全化計画案終了後も、引き続き適切な人員管理を行ったことにより、人件費は前年度と比較して減少、</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今後もアウトソーシング等を進め、人件費の削減に努める。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119380</xdr:rowOff>
    </xdr:to>
    <xdr:cxnSp macro="">
      <xdr:nvCxnSpPr>
        <xdr:cNvPr id="66" name="直線コネクタ 65"/>
        <xdr:cNvCxnSpPr/>
      </xdr:nvCxnSpPr>
      <xdr:spPr>
        <a:xfrm flipV="1">
          <a:off x="3987800" y="6230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xdr:cNvCxnSpPr/>
      </xdr:nvCxnSpPr>
      <xdr:spPr>
        <a:xfrm>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165100</xdr:rowOff>
    </xdr:to>
    <xdr:cxnSp macro="">
      <xdr:nvCxnSpPr>
        <xdr:cNvPr id="75" name="直線コネクタ 74"/>
        <xdr:cNvCxnSpPr/>
      </xdr:nvCxnSpPr>
      <xdr:spPr>
        <a:xfrm flipV="1">
          <a:off x="1320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樹木等維持管理や土地賃借料等減少したものもあったが、近年の猛暑による光熱水費の増加、福祉バスの増台による運行委託料の増加等により、前年度比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今後も事務事業を見直し、経費削減に努める。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108712</xdr:rowOff>
    </xdr:to>
    <xdr:cxnSp macro="">
      <xdr:nvCxnSpPr>
        <xdr:cNvPr id="125" name="直線コネクタ 124"/>
        <xdr:cNvCxnSpPr/>
      </xdr:nvCxnSpPr>
      <xdr:spPr>
        <a:xfrm>
          <a:off x="15671800" y="2499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99568</xdr:rowOff>
    </xdr:to>
    <xdr:cxnSp macro="">
      <xdr:nvCxnSpPr>
        <xdr:cNvPr id="128" name="直線コネクタ 127"/>
        <xdr:cNvCxnSpPr/>
      </xdr:nvCxnSpPr>
      <xdr:spPr>
        <a:xfrm>
          <a:off x="14782800" y="2445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16</xdr:row>
      <xdr:rowOff>168148</xdr:rowOff>
    </xdr:to>
    <xdr:cxnSp macro="">
      <xdr:nvCxnSpPr>
        <xdr:cNvPr id="131" name="直線コネクタ 130"/>
        <xdr:cNvCxnSpPr/>
      </xdr:nvCxnSpPr>
      <xdr:spPr>
        <a:xfrm flipV="1">
          <a:off x="13893800" y="244500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168148</xdr:rowOff>
    </xdr:to>
    <xdr:cxnSp macro="">
      <xdr:nvCxnSpPr>
        <xdr:cNvPr id="134" name="直線コネクタ 133"/>
        <xdr:cNvCxnSpPr/>
      </xdr:nvCxnSpPr>
      <xdr:spPr>
        <a:xfrm>
          <a:off x="13004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4" name="楕円 143"/>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74439</xdr:rowOff>
    </xdr:from>
    <xdr:ext cx="762000" cy="259045"/>
    <xdr:sp macro="" textlink="">
      <xdr:nvSpPr>
        <xdr:cNvPr id="145" name="物件費該当値テキスト"/>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8" name="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50" name="楕円 149"/>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51" name="テキスト ボックス 150"/>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2" name="楕円 151"/>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53" name="テキスト ボックス 152"/>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自立支援給付費、障害児通所給付費や生活保護扶助費等は年々増加傾向にあるが、国等の補助金の増により、前年度と比べ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ポイントの減少となった。今後も増加が見込まれるため、給付の適正化等により抑制に努める。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143328</xdr:rowOff>
    </xdr:to>
    <xdr:cxnSp macro="">
      <xdr:nvCxnSpPr>
        <xdr:cNvPr id="188" name="直線コネクタ 187"/>
        <xdr:cNvCxnSpPr/>
      </xdr:nvCxnSpPr>
      <xdr:spPr>
        <a:xfrm flipV="1">
          <a:off x="3987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143328</xdr:rowOff>
    </xdr:to>
    <xdr:cxnSp macro="">
      <xdr:nvCxnSpPr>
        <xdr:cNvPr id="191" name="直線コネクタ 190"/>
        <xdr:cNvCxnSpPr/>
      </xdr:nvCxnSpPr>
      <xdr:spPr>
        <a:xfrm>
          <a:off x="3098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67128</xdr:rowOff>
    </xdr:to>
    <xdr:cxnSp macro="">
      <xdr:nvCxnSpPr>
        <xdr:cNvPr id="194" name="直線コネクタ 193"/>
        <xdr:cNvCxnSpPr/>
      </xdr:nvCxnSpPr>
      <xdr:spPr>
        <a:xfrm>
          <a:off x="2209800" y="9526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197" name="直線コネクタ 196"/>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7" name="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2" name="テキスト ボックス 211"/>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14" name="テキスト ボックス 213"/>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高齢化による医療費等の増加により後期高齢者医療保険特別会計や介護保険特別会計への繰出金が増加したことによって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以前として類似団体内平均値を上回っているため、今後も健幸ポイント事業や特定健診等健幸づくり施策を推進し、医療費に係る繰出金の抑制に努める。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62230</xdr:rowOff>
    </xdr:to>
    <xdr:cxnSp macro="">
      <xdr:nvCxnSpPr>
        <xdr:cNvPr id="249" name="直線コネクタ 248"/>
        <xdr:cNvCxnSpPr/>
      </xdr:nvCxnSpPr>
      <xdr:spPr>
        <a:xfrm>
          <a:off x="15671800" y="1013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24130</xdr:rowOff>
    </xdr:to>
    <xdr:cxnSp macro="">
      <xdr:nvCxnSpPr>
        <xdr:cNvPr id="252" name="直線コネクタ 251"/>
        <xdr:cNvCxnSpPr/>
      </xdr:nvCxnSpPr>
      <xdr:spPr>
        <a:xfrm>
          <a:off x="14782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127000</xdr:rowOff>
    </xdr:to>
    <xdr:cxnSp macro="">
      <xdr:nvCxnSpPr>
        <xdr:cNvPr id="255" name="直線コネクタ 254"/>
        <xdr:cNvCxnSpPr/>
      </xdr:nvCxnSpPr>
      <xdr:spPr>
        <a:xfrm>
          <a:off x="13893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96520</xdr:rowOff>
    </xdr:to>
    <xdr:cxnSp macro="">
      <xdr:nvCxnSpPr>
        <xdr:cNvPr id="258" name="直線コネクタ 257"/>
        <xdr:cNvCxnSpPr/>
      </xdr:nvCxnSpPr>
      <xdr:spPr>
        <a:xfrm flipV="1">
          <a:off x="13004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8" name="楕円 267"/>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9"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堺市消防事務委託料や一部事務組合である泉北環境整備施設組合の負担金の減少、また、泉州水防事務組合が解散したこと等により、前年度と比較して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今後も一部事務組合等に対する経費を精査し、負担金の抑制に努める。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07" name="直線コネクタ 306"/>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0" name="直線コネクタ 309"/>
        <xdr:cNvCxnSpPr/>
      </xdr:nvCxnSpPr>
      <xdr:spPr>
        <a:xfrm>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17272</xdr:rowOff>
    </xdr:to>
    <xdr:cxnSp macro="">
      <xdr:nvCxnSpPr>
        <xdr:cNvPr id="313" name="直線コネクタ 312"/>
        <xdr:cNvCxnSpPr/>
      </xdr:nvCxnSpPr>
      <xdr:spPr>
        <a:xfrm>
          <a:off x="13893800" y="60385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37846</xdr:rowOff>
    </xdr:to>
    <xdr:cxnSp macro="">
      <xdr:nvCxnSpPr>
        <xdr:cNvPr id="316" name="直線コネクタ 315"/>
        <xdr:cNvCxnSpPr/>
      </xdr:nvCxnSpPr>
      <xdr:spPr>
        <a:xfrm>
          <a:off x="13004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6" name="楕円 325"/>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7"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0" name="楕円 329"/>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1" name="テキスト ボックス 330"/>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4" name="楕円 333"/>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5" name="テキスト ボックス 334"/>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昨年度より微増となったが、平成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年度にかけて行った総合ライフケアセンターや市民文化会館等の整備事業や平成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発行した第三セクター等改革推進債、さらに現在、主要事業である南海中央線整備事業や南海本線等連続立体交差事業等に係る地方債の発行により公債費が増加、類似団体平均値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今後もしばらくは高い水準で推移する見込みのため、事業の精査を行い、地方債の発行は慎重に行う。</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79</xdr:row>
      <xdr:rowOff>124713</xdr:rowOff>
    </xdr:to>
    <xdr:cxnSp macro="">
      <xdr:nvCxnSpPr>
        <xdr:cNvPr id="365" name="直線コネクタ 364"/>
        <xdr:cNvCxnSpPr/>
      </xdr:nvCxnSpPr>
      <xdr:spPr>
        <a:xfrm>
          <a:off x="3987800" y="136646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79</xdr:row>
      <xdr:rowOff>120142</xdr:rowOff>
    </xdr:to>
    <xdr:cxnSp macro="">
      <xdr:nvCxnSpPr>
        <xdr:cNvPr id="368" name="直線コネクタ 367"/>
        <xdr:cNvCxnSpPr/>
      </xdr:nvCxnSpPr>
      <xdr:spPr>
        <a:xfrm>
          <a:off x="3098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110998</xdr:rowOff>
    </xdr:to>
    <xdr:cxnSp macro="">
      <xdr:nvCxnSpPr>
        <xdr:cNvPr id="371" name="直線コネクタ 370"/>
        <xdr:cNvCxnSpPr/>
      </xdr:nvCxnSpPr>
      <xdr:spPr>
        <a:xfrm>
          <a:off x="2209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110998</xdr:rowOff>
    </xdr:to>
    <xdr:cxnSp macro="">
      <xdr:nvCxnSpPr>
        <xdr:cNvPr id="374" name="直線コネクタ 373"/>
        <xdr:cNvCxnSpPr/>
      </xdr:nvCxnSpPr>
      <xdr:spPr>
        <a:xfrm>
          <a:off x="1320800" y="13618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4" name="楕円 383"/>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45990</xdr:rowOff>
    </xdr:from>
    <xdr:ext cx="762000" cy="259045"/>
    <xdr:sp macro="" textlink="">
      <xdr:nvSpPr>
        <xdr:cNvPr id="385"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86" name="楕円 385"/>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87" name="テキスト ボックス 386"/>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88" name="楕円 387"/>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89" name="テキスト ボックス 388"/>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0" name="楕円 389"/>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1" name="テキスト ボックス 390"/>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92" name="楕円 391"/>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93" name="テキスト ボックス 392"/>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五次財政健全化計画案終了後も、引き続き適切な人員管理を行うことにより人件費は減少し、堺市消防事務委託料、泉北環境整備施設組合の負担金等の補助金等も減少したことにより、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76</xdr:row>
      <xdr:rowOff>142239</xdr:rowOff>
    </xdr:to>
    <xdr:cxnSp macro="">
      <xdr:nvCxnSpPr>
        <xdr:cNvPr id="426" name="直線コネクタ 425"/>
        <xdr:cNvCxnSpPr/>
      </xdr:nvCxnSpPr>
      <xdr:spPr>
        <a:xfrm flipV="1">
          <a:off x="15671800" y="13153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142239</xdr:rowOff>
    </xdr:to>
    <xdr:cxnSp macro="">
      <xdr:nvCxnSpPr>
        <xdr:cNvPr id="429" name="直線コネクタ 428"/>
        <xdr:cNvCxnSpPr/>
      </xdr:nvCxnSpPr>
      <xdr:spPr>
        <a:xfrm>
          <a:off x="14782800" y="13065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8889</xdr:rowOff>
    </xdr:from>
    <xdr:to>
      <xdr:col>73</xdr:col>
      <xdr:colOff>180975</xdr:colOff>
      <xdr:row>76</xdr:row>
      <xdr:rowOff>35561</xdr:rowOff>
    </xdr:to>
    <xdr:cxnSp macro="">
      <xdr:nvCxnSpPr>
        <xdr:cNvPr id="432" name="直線コネクタ 431"/>
        <xdr:cNvCxnSpPr/>
      </xdr:nvCxnSpPr>
      <xdr:spPr>
        <a:xfrm>
          <a:off x="13893800" y="13039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8889</xdr:rowOff>
    </xdr:from>
    <xdr:to>
      <xdr:col>69</xdr:col>
      <xdr:colOff>92075</xdr:colOff>
      <xdr:row>76</xdr:row>
      <xdr:rowOff>58420</xdr:rowOff>
    </xdr:to>
    <xdr:cxnSp macro="">
      <xdr:nvCxnSpPr>
        <xdr:cNvPr id="435" name="直線コネクタ 434"/>
        <xdr:cNvCxnSpPr/>
      </xdr:nvCxnSpPr>
      <xdr:spPr>
        <a:xfrm flipV="1">
          <a:off x="13004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45" name="楕円 444"/>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46"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7" name="楕円 446"/>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48" name="テキスト ボックス 447"/>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1" name="楕円 450"/>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44466</xdr:rowOff>
    </xdr:from>
    <xdr:ext cx="762000" cy="259045"/>
    <xdr:sp macro="" textlink="">
      <xdr:nvSpPr>
        <xdr:cNvPr id="452" name="テキスト ボックス 451"/>
        <xdr:cNvSpPr txBox="1"/>
      </xdr:nvSpPr>
      <xdr:spPr>
        <a:xfrm>
          <a:off x="13512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4" name="テキスト ボックス 45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13462</xdr:rowOff>
    </xdr:from>
    <xdr:to>
      <xdr:col>29</xdr:col>
      <xdr:colOff>127000</xdr:colOff>
      <xdr:row>18</xdr:row>
      <xdr:rowOff>26283</xdr:rowOff>
    </xdr:to>
    <xdr:cxnSp macro="">
      <xdr:nvCxnSpPr>
        <xdr:cNvPr id="50" name="直線コネクタ 49"/>
        <xdr:cNvCxnSpPr/>
      </xdr:nvCxnSpPr>
      <xdr:spPr bwMode="auto">
        <a:xfrm>
          <a:off x="5003800" y="3147187"/>
          <a:ext cx="647700" cy="1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160319</xdr:rowOff>
    </xdr:from>
    <xdr:to>
      <xdr:col>26</xdr:col>
      <xdr:colOff>50800</xdr:colOff>
      <xdr:row>18</xdr:row>
      <xdr:rowOff>13462</xdr:rowOff>
    </xdr:to>
    <xdr:cxnSp macro="">
      <xdr:nvCxnSpPr>
        <xdr:cNvPr id="53" name="直線コネクタ 52"/>
        <xdr:cNvCxnSpPr/>
      </xdr:nvCxnSpPr>
      <xdr:spPr bwMode="auto">
        <a:xfrm>
          <a:off x="4305300" y="3122594"/>
          <a:ext cx="6985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160319</xdr:rowOff>
    </xdr:from>
    <xdr:to>
      <xdr:col>22</xdr:col>
      <xdr:colOff>114300</xdr:colOff>
      <xdr:row>18</xdr:row>
      <xdr:rowOff>28378</xdr:rowOff>
    </xdr:to>
    <xdr:cxnSp macro="">
      <xdr:nvCxnSpPr>
        <xdr:cNvPr id="56" name="直線コネクタ 55"/>
        <xdr:cNvCxnSpPr/>
      </xdr:nvCxnSpPr>
      <xdr:spPr bwMode="auto">
        <a:xfrm flipV="1">
          <a:off x="3606800" y="3122594"/>
          <a:ext cx="698500" cy="3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11709</xdr:rowOff>
    </xdr:from>
    <xdr:to>
      <xdr:col>18</xdr:col>
      <xdr:colOff>177800</xdr:colOff>
      <xdr:row>18</xdr:row>
      <xdr:rowOff>28378</xdr:rowOff>
    </xdr:to>
    <xdr:cxnSp macro="">
      <xdr:nvCxnSpPr>
        <xdr:cNvPr id="59" name="直線コネクタ 58"/>
        <xdr:cNvCxnSpPr/>
      </xdr:nvCxnSpPr>
      <xdr:spPr bwMode="auto">
        <a:xfrm>
          <a:off x="2908300" y="3145434"/>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146933</xdr:rowOff>
    </xdr:from>
    <xdr:to>
      <xdr:col>29</xdr:col>
      <xdr:colOff>177800</xdr:colOff>
      <xdr:row>18</xdr:row>
      <xdr:rowOff>77083</xdr:rowOff>
    </xdr:to>
    <xdr:sp macro="" textlink="">
      <xdr:nvSpPr>
        <xdr:cNvPr id="69" name="楕円 68"/>
        <xdr:cNvSpPr/>
      </xdr:nvSpPr>
      <xdr:spPr bwMode="auto">
        <a:xfrm>
          <a:off x="5600700" y="310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119010</xdr:rowOff>
    </xdr:from>
    <xdr:ext cx="762000" cy="259045"/>
    <xdr:sp macro="" textlink="">
      <xdr:nvSpPr>
        <xdr:cNvPr id="70" name="人口1人当たり決算額の推移該当値テキスト130"/>
        <xdr:cNvSpPr txBox="1"/>
      </xdr:nvSpPr>
      <xdr:spPr>
        <a:xfrm>
          <a:off x="5740400" y="3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134112</xdr:rowOff>
    </xdr:from>
    <xdr:to>
      <xdr:col>26</xdr:col>
      <xdr:colOff>101600</xdr:colOff>
      <xdr:row>18</xdr:row>
      <xdr:rowOff>64262</xdr:rowOff>
    </xdr:to>
    <xdr:sp macro="" textlink="">
      <xdr:nvSpPr>
        <xdr:cNvPr id="71" name="楕円 70"/>
        <xdr:cNvSpPr/>
      </xdr:nvSpPr>
      <xdr:spPr bwMode="auto">
        <a:xfrm>
          <a:off x="4953000" y="309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49039</xdr:rowOff>
    </xdr:from>
    <xdr:ext cx="736600" cy="259045"/>
    <xdr:sp macro="" textlink="">
      <xdr:nvSpPr>
        <xdr:cNvPr id="72" name="テキスト ボックス 71"/>
        <xdr:cNvSpPr txBox="1"/>
      </xdr:nvSpPr>
      <xdr:spPr>
        <a:xfrm>
          <a:off x="4622800" y="318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109519</xdr:rowOff>
    </xdr:from>
    <xdr:to>
      <xdr:col>22</xdr:col>
      <xdr:colOff>165100</xdr:colOff>
      <xdr:row>18</xdr:row>
      <xdr:rowOff>39669</xdr:rowOff>
    </xdr:to>
    <xdr:sp macro="" textlink="">
      <xdr:nvSpPr>
        <xdr:cNvPr id="73" name="楕円 72"/>
        <xdr:cNvSpPr/>
      </xdr:nvSpPr>
      <xdr:spPr bwMode="auto">
        <a:xfrm>
          <a:off x="4254500" y="307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24446</xdr:rowOff>
    </xdr:from>
    <xdr:ext cx="762000" cy="259045"/>
    <xdr:sp macro="" textlink="">
      <xdr:nvSpPr>
        <xdr:cNvPr id="74" name="テキスト ボックス 73"/>
        <xdr:cNvSpPr txBox="1"/>
      </xdr:nvSpPr>
      <xdr:spPr>
        <a:xfrm>
          <a:off x="3924300" y="31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149028</xdr:rowOff>
    </xdr:from>
    <xdr:to>
      <xdr:col>19</xdr:col>
      <xdr:colOff>38100</xdr:colOff>
      <xdr:row>18</xdr:row>
      <xdr:rowOff>79178</xdr:rowOff>
    </xdr:to>
    <xdr:sp macro="" textlink="">
      <xdr:nvSpPr>
        <xdr:cNvPr id="75" name="楕円 74"/>
        <xdr:cNvSpPr/>
      </xdr:nvSpPr>
      <xdr:spPr bwMode="auto">
        <a:xfrm>
          <a:off x="3556000" y="311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63955</xdr:rowOff>
    </xdr:from>
    <xdr:ext cx="762000" cy="259045"/>
    <xdr:sp macro="" textlink="">
      <xdr:nvSpPr>
        <xdr:cNvPr id="76" name="テキスト ボックス 75"/>
        <xdr:cNvSpPr txBox="1"/>
      </xdr:nvSpPr>
      <xdr:spPr>
        <a:xfrm>
          <a:off x="3225800" y="319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132359</xdr:rowOff>
    </xdr:from>
    <xdr:to>
      <xdr:col>15</xdr:col>
      <xdr:colOff>101600</xdr:colOff>
      <xdr:row>18</xdr:row>
      <xdr:rowOff>62509</xdr:rowOff>
    </xdr:to>
    <xdr:sp macro="" textlink="">
      <xdr:nvSpPr>
        <xdr:cNvPr id="77" name="楕円 76"/>
        <xdr:cNvSpPr/>
      </xdr:nvSpPr>
      <xdr:spPr bwMode="auto">
        <a:xfrm>
          <a:off x="2857500" y="309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47286</xdr:rowOff>
    </xdr:from>
    <xdr:ext cx="762000" cy="259045"/>
    <xdr:sp macro="" textlink="">
      <xdr:nvSpPr>
        <xdr:cNvPr id="78" name="テキスト ボックス 77"/>
        <xdr:cNvSpPr txBox="1"/>
      </xdr:nvSpPr>
      <xdr:spPr>
        <a:xfrm>
          <a:off x="2527300" y="31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67727</xdr:rowOff>
    </xdr:from>
    <xdr:to>
      <xdr:col>29</xdr:col>
      <xdr:colOff>127000</xdr:colOff>
      <xdr:row>34</xdr:row>
      <xdr:rowOff>82162</xdr:rowOff>
    </xdr:to>
    <xdr:cxnSp macro="">
      <xdr:nvCxnSpPr>
        <xdr:cNvPr id="113" name="直線コネクタ 112"/>
        <xdr:cNvCxnSpPr/>
      </xdr:nvCxnSpPr>
      <xdr:spPr bwMode="auto">
        <a:xfrm>
          <a:off x="5003800" y="6335177"/>
          <a:ext cx="6477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266707</xdr:rowOff>
    </xdr:from>
    <xdr:to>
      <xdr:col>26</xdr:col>
      <xdr:colOff>50800</xdr:colOff>
      <xdr:row>34</xdr:row>
      <xdr:rowOff>67727</xdr:rowOff>
    </xdr:to>
    <xdr:cxnSp macro="">
      <xdr:nvCxnSpPr>
        <xdr:cNvPr id="116" name="直線コネクタ 115"/>
        <xdr:cNvCxnSpPr/>
      </xdr:nvCxnSpPr>
      <xdr:spPr bwMode="auto">
        <a:xfrm>
          <a:off x="4305300" y="6191257"/>
          <a:ext cx="698500" cy="143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266707</xdr:rowOff>
    </xdr:from>
    <xdr:to>
      <xdr:col>22</xdr:col>
      <xdr:colOff>114300</xdr:colOff>
      <xdr:row>34</xdr:row>
      <xdr:rowOff>136275</xdr:rowOff>
    </xdr:to>
    <xdr:cxnSp macro="">
      <xdr:nvCxnSpPr>
        <xdr:cNvPr id="119" name="直線コネクタ 118"/>
        <xdr:cNvCxnSpPr/>
      </xdr:nvCxnSpPr>
      <xdr:spPr bwMode="auto">
        <a:xfrm flipV="1">
          <a:off x="3606800" y="6191257"/>
          <a:ext cx="698500" cy="21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136275</xdr:rowOff>
    </xdr:from>
    <xdr:to>
      <xdr:col>18</xdr:col>
      <xdr:colOff>177800</xdr:colOff>
      <xdr:row>34</xdr:row>
      <xdr:rowOff>148358</xdr:rowOff>
    </xdr:to>
    <xdr:cxnSp macro="">
      <xdr:nvCxnSpPr>
        <xdr:cNvPr id="122" name="直線コネクタ 121"/>
        <xdr:cNvCxnSpPr/>
      </xdr:nvCxnSpPr>
      <xdr:spPr bwMode="auto">
        <a:xfrm flipV="1">
          <a:off x="2908300" y="6403725"/>
          <a:ext cx="6985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31362</xdr:rowOff>
    </xdr:from>
    <xdr:to>
      <xdr:col>29</xdr:col>
      <xdr:colOff>177800</xdr:colOff>
      <xdr:row>34</xdr:row>
      <xdr:rowOff>132962</xdr:rowOff>
    </xdr:to>
    <xdr:sp macro="" textlink="">
      <xdr:nvSpPr>
        <xdr:cNvPr id="132" name="楕円 131"/>
        <xdr:cNvSpPr/>
      </xdr:nvSpPr>
      <xdr:spPr bwMode="auto">
        <a:xfrm>
          <a:off x="5600700" y="629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219339</xdr:rowOff>
    </xdr:from>
    <xdr:ext cx="762000" cy="259045"/>
    <xdr:sp macro="" textlink="">
      <xdr:nvSpPr>
        <xdr:cNvPr id="133" name="人口1人当たり決算額の推移該当値テキスト445"/>
        <xdr:cNvSpPr txBox="1"/>
      </xdr:nvSpPr>
      <xdr:spPr>
        <a:xfrm>
          <a:off x="5740400" y="614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16927</xdr:rowOff>
    </xdr:from>
    <xdr:to>
      <xdr:col>26</xdr:col>
      <xdr:colOff>101600</xdr:colOff>
      <xdr:row>34</xdr:row>
      <xdr:rowOff>118527</xdr:rowOff>
    </xdr:to>
    <xdr:sp macro="" textlink="">
      <xdr:nvSpPr>
        <xdr:cNvPr id="134" name="楕円 133"/>
        <xdr:cNvSpPr/>
      </xdr:nvSpPr>
      <xdr:spPr bwMode="auto">
        <a:xfrm>
          <a:off x="4953000" y="6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128704</xdr:rowOff>
    </xdr:from>
    <xdr:ext cx="736600" cy="259045"/>
    <xdr:sp macro="" textlink="">
      <xdr:nvSpPr>
        <xdr:cNvPr id="135" name="テキスト ボックス 134"/>
        <xdr:cNvSpPr txBox="1"/>
      </xdr:nvSpPr>
      <xdr:spPr>
        <a:xfrm>
          <a:off x="4622800" y="605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215907</xdr:rowOff>
    </xdr:from>
    <xdr:to>
      <xdr:col>22</xdr:col>
      <xdr:colOff>165100</xdr:colOff>
      <xdr:row>33</xdr:row>
      <xdr:rowOff>317507</xdr:rowOff>
    </xdr:to>
    <xdr:sp macro="" textlink="">
      <xdr:nvSpPr>
        <xdr:cNvPr id="136" name="楕円 135"/>
        <xdr:cNvSpPr/>
      </xdr:nvSpPr>
      <xdr:spPr bwMode="auto">
        <a:xfrm>
          <a:off x="4254500" y="614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156234</xdr:rowOff>
    </xdr:from>
    <xdr:ext cx="762000" cy="259045"/>
    <xdr:sp macro="" textlink="">
      <xdr:nvSpPr>
        <xdr:cNvPr id="137" name="テキスト ボックス 136"/>
        <xdr:cNvSpPr txBox="1"/>
      </xdr:nvSpPr>
      <xdr:spPr>
        <a:xfrm>
          <a:off x="3924300" y="590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85475</xdr:rowOff>
    </xdr:from>
    <xdr:to>
      <xdr:col>19</xdr:col>
      <xdr:colOff>38100</xdr:colOff>
      <xdr:row>34</xdr:row>
      <xdr:rowOff>187075</xdr:rowOff>
    </xdr:to>
    <xdr:sp macro="" textlink="">
      <xdr:nvSpPr>
        <xdr:cNvPr id="138" name="楕円 137"/>
        <xdr:cNvSpPr/>
      </xdr:nvSpPr>
      <xdr:spPr bwMode="auto">
        <a:xfrm>
          <a:off x="3556000" y="635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197252</xdr:rowOff>
    </xdr:from>
    <xdr:ext cx="762000" cy="259045"/>
    <xdr:sp macro="" textlink="">
      <xdr:nvSpPr>
        <xdr:cNvPr id="139" name="テキスト ボックス 138"/>
        <xdr:cNvSpPr txBox="1"/>
      </xdr:nvSpPr>
      <xdr:spPr>
        <a:xfrm>
          <a:off x="3225800" y="612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97558</xdr:rowOff>
    </xdr:from>
    <xdr:to>
      <xdr:col>15</xdr:col>
      <xdr:colOff>101600</xdr:colOff>
      <xdr:row>34</xdr:row>
      <xdr:rowOff>199158</xdr:rowOff>
    </xdr:to>
    <xdr:sp macro="" textlink="">
      <xdr:nvSpPr>
        <xdr:cNvPr id="140" name="楕円 139"/>
        <xdr:cNvSpPr/>
      </xdr:nvSpPr>
      <xdr:spPr bwMode="auto">
        <a:xfrm>
          <a:off x="2857500" y="636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209335</xdr:rowOff>
    </xdr:from>
    <xdr:ext cx="762000" cy="259045"/>
    <xdr:sp macro="" textlink="">
      <xdr:nvSpPr>
        <xdr:cNvPr id="141" name="テキスト ボックス 140"/>
        <xdr:cNvSpPr txBox="1"/>
      </xdr:nvSpPr>
      <xdr:spPr>
        <a:xfrm>
          <a:off x="2527300" y="613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47536</xdr:rowOff>
    </xdr:from>
    <xdr:to>
      <xdr:col>24</xdr:col>
      <xdr:colOff>63500</xdr:colOff>
      <xdr:row>37</xdr:row>
      <xdr:rowOff>82702</xdr:rowOff>
    </xdr:to>
    <xdr:cxnSp macro="">
      <xdr:nvCxnSpPr>
        <xdr:cNvPr id="61" name="直線コネクタ 60"/>
        <xdr:cNvCxnSpPr/>
      </xdr:nvCxnSpPr>
      <xdr:spPr>
        <a:xfrm>
          <a:off x="3797300" y="6391186"/>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8312</xdr:rowOff>
    </xdr:from>
    <xdr:to>
      <xdr:col>19</xdr:col>
      <xdr:colOff>177800</xdr:colOff>
      <xdr:row>37</xdr:row>
      <xdr:rowOff>47536</xdr:rowOff>
    </xdr:to>
    <xdr:cxnSp macro="">
      <xdr:nvCxnSpPr>
        <xdr:cNvPr id="64" name="直線コネクタ 63"/>
        <xdr:cNvCxnSpPr/>
      </xdr:nvCxnSpPr>
      <xdr:spPr>
        <a:xfrm>
          <a:off x="2908300" y="6351962"/>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8312</xdr:rowOff>
    </xdr:from>
    <xdr:to>
      <xdr:col>15</xdr:col>
      <xdr:colOff>50800</xdr:colOff>
      <xdr:row>37</xdr:row>
      <xdr:rowOff>42526</xdr:rowOff>
    </xdr:to>
    <xdr:cxnSp macro="">
      <xdr:nvCxnSpPr>
        <xdr:cNvPr id="67" name="直線コネクタ 66"/>
        <xdr:cNvCxnSpPr/>
      </xdr:nvCxnSpPr>
      <xdr:spPr>
        <a:xfrm flipV="1">
          <a:off x="2019300" y="6351962"/>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32677</xdr:rowOff>
    </xdr:from>
    <xdr:to>
      <xdr:col>10</xdr:col>
      <xdr:colOff>114300</xdr:colOff>
      <xdr:row>37</xdr:row>
      <xdr:rowOff>42526</xdr:rowOff>
    </xdr:to>
    <xdr:cxnSp macro="">
      <xdr:nvCxnSpPr>
        <xdr:cNvPr id="70" name="直線コネクタ 69"/>
        <xdr:cNvCxnSpPr/>
      </xdr:nvCxnSpPr>
      <xdr:spPr>
        <a:xfrm>
          <a:off x="1130300" y="6376327"/>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31902</xdr:rowOff>
    </xdr:from>
    <xdr:to>
      <xdr:col>24</xdr:col>
      <xdr:colOff>114300</xdr:colOff>
      <xdr:row>37</xdr:row>
      <xdr:rowOff>133502</xdr:rowOff>
    </xdr:to>
    <xdr:sp macro="" textlink="">
      <xdr:nvSpPr>
        <xdr:cNvPr id="80" name="楕円 79"/>
        <xdr:cNvSpPr/>
      </xdr:nvSpPr>
      <xdr:spPr>
        <a:xfrm>
          <a:off x="45847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10329</xdr:rowOff>
    </xdr:from>
    <xdr:ext cx="534377" cy="259045"/>
    <xdr:sp macro="" textlink="">
      <xdr:nvSpPr>
        <xdr:cNvPr id="81" name="人件費該当値テキスト"/>
        <xdr:cNvSpPr txBox="1"/>
      </xdr:nvSpPr>
      <xdr:spPr>
        <a:xfrm>
          <a:off x="4686300" y="63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168186</xdr:rowOff>
    </xdr:from>
    <xdr:to>
      <xdr:col>20</xdr:col>
      <xdr:colOff>38100</xdr:colOff>
      <xdr:row>37</xdr:row>
      <xdr:rowOff>98336</xdr:rowOff>
    </xdr:to>
    <xdr:sp macro="" textlink="">
      <xdr:nvSpPr>
        <xdr:cNvPr id="82" name="楕円 81"/>
        <xdr:cNvSpPr/>
      </xdr:nvSpPr>
      <xdr:spPr>
        <a:xfrm>
          <a:off x="37465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114863</xdr:rowOff>
    </xdr:from>
    <xdr:ext cx="534377" cy="259045"/>
    <xdr:sp macro="" textlink="">
      <xdr:nvSpPr>
        <xdr:cNvPr id="83" name="テキスト ボックス 82"/>
        <xdr:cNvSpPr txBox="1"/>
      </xdr:nvSpPr>
      <xdr:spPr>
        <a:xfrm>
          <a:off x="3530111" y="61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128962</xdr:rowOff>
    </xdr:from>
    <xdr:to>
      <xdr:col>15</xdr:col>
      <xdr:colOff>101600</xdr:colOff>
      <xdr:row>37</xdr:row>
      <xdr:rowOff>59112</xdr:rowOff>
    </xdr:to>
    <xdr:sp macro="" textlink="">
      <xdr:nvSpPr>
        <xdr:cNvPr id="84" name="楕円 83"/>
        <xdr:cNvSpPr/>
      </xdr:nvSpPr>
      <xdr:spPr>
        <a:xfrm>
          <a:off x="2857500" y="63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75639</xdr:rowOff>
    </xdr:from>
    <xdr:ext cx="534377" cy="259045"/>
    <xdr:sp macro="" textlink="">
      <xdr:nvSpPr>
        <xdr:cNvPr id="85" name="テキスト ボックス 84"/>
        <xdr:cNvSpPr txBox="1"/>
      </xdr:nvSpPr>
      <xdr:spPr>
        <a:xfrm>
          <a:off x="2641111" y="60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163176</xdr:rowOff>
    </xdr:from>
    <xdr:to>
      <xdr:col>10</xdr:col>
      <xdr:colOff>165100</xdr:colOff>
      <xdr:row>37</xdr:row>
      <xdr:rowOff>93326</xdr:rowOff>
    </xdr:to>
    <xdr:sp macro="" textlink="">
      <xdr:nvSpPr>
        <xdr:cNvPr id="86" name="楕円 85"/>
        <xdr:cNvSpPr/>
      </xdr:nvSpPr>
      <xdr:spPr>
        <a:xfrm>
          <a:off x="1968500" y="63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84453</xdr:rowOff>
    </xdr:from>
    <xdr:ext cx="534377" cy="259045"/>
    <xdr:sp macro="" textlink="">
      <xdr:nvSpPr>
        <xdr:cNvPr id="87" name="テキスト ボックス 86"/>
        <xdr:cNvSpPr txBox="1"/>
      </xdr:nvSpPr>
      <xdr:spPr>
        <a:xfrm>
          <a:off x="1752111" y="642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153327</xdr:rowOff>
    </xdr:from>
    <xdr:to>
      <xdr:col>6</xdr:col>
      <xdr:colOff>38100</xdr:colOff>
      <xdr:row>37</xdr:row>
      <xdr:rowOff>83477</xdr:rowOff>
    </xdr:to>
    <xdr:sp macro="" textlink="">
      <xdr:nvSpPr>
        <xdr:cNvPr id="88" name="楕円 87"/>
        <xdr:cNvSpPr/>
      </xdr:nvSpPr>
      <xdr:spPr>
        <a:xfrm>
          <a:off x="1079500" y="63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74604</xdr:rowOff>
    </xdr:from>
    <xdr:ext cx="534377" cy="259045"/>
    <xdr:sp macro="" textlink="">
      <xdr:nvSpPr>
        <xdr:cNvPr id="89" name="テキスト ボックス 88"/>
        <xdr:cNvSpPr txBox="1"/>
      </xdr:nvSpPr>
      <xdr:spPr>
        <a:xfrm>
          <a:off x="863111" y="64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1724</xdr:rowOff>
    </xdr:from>
    <xdr:to>
      <xdr:col>24</xdr:col>
      <xdr:colOff>63500</xdr:colOff>
      <xdr:row>57</xdr:row>
      <xdr:rowOff>13708</xdr:rowOff>
    </xdr:to>
    <xdr:cxnSp macro="">
      <xdr:nvCxnSpPr>
        <xdr:cNvPr id="121" name="直線コネクタ 120"/>
        <xdr:cNvCxnSpPr/>
      </xdr:nvCxnSpPr>
      <xdr:spPr>
        <a:xfrm>
          <a:off x="3797300" y="9774374"/>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1724</xdr:rowOff>
    </xdr:from>
    <xdr:to>
      <xdr:col>19</xdr:col>
      <xdr:colOff>177800</xdr:colOff>
      <xdr:row>57</xdr:row>
      <xdr:rowOff>39116</xdr:rowOff>
    </xdr:to>
    <xdr:cxnSp macro="">
      <xdr:nvCxnSpPr>
        <xdr:cNvPr id="124" name="直線コネクタ 123"/>
        <xdr:cNvCxnSpPr/>
      </xdr:nvCxnSpPr>
      <xdr:spPr>
        <a:xfrm flipV="1">
          <a:off x="2908300" y="9774374"/>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44308</xdr:rowOff>
    </xdr:from>
    <xdr:to>
      <xdr:col>15</xdr:col>
      <xdr:colOff>50800</xdr:colOff>
      <xdr:row>57</xdr:row>
      <xdr:rowOff>39116</xdr:rowOff>
    </xdr:to>
    <xdr:cxnSp macro="">
      <xdr:nvCxnSpPr>
        <xdr:cNvPr id="127" name="直線コネクタ 126"/>
        <xdr:cNvCxnSpPr/>
      </xdr:nvCxnSpPr>
      <xdr:spPr>
        <a:xfrm>
          <a:off x="2019300" y="9474058"/>
          <a:ext cx="889000" cy="3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44308</xdr:rowOff>
    </xdr:from>
    <xdr:to>
      <xdr:col>10</xdr:col>
      <xdr:colOff>114300</xdr:colOff>
      <xdr:row>55</xdr:row>
      <xdr:rowOff>141921</xdr:rowOff>
    </xdr:to>
    <xdr:cxnSp macro="">
      <xdr:nvCxnSpPr>
        <xdr:cNvPr id="130" name="直線コネクタ 129"/>
        <xdr:cNvCxnSpPr/>
      </xdr:nvCxnSpPr>
      <xdr:spPr>
        <a:xfrm flipV="1">
          <a:off x="1130300" y="9474058"/>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134358</xdr:rowOff>
    </xdr:from>
    <xdr:to>
      <xdr:col>24</xdr:col>
      <xdr:colOff>114300</xdr:colOff>
      <xdr:row>57</xdr:row>
      <xdr:rowOff>64508</xdr:rowOff>
    </xdr:to>
    <xdr:sp macro="" textlink="">
      <xdr:nvSpPr>
        <xdr:cNvPr id="140" name="楕円 139"/>
        <xdr:cNvSpPr/>
      </xdr:nvSpPr>
      <xdr:spPr>
        <a:xfrm>
          <a:off x="45847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112785</xdr:rowOff>
    </xdr:from>
    <xdr:ext cx="534377" cy="259045"/>
    <xdr:sp macro="" textlink="">
      <xdr:nvSpPr>
        <xdr:cNvPr id="141" name="物件費該当値テキスト"/>
        <xdr:cNvSpPr txBox="1"/>
      </xdr:nvSpPr>
      <xdr:spPr>
        <a:xfrm>
          <a:off x="4686300" y="97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122374</xdr:rowOff>
    </xdr:from>
    <xdr:to>
      <xdr:col>20</xdr:col>
      <xdr:colOff>38100</xdr:colOff>
      <xdr:row>57</xdr:row>
      <xdr:rowOff>52524</xdr:rowOff>
    </xdr:to>
    <xdr:sp macro="" textlink="">
      <xdr:nvSpPr>
        <xdr:cNvPr id="142" name="楕円 141"/>
        <xdr:cNvSpPr/>
      </xdr:nvSpPr>
      <xdr:spPr>
        <a:xfrm>
          <a:off x="3746500" y="97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43651</xdr:rowOff>
    </xdr:from>
    <xdr:ext cx="534377" cy="259045"/>
    <xdr:sp macro="" textlink="">
      <xdr:nvSpPr>
        <xdr:cNvPr id="143" name="テキスト ボックス 142"/>
        <xdr:cNvSpPr txBox="1"/>
      </xdr:nvSpPr>
      <xdr:spPr>
        <a:xfrm>
          <a:off x="3530111" y="98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159766</xdr:rowOff>
    </xdr:from>
    <xdr:to>
      <xdr:col>15</xdr:col>
      <xdr:colOff>101600</xdr:colOff>
      <xdr:row>57</xdr:row>
      <xdr:rowOff>89916</xdr:rowOff>
    </xdr:to>
    <xdr:sp macro="" textlink="">
      <xdr:nvSpPr>
        <xdr:cNvPr id="144" name="楕円 143"/>
        <xdr:cNvSpPr/>
      </xdr:nvSpPr>
      <xdr:spPr>
        <a:xfrm>
          <a:off x="28575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81043</xdr:rowOff>
    </xdr:from>
    <xdr:ext cx="534377" cy="259045"/>
    <xdr:sp macro="" textlink="">
      <xdr:nvSpPr>
        <xdr:cNvPr id="145" name="テキスト ボックス 144"/>
        <xdr:cNvSpPr txBox="1"/>
      </xdr:nvSpPr>
      <xdr:spPr>
        <a:xfrm>
          <a:off x="2641111" y="98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164958</xdr:rowOff>
    </xdr:from>
    <xdr:to>
      <xdr:col>10</xdr:col>
      <xdr:colOff>165100</xdr:colOff>
      <xdr:row>55</xdr:row>
      <xdr:rowOff>95108</xdr:rowOff>
    </xdr:to>
    <xdr:sp macro="" textlink="">
      <xdr:nvSpPr>
        <xdr:cNvPr id="146" name="楕円 145"/>
        <xdr:cNvSpPr/>
      </xdr:nvSpPr>
      <xdr:spPr>
        <a:xfrm>
          <a:off x="1968500" y="9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86235</xdr:rowOff>
    </xdr:from>
    <xdr:ext cx="534377" cy="259045"/>
    <xdr:sp macro="" textlink="">
      <xdr:nvSpPr>
        <xdr:cNvPr id="147" name="テキスト ボックス 146"/>
        <xdr:cNvSpPr txBox="1"/>
      </xdr:nvSpPr>
      <xdr:spPr>
        <a:xfrm>
          <a:off x="1752111" y="95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91121</xdr:rowOff>
    </xdr:from>
    <xdr:to>
      <xdr:col>6</xdr:col>
      <xdr:colOff>38100</xdr:colOff>
      <xdr:row>56</xdr:row>
      <xdr:rowOff>21271</xdr:rowOff>
    </xdr:to>
    <xdr:sp macro="" textlink="">
      <xdr:nvSpPr>
        <xdr:cNvPr id="148" name="楕円 147"/>
        <xdr:cNvSpPr/>
      </xdr:nvSpPr>
      <xdr:spPr>
        <a:xfrm>
          <a:off x="1079500" y="95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12398</xdr:rowOff>
    </xdr:from>
    <xdr:ext cx="534377" cy="259045"/>
    <xdr:sp macro="" textlink="">
      <xdr:nvSpPr>
        <xdr:cNvPr id="149" name="テキスト ボックス 148"/>
        <xdr:cNvSpPr txBox="1"/>
      </xdr:nvSpPr>
      <xdr:spPr>
        <a:xfrm>
          <a:off x="863111" y="96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90825</xdr:rowOff>
    </xdr:from>
    <xdr:to>
      <xdr:col>24</xdr:col>
      <xdr:colOff>63500</xdr:colOff>
      <xdr:row>78</xdr:row>
      <xdr:rowOff>95397</xdr:rowOff>
    </xdr:to>
    <xdr:cxnSp macro="">
      <xdr:nvCxnSpPr>
        <xdr:cNvPr id="176" name="直線コネクタ 175"/>
        <xdr:cNvCxnSpPr/>
      </xdr:nvCxnSpPr>
      <xdr:spPr>
        <a:xfrm>
          <a:off x="3797300" y="1346392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90825</xdr:rowOff>
    </xdr:from>
    <xdr:to>
      <xdr:col>19</xdr:col>
      <xdr:colOff>177800</xdr:colOff>
      <xdr:row>78</xdr:row>
      <xdr:rowOff>127355</xdr:rowOff>
    </xdr:to>
    <xdr:cxnSp macro="">
      <xdr:nvCxnSpPr>
        <xdr:cNvPr id="179" name="直線コネクタ 178"/>
        <xdr:cNvCxnSpPr/>
      </xdr:nvCxnSpPr>
      <xdr:spPr>
        <a:xfrm flipV="1">
          <a:off x="2908300" y="13463925"/>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127355</xdr:rowOff>
    </xdr:from>
    <xdr:to>
      <xdr:col>15</xdr:col>
      <xdr:colOff>50800</xdr:colOff>
      <xdr:row>78</xdr:row>
      <xdr:rowOff>128178</xdr:rowOff>
    </xdr:to>
    <xdr:cxnSp macro="">
      <xdr:nvCxnSpPr>
        <xdr:cNvPr id="182" name="直線コネクタ 181"/>
        <xdr:cNvCxnSpPr/>
      </xdr:nvCxnSpPr>
      <xdr:spPr>
        <a:xfrm flipV="1">
          <a:off x="2019300" y="1350045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128178</xdr:rowOff>
    </xdr:from>
    <xdr:to>
      <xdr:col>10</xdr:col>
      <xdr:colOff>114300</xdr:colOff>
      <xdr:row>78</xdr:row>
      <xdr:rowOff>129139</xdr:rowOff>
    </xdr:to>
    <xdr:cxnSp macro="">
      <xdr:nvCxnSpPr>
        <xdr:cNvPr id="185" name="直線コネクタ 184"/>
        <xdr:cNvCxnSpPr/>
      </xdr:nvCxnSpPr>
      <xdr:spPr>
        <a:xfrm flipV="1">
          <a:off x="1130300" y="1350127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44597</xdr:rowOff>
    </xdr:from>
    <xdr:to>
      <xdr:col>24</xdr:col>
      <xdr:colOff>114300</xdr:colOff>
      <xdr:row>78</xdr:row>
      <xdr:rowOff>146197</xdr:rowOff>
    </xdr:to>
    <xdr:sp macro="" textlink="">
      <xdr:nvSpPr>
        <xdr:cNvPr id="195" name="楕円 194"/>
        <xdr:cNvSpPr/>
      </xdr:nvSpPr>
      <xdr:spPr>
        <a:xfrm>
          <a:off x="45847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130974</xdr:rowOff>
    </xdr:from>
    <xdr:ext cx="378565" cy="259045"/>
    <xdr:sp macro="" textlink="">
      <xdr:nvSpPr>
        <xdr:cNvPr id="196" name="維持補修費該当値テキスト"/>
        <xdr:cNvSpPr txBox="1"/>
      </xdr:nvSpPr>
      <xdr:spPr>
        <a:xfrm>
          <a:off x="4686300" y="1333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40025</xdr:rowOff>
    </xdr:from>
    <xdr:to>
      <xdr:col>20</xdr:col>
      <xdr:colOff>38100</xdr:colOff>
      <xdr:row>78</xdr:row>
      <xdr:rowOff>141625</xdr:rowOff>
    </xdr:to>
    <xdr:sp macro="" textlink="">
      <xdr:nvSpPr>
        <xdr:cNvPr id="197" name="楕円 196"/>
        <xdr:cNvSpPr/>
      </xdr:nvSpPr>
      <xdr:spPr>
        <a:xfrm>
          <a:off x="3746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132752</xdr:rowOff>
    </xdr:from>
    <xdr:ext cx="469744" cy="259045"/>
    <xdr:sp macro="" textlink="">
      <xdr:nvSpPr>
        <xdr:cNvPr id="198" name="テキスト ボックス 197"/>
        <xdr:cNvSpPr txBox="1"/>
      </xdr:nvSpPr>
      <xdr:spPr>
        <a:xfrm>
          <a:off x="3562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76555</xdr:rowOff>
    </xdr:from>
    <xdr:to>
      <xdr:col>15</xdr:col>
      <xdr:colOff>101600</xdr:colOff>
      <xdr:row>79</xdr:row>
      <xdr:rowOff>6705</xdr:rowOff>
    </xdr:to>
    <xdr:sp macro="" textlink="">
      <xdr:nvSpPr>
        <xdr:cNvPr id="199" name="楕円 198"/>
        <xdr:cNvSpPr/>
      </xdr:nvSpPr>
      <xdr:spPr>
        <a:xfrm>
          <a:off x="2857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169282</xdr:rowOff>
    </xdr:from>
    <xdr:ext cx="378565" cy="259045"/>
    <xdr:sp macro="" textlink="">
      <xdr:nvSpPr>
        <xdr:cNvPr id="200" name="テキスト ボックス 199"/>
        <xdr:cNvSpPr txBox="1"/>
      </xdr:nvSpPr>
      <xdr:spPr>
        <a:xfrm>
          <a:off x="2719017" y="135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77378</xdr:rowOff>
    </xdr:from>
    <xdr:to>
      <xdr:col>10</xdr:col>
      <xdr:colOff>165100</xdr:colOff>
      <xdr:row>79</xdr:row>
      <xdr:rowOff>7528</xdr:rowOff>
    </xdr:to>
    <xdr:sp macro="" textlink="">
      <xdr:nvSpPr>
        <xdr:cNvPr id="201" name="楕円 200"/>
        <xdr:cNvSpPr/>
      </xdr:nvSpPr>
      <xdr:spPr>
        <a:xfrm>
          <a:off x="1968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170105</xdr:rowOff>
    </xdr:from>
    <xdr:ext cx="378565" cy="259045"/>
    <xdr:sp macro="" textlink="">
      <xdr:nvSpPr>
        <xdr:cNvPr id="202" name="テキスト ボックス 201"/>
        <xdr:cNvSpPr txBox="1"/>
      </xdr:nvSpPr>
      <xdr:spPr>
        <a:xfrm>
          <a:off x="1830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78339</xdr:rowOff>
    </xdr:from>
    <xdr:to>
      <xdr:col>6</xdr:col>
      <xdr:colOff>38100</xdr:colOff>
      <xdr:row>79</xdr:row>
      <xdr:rowOff>8489</xdr:rowOff>
    </xdr:to>
    <xdr:sp macro="" textlink="">
      <xdr:nvSpPr>
        <xdr:cNvPr id="203" name="楕円 202"/>
        <xdr:cNvSpPr/>
      </xdr:nvSpPr>
      <xdr:spPr>
        <a:xfrm>
          <a:off x="1079500" y="134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171066</xdr:rowOff>
    </xdr:from>
    <xdr:ext cx="378565" cy="259045"/>
    <xdr:sp macro="" textlink="">
      <xdr:nvSpPr>
        <xdr:cNvPr id="204" name="テキスト ボックス 203"/>
        <xdr:cNvSpPr txBox="1"/>
      </xdr:nvSpPr>
      <xdr:spPr>
        <a:xfrm>
          <a:off x="941017" y="1354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110362</xdr:rowOff>
    </xdr:from>
    <xdr:to>
      <xdr:col>24</xdr:col>
      <xdr:colOff>63500</xdr:colOff>
      <xdr:row>94</xdr:row>
      <xdr:rowOff>162454</xdr:rowOff>
    </xdr:to>
    <xdr:cxnSp macro="">
      <xdr:nvCxnSpPr>
        <xdr:cNvPr id="232" name="直線コネクタ 231"/>
        <xdr:cNvCxnSpPr/>
      </xdr:nvCxnSpPr>
      <xdr:spPr>
        <a:xfrm flipV="1">
          <a:off x="3797300" y="16226662"/>
          <a:ext cx="838200" cy="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162454</xdr:rowOff>
    </xdr:from>
    <xdr:to>
      <xdr:col>19</xdr:col>
      <xdr:colOff>177800</xdr:colOff>
      <xdr:row>95</xdr:row>
      <xdr:rowOff>100000</xdr:rowOff>
    </xdr:to>
    <xdr:cxnSp macro="">
      <xdr:nvCxnSpPr>
        <xdr:cNvPr id="235" name="直線コネクタ 234"/>
        <xdr:cNvCxnSpPr/>
      </xdr:nvCxnSpPr>
      <xdr:spPr>
        <a:xfrm flipV="1">
          <a:off x="2908300" y="1627875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100000</xdr:rowOff>
    </xdr:from>
    <xdr:to>
      <xdr:col>15</xdr:col>
      <xdr:colOff>50800</xdr:colOff>
      <xdr:row>95</xdr:row>
      <xdr:rowOff>160305</xdr:rowOff>
    </xdr:to>
    <xdr:cxnSp macro="">
      <xdr:nvCxnSpPr>
        <xdr:cNvPr id="238" name="直線コネクタ 237"/>
        <xdr:cNvCxnSpPr/>
      </xdr:nvCxnSpPr>
      <xdr:spPr>
        <a:xfrm flipV="1">
          <a:off x="2019300" y="16387750"/>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160305</xdr:rowOff>
    </xdr:from>
    <xdr:to>
      <xdr:col>10</xdr:col>
      <xdr:colOff>114300</xdr:colOff>
      <xdr:row>96</xdr:row>
      <xdr:rowOff>90049</xdr:rowOff>
    </xdr:to>
    <xdr:cxnSp macro="">
      <xdr:nvCxnSpPr>
        <xdr:cNvPr id="241" name="直線コネクタ 240"/>
        <xdr:cNvCxnSpPr/>
      </xdr:nvCxnSpPr>
      <xdr:spPr>
        <a:xfrm flipV="1">
          <a:off x="1130300" y="16448055"/>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59562</xdr:rowOff>
    </xdr:from>
    <xdr:to>
      <xdr:col>24</xdr:col>
      <xdr:colOff>114300</xdr:colOff>
      <xdr:row>94</xdr:row>
      <xdr:rowOff>161162</xdr:rowOff>
    </xdr:to>
    <xdr:sp macro="" textlink="">
      <xdr:nvSpPr>
        <xdr:cNvPr id="251" name="楕円 250"/>
        <xdr:cNvSpPr/>
      </xdr:nvSpPr>
      <xdr:spPr>
        <a:xfrm>
          <a:off x="4584700" y="1617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82439</xdr:rowOff>
    </xdr:from>
    <xdr:ext cx="599010" cy="259045"/>
    <xdr:sp macro="" textlink="">
      <xdr:nvSpPr>
        <xdr:cNvPr id="252" name="扶助費該当値テキスト"/>
        <xdr:cNvSpPr txBox="1"/>
      </xdr:nvSpPr>
      <xdr:spPr>
        <a:xfrm>
          <a:off x="4686300" y="160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111654</xdr:rowOff>
    </xdr:from>
    <xdr:to>
      <xdr:col>20</xdr:col>
      <xdr:colOff>38100</xdr:colOff>
      <xdr:row>95</xdr:row>
      <xdr:rowOff>41804</xdr:rowOff>
    </xdr:to>
    <xdr:sp macro="" textlink="">
      <xdr:nvSpPr>
        <xdr:cNvPr id="253" name="楕円 252"/>
        <xdr:cNvSpPr/>
      </xdr:nvSpPr>
      <xdr:spPr>
        <a:xfrm>
          <a:off x="3746500" y="162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58331</xdr:rowOff>
    </xdr:from>
    <xdr:ext cx="599010" cy="259045"/>
    <xdr:sp macro="" textlink="">
      <xdr:nvSpPr>
        <xdr:cNvPr id="254" name="テキスト ボックス 253"/>
        <xdr:cNvSpPr txBox="1"/>
      </xdr:nvSpPr>
      <xdr:spPr>
        <a:xfrm>
          <a:off x="3497795" y="1600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49200</xdr:rowOff>
    </xdr:from>
    <xdr:to>
      <xdr:col>15</xdr:col>
      <xdr:colOff>101600</xdr:colOff>
      <xdr:row>95</xdr:row>
      <xdr:rowOff>150800</xdr:rowOff>
    </xdr:to>
    <xdr:sp macro="" textlink="">
      <xdr:nvSpPr>
        <xdr:cNvPr id="255" name="楕円 254"/>
        <xdr:cNvSpPr/>
      </xdr:nvSpPr>
      <xdr:spPr>
        <a:xfrm>
          <a:off x="2857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167327</xdr:rowOff>
    </xdr:from>
    <xdr:ext cx="534377" cy="259045"/>
    <xdr:sp macro="" textlink="">
      <xdr:nvSpPr>
        <xdr:cNvPr id="256" name="テキスト ボックス 255"/>
        <xdr:cNvSpPr txBox="1"/>
      </xdr:nvSpPr>
      <xdr:spPr>
        <a:xfrm>
          <a:off x="2641111" y="161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109505</xdr:rowOff>
    </xdr:from>
    <xdr:to>
      <xdr:col>10</xdr:col>
      <xdr:colOff>165100</xdr:colOff>
      <xdr:row>96</xdr:row>
      <xdr:rowOff>39655</xdr:rowOff>
    </xdr:to>
    <xdr:sp macro="" textlink="">
      <xdr:nvSpPr>
        <xdr:cNvPr id="257" name="楕円 256"/>
        <xdr:cNvSpPr/>
      </xdr:nvSpPr>
      <xdr:spPr>
        <a:xfrm>
          <a:off x="1968500" y="163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56182</xdr:rowOff>
    </xdr:from>
    <xdr:ext cx="534377" cy="259045"/>
    <xdr:sp macro="" textlink="">
      <xdr:nvSpPr>
        <xdr:cNvPr id="258" name="テキスト ボックス 257"/>
        <xdr:cNvSpPr txBox="1"/>
      </xdr:nvSpPr>
      <xdr:spPr>
        <a:xfrm>
          <a:off x="1752111" y="1617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39249</xdr:rowOff>
    </xdr:from>
    <xdr:to>
      <xdr:col>6</xdr:col>
      <xdr:colOff>38100</xdr:colOff>
      <xdr:row>96</xdr:row>
      <xdr:rowOff>140849</xdr:rowOff>
    </xdr:to>
    <xdr:sp macro="" textlink="">
      <xdr:nvSpPr>
        <xdr:cNvPr id="259" name="楕円 258"/>
        <xdr:cNvSpPr/>
      </xdr:nvSpPr>
      <xdr:spPr>
        <a:xfrm>
          <a:off x="1079500" y="164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157376</xdr:rowOff>
    </xdr:from>
    <xdr:ext cx="534377" cy="259045"/>
    <xdr:sp macro="" textlink="">
      <xdr:nvSpPr>
        <xdr:cNvPr id="260" name="テキスト ボックス 259"/>
        <xdr:cNvSpPr txBox="1"/>
      </xdr:nvSpPr>
      <xdr:spPr>
        <a:xfrm>
          <a:off x="863111" y="16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141884</xdr:rowOff>
    </xdr:from>
    <xdr:to>
      <xdr:col>55</xdr:col>
      <xdr:colOff>0</xdr:colOff>
      <xdr:row>36</xdr:row>
      <xdr:rowOff>145910</xdr:rowOff>
    </xdr:to>
    <xdr:cxnSp macro="">
      <xdr:nvCxnSpPr>
        <xdr:cNvPr id="289" name="直線コネクタ 288"/>
        <xdr:cNvCxnSpPr/>
      </xdr:nvCxnSpPr>
      <xdr:spPr>
        <a:xfrm flipV="1">
          <a:off x="9639300" y="6314084"/>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88112</xdr:rowOff>
    </xdr:from>
    <xdr:to>
      <xdr:col>50</xdr:col>
      <xdr:colOff>114300</xdr:colOff>
      <xdr:row>36</xdr:row>
      <xdr:rowOff>145910</xdr:rowOff>
    </xdr:to>
    <xdr:cxnSp macro="">
      <xdr:nvCxnSpPr>
        <xdr:cNvPr id="292" name="直線コネクタ 291"/>
        <xdr:cNvCxnSpPr/>
      </xdr:nvCxnSpPr>
      <xdr:spPr>
        <a:xfrm>
          <a:off x="8750300" y="6260312"/>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88112</xdr:rowOff>
    </xdr:from>
    <xdr:to>
      <xdr:col>45</xdr:col>
      <xdr:colOff>177800</xdr:colOff>
      <xdr:row>37</xdr:row>
      <xdr:rowOff>64414</xdr:rowOff>
    </xdr:to>
    <xdr:cxnSp macro="">
      <xdr:nvCxnSpPr>
        <xdr:cNvPr id="295" name="直線コネクタ 294"/>
        <xdr:cNvCxnSpPr/>
      </xdr:nvCxnSpPr>
      <xdr:spPr>
        <a:xfrm flipV="1">
          <a:off x="7861300" y="6260312"/>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168326</xdr:rowOff>
    </xdr:from>
    <xdr:to>
      <xdr:col>41</xdr:col>
      <xdr:colOff>50800</xdr:colOff>
      <xdr:row>37</xdr:row>
      <xdr:rowOff>64414</xdr:rowOff>
    </xdr:to>
    <xdr:cxnSp macro="">
      <xdr:nvCxnSpPr>
        <xdr:cNvPr id="298" name="直線コネクタ 297"/>
        <xdr:cNvCxnSpPr/>
      </xdr:nvCxnSpPr>
      <xdr:spPr>
        <a:xfrm>
          <a:off x="6972300" y="5311826"/>
          <a:ext cx="889000" cy="109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91084</xdr:rowOff>
    </xdr:from>
    <xdr:to>
      <xdr:col>55</xdr:col>
      <xdr:colOff>50800</xdr:colOff>
      <xdr:row>37</xdr:row>
      <xdr:rowOff>21234</xdr:rowOff>
    </xdr:to>
    <xdr:sp macro="" textlink="">
      <xdr:nvSpPr>
        <xdr:cNvPr id="308" name="楕円 307"/>
        <xdr:cNvSpPr/>
      </xdr:nvSpPr>
      <xdr:spPr>
        <a:xfrm>
          <a:off x="10426700" y="62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69511</xdr:rowOff>
    </xdr:from>
    <xdr:ext cx="534377" cy="259045"/>
    <xdr:sp macro="" textlink="">
      <xdr:nvSpPr>
        <xdr:cNvPr id="309" name="補助費等該当値テキスト"/>
        <xdr:cNvSpPr txBox="1"/>
      </xdr:nvSpPr>
      <xdr:spPr>
        <a:xfrm>
          <a:off x="10528300" y="62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95110</xdr:rowOff>
    </xdr:from>
    <xdr:to>
      <xdr:col>50</xdr:col>
      <xdr:colOff>165100</xdr:colOff>
      <xdr:row>37</xdr:row>
      <xdr:rowOff>25260</xdr:rowOff>
    </xdr:to>
    <xdr:sp macro="" textlink="">
      <xdr:nvSpPr>
        <xdr:cNvPr id="310" name="楕円 309"/>
        <xdr:cNvSpPr/>
      </xdr:nvSpPr>
      <xdr:spPr>
        <a:xfrm>
          <a:off x="9588500" y="6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16387</xdr:rowOff>
    </xdr:from>
    <xdr:ext cx="534377" cy="259045"/>
    <xdr:sp macro="" textlink="">
      <xdr:nvSpPr>
        <xdr:cNvPr id="311" name="テキスト ボックス 310"/>
        <xdr:cNvSpPr txBox="1"/>
      </xdr:nvSpPr>
      <xdr:spPr>
        <a:xfrm>
          <a:off x="9372111" y="6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37312</xdr:rowOff>
    </xdr:from>
    <xdr:to>
      <xdr:col>46</xdr:col>
      <xdr:colOff>38100</xdr:colOff>
      <xdr:row>36</xdr:row>
      <xdr:rowOff>138912</xdr:rowOff>
    </xdr:to>
    <xdr:sp macro="" textlink="">
      <xdr:nvSpPr>
        <xdr:cNvPr id="312" name="楕円 311"/>
        <xdr:cNvSpPr/>
      </xdr:nvSpPr>
      <xdr:spPr>
        <a:xfrm>
          <a:off x="8699500" y="6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130039</xdr:rowOff>
    </xdr:from>
    <xdr:ext cx="534377" cy="259045"/>
    <xdr:sp macro="" textlink="">
      <xdr:nvSpPr>
        <xdr:cNvPr id="313" name="テキスト ボックス 312"/>
        <xdr:cNvSpPr txBox="1"/>
      </xdr:nvSpPr>
      <xdr:spPr>
        <a:xfrm>
          <a:off x="8483111"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13614</xdr:rowOff>
    </xdr:from>
    <xdr:to>
      <xdr:col>41</xdr:col>
      <xdr:colOff>101600</xdr:colOff>
      <xdr:row>37</xdr:row>
      <xdr:rowOff>115214</xdr:rowOff>
    </xdr:to>
    <xdr:sp macro="" textlink="">
      <xdr:nvSpPr>
        <xdr:cNvPr id="314" name="楕円 313"/>
        <xdr:cNvSpPr/>
      </xdr:nvSpPr>
      <xdr:spPr>
        <a:xfrm>
          <a:off x="7810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106341</xdr:rowOff>
    </xdr:from>
    <xdr:ext cx="534377" cy="259045"/>
    <xdr:sp macro="" textlink="">
      <xdr:nvSpPr>
        <xdr:cNvPr id="315" name="テキスト ボックス 314"/>
        <xdr:cNvSpPr txBox="1"/>
      </xdr:nvSpPr>
      <xdr:spPr>
        <a:xfrm>
          <a:off x="7594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117526</xdr:rowOff>
    </xdr:from>
    <xdr:to>
      <xdr:col>36</xdr:col>
      <xdr:colOff>165100</xdr:colOff>
      <xdr:row>31</xdr:row>
      <xdr:rowOff>47676</xdr:rowOff>
    </xdr:to>
    <xdr:sp macro="" textlink="">
      <xdr:nvSpPr>
        <xdr:cNvPr id="316" name="楕円 315"/>
        <xdr:cNvSpPr/>
      </xdr:nvSpPr>
      <xdr:spPr>
        <a:xfrm>
          <a:off x="6921500" y="52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64203</xdr:rowOff>
    </xdr:from>
    <xdr:ext cx="599010" cy="259045"/>
    <xdr:sp macro="" textlink="">
      <xdr:nvSpPr>
        <xdr:cNvPr id="317" name="テキスト ボックス 316"/>
        <xdr:cNvSpPr txBox="1"/>
      </xdr:nvSpPr>
      <xdr:spPr>
        <a:xfrm>
          <a:off x="6672795" y="503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118175</xdr:rowOff>
    </xdr:from>
    <xdr:to>
      <xdr:col>55</xdr:col>
      <xdr:colOff>0</xdr:colOff>
      <xdr:row>57</xdr:row>
      <xdr:rowOff>140418</xdr:rowOff>
    </xdr:to>
    <xdr:cxnSp macro="">
      <xdr:nvCxnSpPr>
        <xdr:cNvPr id="344" name="直線コネクタ 343"/>
        <xdr:cNvCxnSpPr/>
      </xdr:nvCxnSpPr>
      <xdr:spPr>
        <a:xfrm flipV="1">
          <a:off x="9639300" y="9890825"/>
          <a:ext cx="8382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140418</xdr:rowOff>
    </xdr:from>
    <xdr:to>
      <xdr:col>50</xdr:col>
      <xdr:colOff>114300</xdr:colOff>
      <xdr:row>58</xdr:row>
      <xdr:rowOff>28129</xdr:rowOff>
    </xdr:to>
    <xdr:cxnSp macro="">
      <xdr:nvCxnSpPr>
        <xdr:cNvPr id="347" name="直線コネクタ 346"/>
        <xdr:cNvCxnSpPr/>
      </xdr:nvCxnSpPr>
      <xdr:spPr>
        <a:xfrm flipV="1">
          <a:off x="8750300" y="9913068"/>
          <a:ext cx="8890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15607</xdr:rowOff>
    </xdr:from>
    <xdr:to>
      <xdr:col>45</xdr:col>
      <xdr:colOff>177800</xdr:colOff>
      <xdr:row>58</xdr:row>
      <xdr:rowOff>28129</xdr:rowOff>
    </xdr:to>
    <xdr:cxnSp macro="">
      <xdr:nvCxnSpPr>
        <xdr:cNvPr id="350" name="直線コネクタ 349"/>
        <xdr:cNvCxnSpPr/>
      </xdr:nvCxnSpPr>
      <xdr:spPr>
        <a:xfrm>
          <a:off x="7861300" y="9788257"/>
          <a:ext cx="889000" cy="1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12105</xdr:rowOff>
    </xdr:from>
    <xdr:to>
      <xdr:col>41</xdr:col>
      <xdr:colOff>50800</xdr:colOff>
      <xdr:row>57</xdr:row>
      <xdr:rowOff>15607</xdr:rowOff>
    </xdr:to>
    <xdr:cxnSp macro="">
      <xdr:nvCxnSpPr>
        <xdr:cNvPr id="353" name="直線コネクタ 352"/>
        <xdr:cNvCxnSpPr/>
      </xdr:nvCxnSpPr>
      <xdr:spPr>
        <a:xfrm>
          <a:off x="6972300" y="9784755"/>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67375</xdr:rowOff>
    </xdr:from>
    <xdr:to>
      <xdr:col>55</xdr:col>
      <xdr:colOff>50800</xdr:colOff>
      <xdr:row>57</xdr:row>
      <xdr:rowOff>168975</xdr:rowOff>
    </xdr:to>
    <xdr:sp macro="" textlink="">
      <xdr:nvSpPr>
        <xdr:cNvPr id="363" name="楕円 362"/>
        <xdr:cNvSpPr/>
      </xdr:nvSpPr>
      <xdr:spPr>
        <a:xfrm>
          <a:off x="10426700" y="98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89618</xdr:rowOff>
    </xdr:from>
    <xdr:to>
      <xdr:col>50</xdr:col>
      <xdr:colOff>165100</xdr:colOff>
      <xdr:row>58</xdr:row>
      <xdr:rowOff>19768</xdr:rowOff>
    </xdr:to>
    <xdr:sp macro="" textlink="">
      <xdr:nvSpPr>
        <xdr:cNvPr id="365" name="楕円 364"/>
        <xdr:cNvSpPr/>
      </xdr:nvSpPr>
      <xdr:spPr>
        <a:xfrm>
          <a:off x="9588500" y="98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10895</xdr:rowOff>
    </xdr:from>
    <xdr:ext cx="534377" cy="259045"/>
    <xdr:sp macro="" textlink="">
      <xdr:nvSpPr>
        <xdr:cNvPr id="366" name="テキスト ボックス 365"/>
        <xdr:cNvSpPr txBox="1"/>
      </xdr:nvSpPr>
      <xdr:spPr>
        <a:xfrm>
          <a:off x="9372111" y="99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148779</xdr:rowOff>
    </xdr:from>
    <xdr:to>
      <xdr:col>46</xdr:col>
      <xdr:colOff>38100</xdr:colOff>
      <xdr:row>58</xdr:row>
      <xdr:rowOff>78929</xdr:rowOff>
    </xdr:to>
    <xdr:sp macro="" textlink="">
      <xdr:nvSpPr>
        <xdr:cNvPr id="367" name="楕円 366"/>
        <xdr:cNvSpPr/>
      </xdr:nvSpPr>
      <xdr:spPr>
        <a:xfrm>
          <a:off x="8699500" y="99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70056</xdr:rowOff>
    </xdr:from>
    <xdr:ext cx="534377" cy="259045"/>
    <xdr:sp macro="" textlink="">
      <xdr:nvSpPr>
        <xdr:cNvPr id="368" name="テキスト ボックス 367"/>
        <xdr:cNvSpPr txBox="1"/>
      </xdr:nvSpPr>
      <xdr:spPr>
        <a:xfrm>
          <a:off x="8483111" y="100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136257</xdr:rowOff>
    </xdr:from>
    <xdr:to>
      <xdr:col>41</xdr:col>
      <xdr:colOff>101600</xdr:colOff>
      <xdr:row>57</xdr:row>
      <xdr:rowOff>66407</xdr:rowOff>
    </xdr:to>
    <xdr:sp macro="" textlink="">
      <xdr:nvSpPr>
        <xdr:cNvPr id="369" name="楕円 368"/>
        <xdr:cNvSpPr/>
      </xdr:nvSpPr>
      <xdr:spPr>
        <a:xfrm>
          <a:off x="7810500" y="97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57534</xdr:rowOff>
    </xdr:from>
    <xdr:ext cx="534377" cy="259045"/>
    <xdr:sp macro="" textlink="">
      <xdr:nvSpPr>
        <xdr:cNvPr id="370" name="テキスト ボックス 369"/>
        <xdr:cNvSpPr txBox="1"/>
      </xdr:nvSpPr>
      <xdr:spPr>
        <a:xfrm>
          <a:off x="7594111" y="98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132755</xdr:rowOff>
    </xdr:from>
    <xdr:to>
      <xdr:col>36</xdr:col>
      <xdr:colOff>165100</xdr:colOff>
      <xdr:row>57</xdr:row>
      <xdr:rowOff>62905</xdr:rowOff>
    </xdr:to>
    <xdr:sp macro="" textlink="">
      <xdr:nvSpPr>
        <xdr:cNvPr id="371" name="楕円 370"/>
        <xdr:cNvSpPr/>
      </xdr:nvSpPr>
      <xdr:spPr>
        <a:xfrm>
          <a:off x="6921500" y="9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79432</xdr:rowOff>
    </xdr:from>
    <xdr:ext cx="534377" cy="259045"/>
    <xdr:sp macro="" textlink="">
      <xdr:nvSpPr>
        <xdr:cNvPr id="372" name="テキスト ボックス 371"/>
        <xdr:cNvSpPr txBox="1"/>
      </xdr:nvSpPr>
      <xdr:spPr>
        <a:xfrm>
          <a:off x="6705111" y="95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136866</xdr:rowOff>
    </xdr:from>
    <xdr:to>
      <xdr:col>55</xdr:col>
      <xdr:colOff>0</xdr:colOff>
      <xdr:row>78</xdr:row>
      <xdr:rowOff>3888</xdr:rowOff>
    </xdr:to>
    <xdr:cxnSp macro="">
      <xdr:nvCxnSpPr>
        <xdr:cNvPr id="397" name="直線コネクタ 396"/>
        <xdr:cNvCxnSpPr/>
      </xdr:nvCxnSpPr>
      <xdr:spPr>
        <a:xfrm flipV="1">
          <a:off x="9639300" y="13338516"/>
          <a:ext cx="8382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3888</xdr:rowOff>
    </xdr:from>
    <xdr:to>
      <xdr:col>50</xdr:col>
      <xdr:colOff>114300</xdr:colOff>
      <xdr:row>78</xdr:row>
      <xdr:rowOff>10415</xdr:rowOff>
    </xdr:to>
    <xdr:cxnSp macro="">
      <xdr:nvCxnSpPr>
        <xdr:cNvPr id="400" name="直線コネクタ 399"/>
        <xdr:cNvCxnSpPr/>
      </xdr:nvCxnSpPr>
      <xdr:spPr>
        <a:xfrm flipV="1">
          <a:off x="8750300" y="13376988"/>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141289</xdr:rowOff>
    </xdr:from>
    <xdr:to>
      <xdr:col>45</xdr:col>
      <xdr:colOff>177800</xdr:colOff>
      <xdr:row>78</xdr:row>
      <xdr:rowOff>10415</xdr:rowOff>
    </xdr:to>
    <xdr:cxnSp macro="">
      <xdr:nvCxnSpPr>
        <xdr:cNvPr id="403" name="直線コネクタ 402"/>
        <xdr:cNvCxnSpPr/>
      </xdr:nvCxnSpPr>
      <xdr:spPr>
        <a:xfrm>
          <a:off x="7861300" y="1334293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86066</xdr:rowOff>
    </xdr:from>
    <xdr:to>
      <xdr:col>55</xdr:col>
      <xdr:colOff>50800</xdr:colOff>
      <xdr:row>78</xdr:row>
      <xdr:rowOff>16216</xdr:rowOff>
    </xdr:to>
    <xdr:sp macro="" textlink="">
      <xdr:nvSpPr>
        <xdr:cNvPr id="413" name="楕円 412"/>
        <xdr:cNvSpPr/>
      </xdr:nvSpPr>
      <xdr:spPr>
        <a:xfrm>
          <a:off x="104267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534377" cy="259045"/>
    <xdr:sp macro="" textlink="">
      <xdr:nvSpPr>
        <xdr:cNvPr id="414" name="普通建設事業費 （ うち新規整備　）該当値テキスト"/>
        <xdr:cNvSpPr txBox="1"/>
      </xdr:nvSpPr>
      <xdr:spPr>
        <a:xfrm>
          <a:off x="10528300" y="132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124538</xdr:rowOff>
    </xdr:from>
    <xdr:to>
      <xdr:col>50</xdr:col>
      <xdr:colOff>165100</xdr:colOff>
      <xdr:row>78</xdr:row>
      <xdr:rowOff>54688</xdr:rowOff>
    </xdr:to>
    <xdr:sp macro="" textlink="">
      <xdr:nvSpPr>
        <xdr:cNvPr id="415" name="楕円 414"/>
        <xdr:cNvSpPr/>
      </xdr:nvSpPr>
      <xdr:spPr>
        <a:xfrm>
          <a:off x="9588500" y="13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45815</xdr:rowOff>
    </xdr:from>
    <xdr:ext cx="469744" cy="259045"/>
    <xdr:sp macro="" textlink="">
      <xdr:nvSpPr>
        <xdr:cNvPr id="416" name="テキスト ボックス 415"/>
        <xdr:cNvSpPr txBox="1"/>
      </xdr:nvSpPr>
      <xdr:spPr>
        <a:xfrm>
          <a:off x="9404428" y="1341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131065</xdr:rowOff>
    </xdr:from>
    <xdr:to>
      <xdr:col>46</xdr:col>
      <xdr:colOff>38100</xdr:colOff>
      <xdr:row>78</xdr:row>
      <xdr:rowOff>61215</xdr:rowOff>
    </xdr:to>
    <xdr:sp macro="" textlink="">
      <xdr:nvSpPr>
        <xdr:cNvPr id="417" name="楕円 416"/>
        <xdr:cNvSpPr/>
      </xdr:nvSpPr>
      <xdr:spPr>
        <a:xfrm>
          <a:off x="8699500" y="133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52342</xdr:rowOff>
    </xdr:from>
    <xdr:ext cx="469744" cy="259045"/>
    <xdr:sp macro="" textlink="">
      <xdr:nvSpPr>
        <xdr:cNvPr id="418" name="テキスト ボックス 417"/>
        <xdr:cNvSpPr txBox="1"/>
      </xdr:nvSpPr>
      <xdr:spPr>
        <a:xfrm>
          <a:off x="8515428" y="13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90489</xdr:rowOff>
    </xdr:from>
    <xdr:to>
      <xdr:col>41</xdr:col>
      <xdr:colOff>101600</xdr:colOff>
      <xdr:row>78</xdr:row>
      <xdr:rowOff>20639</xdr:rowOff>
    </xdr:to>
    <xdr:sp macro="" textlink="">
      <xdr:nvSpPr>
        <xdr:cNvPr id="419" name="楕円 418"/>
        <xdr:cNvSpPr/>
      </xdr:nvSpPr>
      <xdr:spPr>
        <a:xfrm>
          <a:off x="7810500" y="13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11766</xdr:rowOff>
    </xdr:from>
    <xdr:ext cx="469744" cy="259045"/>
    <xdr:sp macro="" textlink="">
      <xdr:nvSpPr>
        <xdr:cNvPr id="420" name="テキスト ボックス 419"/>
        <xdr:cNvSpPr txBox="1"/>
      </xdr:nvSpPr>
      <xdr:spPr>
        <a:xfrm>
          <a:off x="7626428" y="133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155930</xdr:rowOff>
    </xdr:from>
    <xdr:to>
      <xdr:col>55</xdr:col>
      <xdr:colOff>0</xdr:colOff>
      <xdr:row>99</xdr:row>
      <xdr:rowOff>72769</xdr:rowOff>
    </xdr:to>
    <xdr:cxnSp macro="">
      <xdr:nvCxnSpPr>
        <xdr:cNvPr id="451" name="直線コネクタ 450"/>
        <xdr:cNvCxnSpPr/>
      </xdr:nvCxnSpPr>
      <xdr:spPr>
        <a:xfrm flipV="1">
          <a:off x="9639300" y="16958030"/>
          <a:ext cx="8382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72769</xdr:rowOff>
    </xdr:from>
    <xdr:to>
      <xdr:col>50</xdr:col>
      <xdr:colOff>114300</xdr:colOff>
      <xdr:row>99</xdr:row>
      <xdr:rowOff>78436</xdr:rowOff>
    </xdr:to>
    <xdr:cxnSp macro="">
      <xdr:nvCxnSpPr>
        <xdr:cNvPr id="454" name="直線コネクタ 453"/>
        <xdr:cNvCxnSpPr/>
      </xdr:nvCxnSpPr>
      <xdr:spPr>
        <a:xfrm flipV="1">
          <a:off x="8750300" y="17046319"/>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147946</xdr:rowOff>
    </xdr:from>
    <xdr:to>
      <xdr:col>45</xdr:col>
      <xdr:colOff>177800</xdr:colOff>
      <xdr:row>99</xdr:row>
      <xdr:rowOff>78436</xdr:rowOff>
    </xdr:to>
    <xdr:cxnSp macro="">
      <xdr:nvCxnSpPr>
        <xdr:cNvPr id="457" name="直線コネクタ 456"/>
        <xdr:cNvCxnSpPr/>
      </xdr:nvCxnSpPr>
      <xdr:spPr>
        <a:xfrm>
          <a:off x="7861300" y="16607146"/>
          <a:ext cx="889000" cy="4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105130</xdr:rowOff>
    </xdr:from>
    <xdr:to>
      <xdr:col>55</xdr:col>
      <xdr:colOff>50800</xdr:colOff>
      <xdr:row>99</xdr:row>
      <xdr:rowOff>35280</xdr:rowOff>
    </xdr:to>
    <xdr:sp macro="" textlink="">
      <xdr:nvSpPr>
        <xdr:cNvPr id="467" name="楕円 466"/>
        <xdr:cNvSpPr/>
      </xdr:nvSpPr>
      <xdr:spPr>
        <a:xfrm>
          <a:off x="10426700" y="169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20057</xdr:rowOff>
    </xdr:from>
    <xdr:ext cx="469744" cy="259045"/>
    <xdr:sp macro="" textlink="">
      <xdr:nvSpPr>
        <xdr:cNvPr id="468" name="普通建設事業費 （ うち更新整備　）該当値テキスト"/>
        <xdr:cNvSpPr txBox="1"/>
      </xdr:nvSpPr>
      <xdr:spPr>
        <a:xfrm>
          <a:off x="10528300" y="168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21969</xdr:rowOff>
    </xdr:from>
    <xdr:to>
      <xdr:col>50</xdr:col>
      <xdr:colOff>165100</xdr:colOff>
      <xdr:row>99</xdr:row>
      <xdr:rowOff>123569</xdr:rowOff>
    </xdr:to>
    <xdr:sp macro="" textlink="">
      <xdr:nvSpPr>
        <xdr:cNvPr id="469" name="楕円 468"/>
        <xdr:cNvSpPr/>
      </xdr:nvSpPr>
      <xdr:spPr>
        <a:xfrm>
          <a:off x="9588500" y="169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114696</xdr:rowOff>
    </xdr:from>
    <xdr:ext cx="469744" cy="259045"/>
    <xdr:sp macro="" textlink="">
      <xdr:nvSpPr>
        <xdr:cNvPr id="470" name="テキスト ボックス 469"/>
        <xdr:cNvSpPr txBox="1"/>
      </xdr:nvSpPr>
      <xdr:spPr>
        <a:xfrm>
          <a:off x="9404428" y="170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27636</xdr:rowOff>
    </xdr:from>
    <xdr:to>
      <xdr:col>46</xdr:col>
      <xdr:colOff>38100</xdr:colOff>
      <xdr:row>99</xdr:row>
      <xdr:rowOff>129236</xdr:rowOff>
    </xdr:to>
    <xdr:sp macro="" textlink="">
      <xdr:nvSpPr>
        <xdr:cNvPr id="471" name="楕円 470"/>
        <xdr:cNvSpPr/>
      </xdr:nvSpPr>
      <xdr:spPr>
        <a:xfrm>
          <a:off x="8699500" y="17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120363</xdr:rowOff>
    </xdr:from>
    <xdr:ext cx="469744" cy="259045"/>
    <xdr:sp macro="" textlink="">
      <xdr:nvSpPr>
        <xdr:cNvPr id="472" name="テキスト ボックス 471"/>
        <xdr:cNvSpPr txBox="1"/>
      </xdr:nvSpPr>
      <xdr:spPr>
        <a:xfrm>
          <a:off x="8515428" y="17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97146</xdr:rowOff>
    </xdr:from>
    <xdr:to>
      <xdr:col>41</xdr:col>
      <xdr:colOff>101600</xdr:colOff>
      <xdr:row>97</xdr:row>
      <xdr:rowOff>27296</xdr:rowOff>
    </xdr:to>
    <xdr:sp macro="" textlink="">
      <xdr:nvSpPr>
        <xdr:cNvPr id="473" name="楕円 472"/>
        <xdr:cNvSpPr/>
      </xdr:nvSpPr>
      <xdr:spPr>
        <a:xfrm>
          <a:off x="7810500" y="16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43823</xdr:rowOff>
    </xdr:from>
    <xdr:ext cx="534377" cy="259045"/>
    <xdr:sp macro="" textlink="">
      <xdr:nvSpPr>
        <xdr:cNvPr id="474" name="テキスト ボックス 473"/>
        <xdr:cNvSpPr txBox="1"/>
      </xdr:nvSpPr>
      <xdr:spPr>
        <a:xfrm>
          <a:off x="7594111" y="163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47104</xdr:rowOff>
    </xdr:from>
    <xdr:to>
      <xdr:col>85</xdr:col>
      <xdr:colOff>127000</xdr:colOff>
      <xdr:row>75</xdr:row>
      <xdr:rowOff>48705</xdr:rowOff>
    </xdr:to>
    <xdr:cxnSp macro="">
      <xdr:nvCxnSpPr>
        <xdr:cNvPr id="611" name="直線コネクタ 610"/>
        <xdr:cNvCxnSpPr/>
      </xdr:nvCxnSpPr>
      <xdr:spPr>
        <a:xfrm flipV="1">
          <a:off x="15481300" y="1290585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21374</xdr:rowOff>
    </xdr:from>
    <xdr:to>
      <xdr:col>81</xdr:col>
      <xdr:colOff>50800</xdr:colOff>
      <xdr:row>75</xdr:row>
      <xdr:rowOff>48705</xdr:rowOff>
    </xdr:to>
    <xdr:cxnSp macro="">
      <xdr:nvCxnSpPr>
        <xdr:cNvPr id="614" name="直線コネクタ 613"/>
        <xdr:cNvCxnSpPr/>
      </xdr:nvCxnSpPr>
      <xdr:spPr>
        <a:xfrm>
          <a:off x="14592300" y="12880124"/>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139052</xdr:rowOff>
    </xdr:from>
    <xdr:to>
      <xdr:col>76</xdr:col>
      <xdr:colOff>114300</xdr:colOff>
      <xdr:row>75</xdr:row>
      <xdr:rowOff>21374</xdr:rowOff>
    </xdr:to>
    <xdr:cxnSp macro="">
      <xdr:nvCxnSpPr>
        <xdr:cNvPr id="617" name="直線コネクタ 616"/>
        <xdr:cNvCxnSpPr/>
      </xdr:nvCxnSpPr>
      <xdr:spPr>
        <a:xfrm>
          <a:off x="13703300" y="12826352"/>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139052</xdr:rowOff>
    </xdr:from>
    <xdr:to>
      <xdr:col>71</xdr:col>
      <xdr:colOff>177800</xdr:colOff>
      <xdr:row>75</xdr:row>
      <xdr:rowOff>75946</xdr:rowOff>
    </xdr:to>
    <xdr:cxnSp macro="">
      <xdr:nvCxnSpPr>
        <xdr:cNvPr id="620" name="直線コネクタ 619"/>
        <xdr:cNvCxnSpPr/>
      </xdr:nvCxnSpPr>
      <xdr:spPr>
        <a:xfrm flipV="1">
          <a:off x="12814300" y="12826352"/>
          <a:ext cx="889000" cy="1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167754</xdr:rowOff>
    </xdr:from>
    <xdr:to>
      <xdr:col>85</xdr:col>
      <xdr:colOff>177800</xdr:colOff>
      <xdr:row>75</xdr:row>
      <xdr:rowOff>97904</xdr:rowOff>
    </xdr:to>
    <xdr:sp macro="" textlink="">
      <xdr:nvSpPr>
        <xdr:cNvPr id="630" name="楕円 629"/>
        <xdr:cNvSpPr/>
      </xdr:nvSpPr>
      <xdr:spPr>
        <a:xfrm>
          <a:off x="16268700" y="128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19181</xdr:rowOff>
    </xdr:from>
    <xdr:ext cx="534377" cy="259045"/>
    <xdr:sp macro="" textlink="">
      <xdr:nvSpPr>
        <xdr:cNvPr id="631" name="公債費該当値テキスト"/>
        <xdr:cNvSpPr txBox="1"/>
      </xdr:nvSpPr>
      <xdr:spPr>
        <a:xfrm>
          <a:off x="16370300" y="127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169355</xdr:rowOff>
    </xdr:from>
    <xdr:to>
      <xdr:col>81</xdr:col>
      <xdr:colOff>101600</xdr:colOff>
      <xdr:row>75</xdr:row>
      <xdr:rowOff>99505</xdr:rowOff>
    </xdr:to>
    <xdr:sp macro="" textlink="">
      <xdr:nvSpPr>
        <xdr:cNvPr id="632" name="楕円 631"/>
        <xdr:cNvSpPr/>
      </xdr:nvSpPr>
      <xdr:spPr>
        <a:xfrm>
          <a:off x="15430500" y="128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116032</xdr:rowOff>
    </xdr:from>
    <xdr:ext cx="534377" cy="259045"/>
    <xdr:sp macro="" textlink="">
      <xdr:nvSpPr>
        <xdr:cNvPr id="633" name="テキスト ボックス 632"/>
        <xdr:cNvSpPr txBox="1"/>
      </xdr:nvSpPr>
      <xdr:spPr>
        <a:xfrm>
          <a:off x="15214111" y="126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142024</xdr:rowOff>
    </xdr:from>
    <xdr:to>
      <xdr:col>76</xdr:col>
      <xdr:colOff>165100</xdr:colOff>
      <xdr:row>75</xdr:row>
      <xdr:rowOff>72174</xdr:rowOff>
    </xdr:to>
    <xdr:sp macro="" textlink="">
      <xdr:nvSpPr>
        <xdr:cNvPr id="634" name="楕円 633"/>
        <xdr:cNvSpPr/>
      </xdr:nvSpPr>
      <xdr:spPr>
        <a:xfrm>
          <a:off x="14541500" y="128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88701</xdr:rowOff>
    </xdr:from>
    <xdr:ext cx="534377" cy="259045"/>
    <xdr:sp macro="" textlink="">
      <xdr:nvSpPr>
        <xdr:cNvPr id="635" name="テキスト ボックス 634"/>
        <xdr:cNvSpPr txBox="1"/>
      </xdr:nvSpPr>
      <xdr:spPr>
        <a:xfrm>
          <a:off x="14325111" y="126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88252</xdr:rowOff>
    </xdr:from>
    <xdr:to>
      <xdr:col>72</xdr:col>
      <xdr:colOff>38100</xdr:colOff>
      <xdr:row>75</xdr:row>
      <xdr:rowOff>18402</xdr:rowOff>
    </xdr:to>
    <xdr:sp macro="" textlink="">
      <xdr:nvSpPr>
        <xdr:cNvPr id="636" name="楕円 635"/>
        <xdr:cNvSpPr/>
      </xdr:nvSpPr>
      <xdr:spPr>
        <a:xfrm>
          <a:off x="13652500" y="127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34929</xdr:rowOff>
    </xdr:from>
    <xdr:ext cx="534377" cy="259045"/>
    <xdr:sp macro="" textlink="">
      <xdr:nvSpPr>
        <xdr:cNvPr id="637" name="テキスト ボックス 636"/>
        <xdr:cNvSpPr txBox="1"/>
      </xdr:nvSpPr>
      <xdr:spPr>
        <a:xfrm>
          <a:off x="13436111" y="125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25146</xdr:rowOff>
    </xdr:from>
    <xdr:to>
      <xdr:col>67</xdr:col>
      <xdr:colOff>101600</xdr:colOff>
      <xdr:row>75</xdr:row>
      <xdr:rowOff>126746</xdr:rowOff>
    </xdr:to>
    <xdr:sp macro="" textlink="">
      <xdr:nvSpPr>
        <xdr:cNvPr id="638" name="楕円 637"/>
        <xdr:cNvSpPr/>
      </xdr:nvSpPr>
      <xdr:spPr>
        <a:xfrm>
          <a:off x="12763500" y="128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143273</xdr:rowOff>
    </xdr:from>
    <xdr:ext cx="534377" cy="259045"/>
    <xdr:sp macro="" textlink="">
      <xdr:nvSpPr>
        <xdr:cNvPr id="639" name="テキスト ボックス 638"/>
        <xdr:cNvSpPr txBox="1"/>
      </xdr:nvSpPr>
      <xdr:spPr>
        <a:xfrm>
          <a:off x="12547111" y="126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167670</xdr:rowOff>
    </xdr:from>
    <xdr:to>
      <xdr:col>85</xdr:col>
      <xdr:colOff>127000</xdr:colOff>
      <xdr:row>99</xdr:row>
      <xdr:rowOff>14705</xdr:rowOff>
    </xdr:to>
    <xdr:cxnSp macro="">
      <xdr:nvCxnSpPr>
        <xdr:cNvPr id="670" name="直線コネクタ 669"/>
        <xdr:cNvCxnSpPr/>
      </xdr:nvCxnSpPr>
      <xdr:spPr>
        <a:xfrm flipV="1">
          <a:off x="15481300" y="16969770"/>
          <a:ext cx="8382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14705</xdr:rowOff>
    </xdr:from>
    <xdr:to>
      <xdr:col>81</xdr:col>
      <xdr:colOff>50800</xdr:colOff>
      <xdr:row>99</xdr:row>
      <xdr:rowOff>23603</xdr:rowOff>
    </xdr:to>
    <xdr:cxnSp macro="">
      <xdr:nvCxnSpPr>
        <xdr:cNvPr id="673" name="直線コネクタ 672"/>
        <xdr:cNvCxnSpPr/>
      </xdr:nvCxnSpPr>
      <xdr:spPr>
        <a:xfrm flipV="1">
          <a:off x="14592300" y="16988255"/>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5414</xdr:rowOff>
    </xdr:from>
    <xdr:to>
      <xdr:col>76</xdr:col>
      <xdr:colOff>114300</xdr:colOff>
      <xdr:row>99</xdr:row>
      <xdr:rowOff>23603</xdr:rowOff>
    </xdr:to>
    <xdr:cxnSp macro="">
      <xdr:nvCxnSpPr>
        <xdr:cNvPr id="676" name="直線コネクタ 675"/>
        <xdr:cNvCxnSpPr/>
      </xdr:nvCxnSpPr>
      <xdr:spPr>
        <a:xfrm>
          <a:off x="13703300" y="16807514"/>
          <a:ext cx="889000" cy="1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5414</xdr:rowOff>
    </xdr:from>
    <xdr:to>
      <xdr:col>71</xdr:col>
      <xdr:colOff>177800</xdr:colOff>
      <xdr:row>98</xdr:row>
      <xdr:rowOff>72867</xdr:rowOff>
    </xdr:to>
    <xdr:cxnSp macro="">
      <xdr:nvCxnSpPr>
        <xdr:cNvPr id="679" name="直線コネクタ 678"/>
        <xdr:cNvCxnSpPr/>
      </xdr:nvCxnSpPr>
      <xdr:spPr>
        <a:xfrm flipV="1">
          <a:off x="12814300" y="16807514"/>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116870</xdr:rowOff>
    </xdr:from>
    <xdr:to>
      <xdr:col>85</xdr:col>
      <xdr:colOff>177800</xdr:colOff>
      <xdr:row>99</xdr:row>
      <xdr:rowOff>47020</xdr:rowOff>
    </xdr:to>
    <xdr:sp macro="" textlink="">
      <xdr:nvSpPr>
        <xdr:cNvPr id="689" name="楕円 688"/>
        <xdr:cNvSpPr/>
      </xdr:nvSpPr>
      <xdr:spPr>
        <a:xfrm>
          <a:off x="16268700" y="169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0"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135355</xdr:rowOff>
    </xdr:from>
    <xdr:to>
      <xdr:col>81</xdr:col>
      <xdr:colOff>101600</xdr:colOff>
      <xdr:row>99</xdr:row>
      <xdr:rowOff>65505</xdr:rowOff>
    </xdr:to>
    <xdr:sp macro="" textlink="">
      <xdr:nvSpPr>
        <xdr:cNvPr id="691" name="楕円 690"/>
        <xdr:cNvSpPr/>
      </xdr:nvSpPr>
      <xdr:spPr>
        <a:xfrm>
          <a:off x="15430500" y="169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56632</xdr:rowOff>
    </xdr:from>
    <xdr:ext cx="469744" cy="259045"/>
    <xdr:sp macro="" textlink="">
      <xdr:nvSpPr>
        <xdr:cNvPr id="692" name="テキスト ボックス 691"/>
        <xdr:cNvSpPr txBox="1"/>
      </xdr:nvSpPr>
      <xdr:spPr>
        <a:xfrm>
          <a:off x="15246428" y="1703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144253</xdr:rowOff>
    </xdr:from>
    <xdr:to>
      <xdr:col>76</xdr:col>
      <xdr:colOff>165100</xdr:colOff>
      <xdr:row>99</xdr:row>
      <xdr:rowOff>74403</xdr:rowOff>
    </xdr:to>
    <xdr:sp macro="" textlink="">
      <xdr:nvSpPr>
        <xdr:cNvPr id="693" name="楕円 692"/>
        <xdr:cNvSpPr/>
      </xdr:nvSpPr>
      <xdr:spPr>
        <a:xfrm>
          <a:off x="14541500" y="16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65530</xdr:rowOff>
    </xdr:from>
    <xdr:ext cx="469744" cy="259045"/>
    <xdr:sp macro="" textlink="">
      <xdr:nvSpPr>
        <xdr:cNvPr id="694" name="テキスト ボックス 693"/>
        <xdr:cNvSpPr txBox="1"/>
      </xdr:nvSpPr>
      <xdr:spPr>
        <a:xfrm>
          <a:off x="14357428" y="1703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126064</xdr:rowOff>
    </xdr:from>
    <xdr:to>
      <xdr:col>72</xdr:col>
      <xdr:colOff>38100</xdr:colOff>
      <xdr:row>98</xdr:row>
      <xdr:rowOff>56214</xdr:rowOff>
    </xdr:to>
    <xdr:sp macro="" textlink="">
      <xdr:nvSpPr>
        <xdr:cNvPr id="695" name="楕円 694"/>
        <xdr:cNvSpPr/>
      </xdr:nvSpPr>
      <xdr:spPr>
        <a:xfrm>
          <a:off x="13652500" y="167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47341</xdr:rowOff>
    </xdr:from>
    <xdr:ext cx="534377" cy="259045"/>
    <xdr:sp macro="" textlink="">
      <xdr:nvSpPr>
        <xdr:cNvPr id="696" name="テキスト ボックス 695"/>
        <xdr:cNvSpPr txBox="1"/>
      </xdr:nvSpPr>
      <xdr:spPr>
        <a:xfrm>
          <a:off x="13436111" y="168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22067</xdr:rowOff>
    </xdr:from>
    <xdr:to>
      <xdr:col>67</xdr:col>
      <xdr:colOff>101600</xdr:colOff>
      <xdr:row>98</xdr:row>
      <xdr:rowOff>123667</xdr:rowOff>
    </xdr:to>
    <xdr:sp macro="" textlink="">
      <xdr:nvSpPr>
        <xdr:cNvPr id="697" name="楕円 696"/>
        <xdr:cNvSpPr/>
      </xdr:nvSpPr>
      <xdr:spPr>
        <a:xfrm>
          <a:off x="12763500" y="168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114794</xdr:rowOff>
    </xdr:from>
    <xdr:ext cx="534377" cy="259045"/>
    <xdr:sp macro="" textlink="">
      <xdr:nvSpPr>
        <xdr:cNvPr id="698" name="テキスト ボックス 697"/>
        <xdr:cNvSpPr txBox="1"/>
      </xdr:nvSpPr>
      <xdr:spPr>
        <a:xfrm>
          <a:off x="12547111" y="169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130830</xdr:rowOff>
    </xdr:from>
    <xdr:to>
      <xdr:col>116</xdr:col>
      <xdr:colOff>63500</xdr:colOff>
      <xdr:row>58</xdr:row>
      <xdr:rowOff>131699</xdr:rowOff>
    </xdr:to>
    <xdr:cxnSp macro="">
      <xdr:nvCxnSpPr>
        <xdr:cNvPr id="784" name="直線コネクタ 783"/>
        <xdr:cNvCxnSpPr/>
      </xdr:nvCxnSpPr>
      <xdr:spPr>
        <a:xfrm>
          <a:off x="21323300" y="1007493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130830</xdr:rowOff>
    </xdr:from>
    <xdr:to>
      <xdr:col>111</xdr:col>
      <xdr:colOff>177800</xdr:colOff>
      <xdr:row>58</xdr:row>
      <xdr:rowOff>131150</xdr:rowOff>
    </xdr:to>
    <xdr:cxnSp macro="">
      <xdr:nvCxnSpPr>
        <xdr:cNvPr id="787" name="直線コネクタ 786"/>
        <xdr:cNvCxnSpPr/>
      </xdr:nvCxnSpPr>
      <xdr:spPr>
        <a:xfrm flipV="1">
          <a:off x="20434300" y="1007493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131150</xdr:rowOff>
    </xdr:from>
    <xdr:to>
      <xdr:col>107</xdr:col>
      <xdr:colOff>50800</xdr:colOff>
      <xdr:row>58</xdr:row>
      <xdr:rowOff>131425</xdr:rowOff>
    </xdr:to>
    <xdr:cxnSp macro="">
      <xdr:nvCxnSpPr>
        <xdr:cNvPr id="790" name="直線コネクタ 789"/>
        <xdr:cNvCxnSpPr/>
      </xdr:nvCxnSpPr>
      <xdr:spPr>
        <a:xfrm flipV="1">
          <a:off x="19545300" y="1007525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119400</xdr:rowOff>
    </xdr:from>
    <xdr:to>
      <xdr:col>102</xdr:col>
      <xdr:colOff>114300</xdr:colOff>
      <xdr:row>58</xdr:row>
      <xdr:rowOff>131425</xdr:rowOff>
    </xdr:to>
    <xdr:cxnSp macro="">
      <xdr:nvCxnSpPr>
        <xdr:cNvPr id="793" name="直線コネクタ 792"/>
        <xdr:cNvCxnSpPr/>
      </xdr:nvCxnSpPr>
      <xdr:spPr>
        <a:xfrm>
          <a:off x="18656300" y="10063500"/>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80899</xdr:rowOff>
    </xdr:from>
    <xdr:to>
      <xdr:col>116</xdr:col>
      <xdr:colOff>114300</xdr:colOff>
      <xdr:row>59</xdr:row>
      <xdr:rowOff>11049</xdr:rowOff>
    </xdr:to>
    <xdr:sp macro="" textlink="">
      <xdr:nvSpPr>
        <xdr:cNvPr id="803" name="楕円 802"/>
        <xdr:cNvSpPr/>
      </xdr:nvSpPr>
      <xdr:spPr>
        <a:xfrm>
          <a:off x="221107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167276</xdr:rowOff>
    </xdr:from>
    <xdr:ext cx="378565" cy="259045"/>
    <xdr:sp macro="" textlink="">
      <xdr:nvSpPr>
        <xdr:cNvPr id="804" name="貸付金該当値テキスト"/>
        <xdr:cNvSpPr txBox="1"/>
      </xdr:nvSpPr>
      <xdr:spPr>
        <a:xfrm>
          <a:off x="22212300" y="993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80030</xdr:rowOff>
    </xdr:from>
    <xdr:to>
      <xdr:col>112</xdr:col>
      <xdr:colOff>38100</xdr:colOff>
      <xdr:row>59</xdr:row>
      <xdr:rowOff>10180</xdr:rowOff>
    </xdr:to>
    <xdr:sp macro="" textlink="">
      <xdr:nvSpPr>
        <xdr:cNvPr id="805" name="楕円 804"/>
        <xdr:cNvSpPr/>
      </xdr:nvSpPr>
      <xdr:spPr>
        <a:xfrm>
          <a:off x="21272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1307</xdr:rowOff>
    </xdr:from>
    <xdr:ext cx="378565" cy="259045"/>
    <xdr:sp macro="" textlink="">
      <xdr:nvSpPr>
        <xdr:cNvPr id="806" name="テキスト ボックス 805"/>
        <xdr:cNvSpPr txBox="1"/>
      </xdr:nvSpPr>
      <xdr:spPr>
        <a:xfrm>
          <a:off x="21134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80350</xdr:rowOff>
    </xdr:from>
    <xdr:to>
      <xdr:col>107</xdr:col>
      <xdr:colOff>101600</xdr:colOff>
      <xdr:row>59</xdr:row>
      <xdr:rowOff>10500</xdr:rowOff>
    </xdr:to>
    <xdr:sp macro="" textlink="">
      <xdr:nvSpPr>
        <xdr:cNvPr id="807" name="楕円 806"/>
        <xdr:cNvSpPr/>
      </xdr:nvSpPr>
      <xdr:spPr>
        <a:xfrm>
          <a:off x="20383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1627</xdr:rowOff>
    </xdr:from>
    <xdr:ext cx="378565" cy="259045"/>
    <xdr:sp macro="" textlink="">
      <xdr:nvSpPr>
        <xdr:cNvPr id="808" name="テキスト ボックス 807"/>
        <xdr:cNvSpPr txBox="1"/>
      </xdr:nvSpPr>
      <xdr:spPr>
        <a:xfrm>
          <a:off x="20245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80625</xdr:rowOff>
    </xdr:from>
    <xdr:to>
      <xdr:col>102</xdr:col>
      <xdr:colOff>165100</xdr:colOff>
      <xdr:row>59</xdr:row>
      <xdr:rowOff>10775</xdr:rowOff>
    </xdr:to>
    <xdr:sp macro="" textlink="">
      <xdr:nvSpPr>
        <xdr:cNvPr id="809" name="楕円 808"/>
        <xdr:cNvSpPr/>
      </xdr:nvSpPr>
      <xdr:spPr>
        <a:xfrm>
          <a:off x="19494500" y="100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1902</xdr:rowOff>
    </xdr:from>
    <xdr:ext cx="378565" cy="259045"/>
    <xdr:sp macro="" textlink="">
      <xdr:nvSpPr>
        <xdr:cNvPr id="810" name="テキスト ボックス 809"/>
        <xdr:cNvSpPr txBox="1"/>
      </xdr:nvSpPr>
      <xdr:spPr>
        <a:xfrm>
          <a:off x="19356017" y="1011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68600</xdr:rowOff>
    </xdr:from>
    <xdr:to>
      <xdr:col>98</xdr:col>
      <xdr:colOff>38100</xdr:colOff>
      <xdr:row>58</xdr:row>
      <xdr:rowOff>170200</xdr:rowOff>
    </xdr:to>
    <xdr:sp macro="" textlink="">
      <xdr:nvSpPr>
        <xdr:cNvPr id="811" name="楕円 810"/>
        <xdr:cNvSpPr/>
      </xdr:nvSpPr>
      <xdr:spPr>
        <a:xfrm>
          <a:off x="18605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161327</xdr:rowOff>
    </xdr:from>
    <xdr:ext cx="378565" cy="259045"/>
    <xdr:sp macro="" textlink="">
      <xdr:nvSpPr>
        <xdr:cNvPr id="812" name="テキスト ボックス 811"/>
        <xdr:cNvSpPr txBox="1"/>
      </xdr:nvSpPr>
      <xdr:spPr>
        <a:xfrm>
          <a:off x="18467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50546</xdr:rowOff>
    </xdr:from>
    <xdr:to>
      <xdr:col>116</xdr:col>
      <xdr:colOff>63500</xdr:colOff>
      <xdr:row>74</xdr:row>
      <xdr:rowOff>78024</xdr:rowOff>
    </xdr:to>
    <xdr:cxnSp macro="">
      <xdr:nvCxnSpPr>
        <xdr:cNvPr id="840" name="直線コネクタ 839"/>
        <xdr:cNvCxnSpPr/>
      </xdr:nvCxnSpPr>
      <xdr:spPr>
        <a:xfrm flipV="1">
          <a:off x="21323300" y="12737846"/>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78024</xdr:rowOff>
    </xdr:from>
    <xdr:to>
      <xdr:col>111</xdr:col>
      <xdr:colOff>177800</xdr:colOff>
      <xdr:row>74</xdr:row>
      <xdr:rowOff>86482</xdr:rowOff>
    </xdr:to>
    <xdr:cxnSp macro="">
      <xdr:nvCxnSpPr>
        <xdr:cNvPr id="843" name="直線コネクタ 842"/>
        <xdr:cNvCxnSpPr/>
      </xdr:nvCxnSpPr>
      <xdr:spPr>
        <a:xfrm flipV="1">
          <a:off x="20434300" y="1276532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86482</xdr:rowOff>
    </xdr:from>
    <xdr:to>
      <xdr:col>107</xdr:col>
      <xdr:colOff>50800</xdr:colOff>
      <xdr:row>74</xdr:row>
      <xdr:rowOff>154719</xdr:rowOff>
    </xdr:to>
    <xdr:cxnSp macro="">
      <xdr:nvCxnSpPr>
        <xdr:cNvPr id="846" name="直線コネクタ 845"/>
        <xdr:cNvCxnSpPr/>
      </xdr:nvCxnSpPr>
      <xdr:spPr>
        <a:xfrm flipV="1">
          <a:off x="19545300" y="12773782"/>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154719</xdr:rowOff>
    </xdr:from>
    <xdr:to>
      <xdr:col>102</xdr:col>
      <xdr:colOff>114300</xdr:colOff>
      <xdr:row>74</xdr:row>
      <xdr:rowOff>165235</xdr:rowOff>
    </xdr:to>
    <xdr:cxnSp macro="">
      <xdr:nvCxnSpPr>
        <xdr:cNvPr id="849" name="直線コネクタ 848"/>
        <xdr:cNvCxnSpPr/>
      </xdr:nvCxnSpPr>
      <xdr:spPr>
        <a:xfrm flipV="1">
          <a:off x="18656300" y="1284201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171196</xdr:rowOff>
    </xdr:from>
    <xdr:to>
      <xdr:col>116</xdr:col>
      <xdr:colOff>114300</xdr:colOff>
      <xdr:row>74</xdr:row>
      <xdr:rowOff>101346</xdr:rowOff>
    </xdr:to>
    <xdr:sp macro="" textlink="">
      <xdr:nvSpPr>
        <xdr:cNvPr id="859" name="楕円 858"/>
        <xdr:cNvSpPr/>
      </xdr:nvSpPr>
      <xdr:spPr>
        <a:xfrm>
          <a:off x="22110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22623</xdr:rowOff>
    </xdr:from>
    <xdr:ext cx="534377" cy="259045"/>
    <xdr:sp macro="" textlink="">
      <xdr:nvSpPr>
        <xdr:cNvPr id="860" name="繰出金該当値テキスト"/>
        <xdr:cNvSpPr txBox="1"/>
      </xdr:nvSpPr>
      <xdr:spPr>
        <a:xfrm>
          <a:off x="22212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27224</xdr:rowOff>
    </xdr:from>
    <xdr:to>
      <xdr:col>112</xdr:col>
      <xdr:colOff>38100</xdr:colOff>
      <xdr:row>74</xdr:row>
      <xdr:rowOff>128824</xdr:rowOff>
    </xdr:to>
    <xdr:sp macro="" textlink="">
      <xdr:nvSpPr>
        <xdr:cNvPr id="861" name="楕円 860"/>
        <xdr:cNvSpPr/>
      </xdr:nvSpPr>
      <xdr:spPr>
        <a:xfrm>
          <a:off x="21272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145351</xdr:rowOff>
    </xdr:from>
    <xdr:ext cx="534377" cy="259045"/>
    <xdr:sp macro="" textlink="">
      <xdr:nvSpPr>
        <xdr:cNvPr id="862" name="テキスト ボックス 861"/>
        <xdr:cNvSpPr txBox="1"/>
      </xdr:nvSpPr>
      <xdr:spPr>
        <a:xfrm>
          <a:off x="21056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35682</xdr:rowOff>
    </xdr:from>
    <xdr:to>
      <xdr:col>107</xdr:col>
      <xdr:colOff>101600</xdr:colOff>
      <xdr:row>74</xdr:row>
      <xdr:rowOff>137282</xdr:rowOff>
    </xdr:to>
    <xdr:sp macro="" textlink="">
      <xdr:nvSpPr>
        <xdr:cNvPr id="863" name="楕円 862"/>
        <xdr:cNvSpPr/>
      </xdr:nvSpPr>
      <xdr:spPr>
        <a:xfrm>
          <a:off x="20383500" y="12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153809</xdr:rowOff>
    </xdr:from>
    <xdr:ext cx="534377" cy="259045"/>
    <xdr:sp macro="" textlink="">
      <xdr:nvSpPr>
        <xdr:cNvPr id="864" name="テキスト ボックス 863"/>
        <xdr:cNvSpPr txBox="1"/>
      </xdr:nvSpPr>
      <xdr:spPr>
        <a:xfrm>
          <a:off x="20167111" y="124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103919</xdr:rowOff>
    </xdr:from>
    <xdr:to>
      <xdr:col>102</xdr:col>
      <xdr:colOff>165100</xdr:colOff>
      <xdr:row>75</xdr:row>
      <xdr:rowOff>34069</xdr:rowOff>
    </xdr:to>
    <xdr:sp macro="" textlink="">
      <xdr:nvSpPr>
        <xdr:cNvPr id="865" name="楕円 864"/>
        <xdr:cNvSpPr/>
      </xdr:nvSpPr>
      <xdr:spPr>
        <a:xfrm>
          <a:off x="19494500" y="12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50596</xdr:rowOff>
    </xdr:from>
    <xdr:ext cx="534377" cy="259045"/>
    <xdr:sp macro="" textlink="">
      <xdr:nvSpPr>
        <xdr:cNvPr id="866" name="テキスト ボックス 865"/>
        <xdr:cNvSpPr txBox="1"/>
      </xdr:nvSpPr>
      <xdr:spPr>
        <a:xfrm>
          <a:off x="19278111" y="125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114435</xdr:rowOff>
    </xdr:from>
    <xdr:to>
      <xdr:col>98</xdr:col>
      <xdr:colOff>38100</xdr:colOff>
      <xdr:row>75</xdr:row>
      <xdr:rowOff>44585</xdr:rowOff>
    </xdr:to>
    <xdr:sp macro="" textlink="">
      <xdr:nvSpPr>
        <xdr:cNvPr id="867" name="楕円 866"/>
        <xdr:cNvSpPr/>
      </xdr:nvSpPr>
      <xdr:spPr>
        <a:xfrm>
          <a:off x="18605500" y="12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61112</xdr:rowOff>
    </xdr:from>
    <xdr:ext cx="534377" cy="259045"/>
    <xdr:sp macro="" textlink="">
      <xdr:nvSpPr>
        <xdr:cNvPr id="868" name="テキスト ボックス 867"/>
        <xdr:cNvSpPr txBox="1"/>
      </xdr:nvSpPr>
      <xdr:spPr>
        <a:xfrm>
          <a:off x="18389111" y="125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106,925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自立支援給付費、障害児通所給付費や生活保護扶助費等が年々増加していることが主な要因となっている。今後も増加が見込まれるため、給付の適正化等によ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53,791</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年度に行った大型事業（総合ライフケアセンター整備事業、市民文化会館整備事業等）や平成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さらに現在、主要事業である南海中央線整備事業や南海本線等連続立体交差事業等に係る地方債の発行したことが主な要因である。今後もしばらくは高い水準で推移する見込みであるため、事業の精査を行い、地方債発行は慎重に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53,900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高齢化による医療費の増加等により、後期高齢者医療保険特別会計、介護保険特別会計への繰出金の増加が主な要因となっており、年々増加傾向にある。今後も健幸ポイント事業や特定健診等健幸づくり施策を推進し、医療費に係る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57,932
57,433
11.30
23,281,263
22,951,618
205,660
13,038,334
36,656,845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15.6
155.5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67919</xdr:rowOff>
    </xdr:from>
    <xdr:to>
      <xdr:col>24</xdr:col>
      <xdr:colOff>63500</xdr:colOff>
      <xdr:row>32</xdr:row>
      <xdr:rowOff>102210</xdr:rowOff>
    </xdr:to>
    <xdr:cxnSp macro="">
      <xdr:nvCxnSpPr>
        <xdr:cNvPr id="59" name="直線コネクタ 58"/>
        <xdr:cNvCxnSpPr/>
      </xdr:nvCxnSpPr>
      <xdr:spPr>
        <a:xfrm>
          <a:off x="3797300" y="555431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97181</xdr:rowOff>
    </xdr:from>
    <xdr:to>
      <xdr:col>19</xdr:col>
      <xdr:colOff>177800</xdr:colOff>
      <xdr:row>32</xdr:row>
      <xdr:rowOff>67919</xdr:rowOff>
    </xdr:to>
    <xdr:cxnSp macro="">
      <xdr:nvCxnSpPr>
        <xdr:cNvPr id="62" name="直線コネクタ 61"/>
        <xdr:cNvCxnSpPr/>
      </xdr:nvCxnSpPr>
      <xdr:spPr>
        <a:xfrm>
          <a:off x="2908300" y="5412131"/>
          <a:ext cx="889000" cy="1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97181</xdr:rowOff>
    </xdr:from>
    <xdr:to>
      <xdr:col>15</xdr:col>
      <xdr:colOff>50800</xdr:colOff>
      <xdr:row>31</xdr:row>
      <xdr:rowOff>143815</xdr:rowOff>
    </xdr:to>
    <xdr:cxnSp macro="">
      <xdr:nvCxnSpPr>
        <xdr:cNvPr id="65" name="直線コネクタ 64"/>
        <xdr:cNvCxnSpPr/>
      </xdr:nvCxnSpPr>
      <xdr:spPr>
        <a:xfrm flipV="1">
          <a:off x="2019300" y="5412131"/>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143815</xdr:rowOff>
    </xdr:from>
    <xdr:to>
      <xdr:col>10</xdr:col>
      <xdr:colOff>114300</xdr:colOff>
      <xdr:row>32</xdr:row>
      <xdr:rowOff>21742</xdr:rowOff>
    </xdr:to>
    <xdr:cxnSp macro="">
      <xdr:nvCxnSpPr>
        <xdr:cNvPr id="68" name="直線コネクタ 67"/>
        <xdr:cNvCxnSpPr/>
      </xdr:nvCxnSpPr>
      <xdr:spPr>
        <a:xfrm flipV="1">
          <a:off x="1130300" y="5458765"/>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51410</xdr:rowOff>
    </xdr:from>
    <xdr:to>
      <xdr:col>24</xdr:col>
      <xdr:colOff>114300</xdr:colOff>
      <xdr:row>32</xdr:row>
      <xdr:rowOff>153010</xdr:rowOff>
    </xdr:to>
    <xdr:sp macro="" textlink="">
      <xdr:nvSpPr>
        <xdr:cNvPr id="78" name="楕円 77"/>
        <xdr:cNvSpPr/>
      </xdr:nvSpPr>
      <xdr:spPr>
        <a:xfrm>
          <a:off x="45847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74287</xdr:rowOff>
    </xdr:from>
    <xdr:ext cx="469744" cy="259045"/>
    <xdr:sp macro="" textlink="">
      <xdr:nvSpPr>
        <xdr:cNvPr id="79" name="議会費該当値テキスト"/>
        <xdr:cNvSpPr txBox="1"/>
      </xdr:nvSpPr>
      <xdr:spPr>
        <a:xfrm>
          <a:off x="4686300" y="538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17119</xdr:rowOff>
    </xdr:from>
    <xdr:to>
      <xdr:col>20</xdr:col>
      <xdr:colOff>38100</xdr:colOff>
      <xdr:row>32</xdr:row>
      <xdr:rowOff>118719</xdr:rowOff>
    </xdr:to>
    <xdr:sp macro="" textlink="">
      <xdr:nvSpPr>
        <xdr:cNvPr id="80" name="楕円 79"/>
        <xdr:cNvSpPr/>
      </xdr:nvSpPr>
      <xdr:spPr>
        <a:xfrm>
          <a:off x="37465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135246</xdr:rowOff>
    </xdr:from>
    <xdr:ext cx="469744" cy="259045"/>
    <xdr:sp macro="" textlink="">
      <xdr:nvSpPr>
        <xdr:cNvPr id="81" name="テキスト ボックス 80"/>
        <xdr:cNvSpPr txBox="1"/>
      </xdr:nvSpPr>
      <xdr:spPr>
        <a:xfrm>
          <a:off x="3562428" y="52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46381</xdr:rowOff>
    </xdr:from>
    <xdr:to>
      <xdr:col>15</xdr:col>
      <xdr:colOff>101600</xdr:colOff>
      <xdr:row>31</xdr:row>
      <xdr:rowOff>147981</xdr:rowOff>
    </xdr:to>
    <xdr:sp macro="" textlink="">
      <xdr:nvSpPr>
        <xdr:cNvPr id="82" name="楕円 81"/>
        <xdr:cNvSpPr/>
      </xdr:nvSpPr>
      <xdr:spPr>
        <a:xfrm>
          <a:off x="2857500" y="53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164508</xdr:rowOff>
    </xdr:from>
    <xdr:ext cx="469744" cy="259045"/>
    <xdr:sp macro="" textlink="">
      <xdr:nvSpPr>
        <xdr:cNvPr id="83" name="テキスト ボックス 82"/>
        <xdr:cNvSpPr txBox="1"/>
      </xdr:nvSpPr>
      <xdr:spPr>
        <a:xfrm>
          <a:off x="2673428"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93015</xdr:rowOff>
    </xdr:from>
    <xdr:to>
      <xdr:col>10</xdr:col>
      <xdr:colOff>165100</xdr:colOff>
      <xdr:row>32</xdr:row>
      <xdr:rowOff>23165</xdr:rowOff>
    </xdr:to>
    <xdr:sp macro="" textlink="">
      <xdr:nvSpPr>
        <xdr:cNvPr id="84" name="楕円 83"/>
        <xdr:cNvSpPr/>
      </xdr:nvSpPr>
      <xdr:spPr>
        <a:xfrm>
          <a:off x="1968500" y="54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39692</xdr:rowOff>
    </xdr:from>
    <xdr:ext cx="469744" cy="259045"/>
    <xdr:sp macro="" textlink="">
      <xdr:nvSpPr>
        <xdr:cNvPr id="85" name="テキスト ボックス 84"/>
        <xdr:cNvSpPr txBox="1"/>
      </xdr:nvSpPr>
      <xdr:spPr>
        <a:xfrm>
          <a:off x="1784428" y="51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142392</xdr:rowOff>
    </xdr:from>
    <xdr:to>
      <xdr:col>6</xdr:col>
      <xdr:colOff>38100</xdr:colOff>
      <xdr:row>32</xdr:row>
      <xdr:rowOff>72542</xdr:rowOff>
    </xdr:to>
    <xdr:sp macro="" textlink="">
      <xdr:nvSpPr>
        <xdr:cNvPr id="86" name="楕円 85"/>
        <xdr:cNvSpPr/>
      </xdr:nvSpPr>
      <xdr:spPr>
        <a:xfrm>
          <a:off x="1079500" y="54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89069</xdr:rowOff>
    </xdr:from>
    <xdr:ext cx="469744" cy="259045"/>
    <xdr:sp macro="" textlink="">
      <xdr:nvSpPr>
        <xdr:cNvPr id="87" name="テキスト ボックス 86"/>
        <xdr:cNvSpPr txBox="1"/>
      </xdr:nvSpPr>
      <xdr:spPr>
        <a:xfrm>
          <a:off x="895428" y="52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148044</xdr:rowOff>
    </xdr:from>
    <xdr:to>
      <xdr:col>24</xdr:col>
      <xdr:colOff>63500</xdr:colOff>
      <xdr:row>58</xdr:row>
      <xdr:rowOff>162268</xdr:rowOff>
    </xdr:to>
    <xdr:cxnSp macro="">
      <xdr:nvCxnSpPr>
        <xdr:cNvPr id="117" name="直線コネクタ 116"/>
        <xdr:cNvCxnSpPr/>
      </xdr:nvCxnSpPr>
      <xdr:spPr>
        <a:xfrm flipV="1">
          <a:off x="3797300" y="10092144"/>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115710</xdr:rowOff>
    </xdr:from>
    <xdr:to>
      <xdr:col>19</xdr:col>
      <xdr:colOff>177800</xdr:colOff>
      <xdr:row>58</xdr:row>
      <xdr:rowOff>162268</xdr:rowOff>
    </xdr:to>
    <xdr:cxnSp macro="">
      <xdr:nvCxnSpPr>
        <xdr:cNvPr id="120" name="直線コネクタ 119"/>
        <xdr:cNvCxnSpPr/>
      </xdr:nvCxnSpPr>
      <xdr:spPr>
        <a:xfrm>
          <a:off x="2908300" y="10059810"/>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170028</xdr:rowOff>
    </xdr:from>
    <xdr:to>
      <xdr:col>15</xdr:col>
      <xdr:colOff>50800</xdr:colOff>
      <xdr:row>58</xdr:row>
      <xdr:rowOff>115710</xdr:rowOff>
    </xdr:to>
    <xdr:cxnSp macro="">
      <xdr:nvCxnSpPr>
        <xdr:cNvPr id="123" name="直線コネクタ 122"/>
        <xdr:cNvCxnSpPr/>
      </xdr:nvCxnSpPr>
      <xdr:spPr>
        <a:xfrm>
          <a:off x="2019300" y="9942678"/>
          <a:ext cx="889000" cy="1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167183</xdr:rowOff>
    </xdr:from>
    <xdr:to>
      <xdr:col>10</xdr:col>
      <xdr:colOff>114300</xdr:colOff>
      <xdr:row>57</xdr:row>
      <xdr:rowOff>170028</xdr:rowOff>
    </xdr:to>
    <xdr:cxnSp macro="">
      <xdr:nvCxnSpPr>
        <xdr:cNvPr id="126" name="直線コネクタ 125"/>
        <xdr:cNvCxnSpPr/>
      </xdr:nvCxnSpPr>
      <xdr:spPr>
        <a:xfrm>
          <a:off x="1130300" y="8739683"/>
          <a:ext cx="889000" cy="120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97244</xdr:rowOff>
    </xdr:from>
    <xdr:to>
      <xdr:col>24</xdr:col>
      <xdr:colOff>114300</xdr:colOff>
      <xdr:row>59</xdr:row>
      <xdr:rowOff>27394</xdr:rowOff>
    </xdr:to>
    <xdr:sp macro="" textlink="">
      <xdr:nvSpPr>
        <xdr:cNvPr id="136" name="楕円 135"/>
        <xdr:cNvSpPr/>
      </xdr:nvSpPr>
      <xdr:spPr>
        <a:xfrm>
          <a:off x="4584700" y="100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12171</xdr:rowOff>
    </xdr:from>
    <xdr:ext cx="534377" cy="259045"/>
    <xdr:sp macro="" textlink="">
      <xdr:nvSpPr>
        <xdr:cNvPr id="137" name="総務費該当値テキスト"/>
        <xdr:cNvSpPr txBox="1"/>
      </xdr:nvSpPr>
      <xdr:spPr>
        <a:xfrm>
          <a:off x="4686300" y="99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111468</xdr:rowOff>
    </xdr:from>
    <xdr:to>
      <xdr:col>20</xdr:col>
      <xdr:colOff>38100</xdr:colOff>
      <xdr:row>59</xdr:row>
      <xdr:rowOff>41618</xdr:rowOff>
    </xdr:to>
    <xdr:sp macro="" textlink="">
      <xdr:nvSpPr>
        <xdr:cNvPr id="138" name="楕円 137"/>
        <xdr:cNvSpPr/>
      </xdr:nvSpPr>
      <xdr:spPr>
        <a:xfrm>
          <a:off x="3746500" y="100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32745</xdr:rowOff>
    </xdr:from>
    <xdr:ext cx="534377" cy="259045"/>
    <xdr:sp macro="" textlink="">
      <xdr:nvSpPr>
        <xdr:cNvPr id="139" name="テキスト ボックス 138"/>
        <xdr:cNvSpPr txBox="1"/>
      </xdr:nvSpPr>
      <xdr:spPr>
        <a:xfrm>
          <a:off x="3530111" y="101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64910</xdr:rowOff>
    </xdr:from>
    <xdr:to>
      <xdr:col>15</xdr:col>
      <xdr:colOff>101600</xdr:colOff>
      <xdr:row>58</xdr:row>
      <xdr:rowOff>166510</xdr:rowOff>
    </xdr:to>
    <xdr:sp macro="" textlink="">
      <xdr:nvSpPr>
        <xdr:cNvPr id="140" name="楕円 139"/>
        <xdr:cNvSpPr/>
      </xdr:nvSpPr>
      <xdr:spPr>
        <a:xfrm>
          <a:off x="2857500" y="100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157637</xdr:rowOff>
    </xdr:from>
    <xdr:ext cx="534377" cy="259045"/>
    <xdr:sp macro="" textlink="">
      <xdr:nvSpPr>
        <xdr:cNvPr id="141" name="テキスト ボックス 140"/>
        <xdr:cNvSpPr txBox="1"/>
      </xdr:nvSpPr>
      <xdr:spPr>
        <a:xfrm>
          <a:off x="2641111" y="101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119228</xdr:rowOff>
    </xdr:from>
    <xdr:to>
      <xdr:col>10</xdr:col>
      <xdr:colOff>165100</xdr:colOff>
      <xdr:row>58</xdr:row>
      <xdr:rowOff>49378</xdr:rowOff>
    </xdr:to>
    <xdr:sp macro="" textlink="">
      <xdr:nvSpPr>
        <xdr:cNvPr id="142" name="楕円 141"/>
        <xdr:cNvSpPr/>
      </xdr:nvSpPr>
      <xdr:spPr>
        <a:xfrm>
          <a:off x="1968500" y="98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40505</xdr:rowOff>
    </xdr:from>
    <xdr:ext cx="534377" cy="259045"/>
    <xdr:sp macro="" textlink="">
      <xdr:nvSpPr>
        <xdr:cNvPr id="143" name="テキスト ボックス 142"/>
        <xdr:cNvSpPr txBox="1"/>
      </xdr:nvSpPr>
      <xdr:spPr>
        <a:xfrm>
          <a:off x="1752111" y="9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116383</xdr:rowOff>
    </xdr:from>
    <xdr:to>
      <xdr:col>6</xdr:col>
      <xdr:colOff>38100</xdr:colOff>
      <xdr:row>51</xdr:row>
      <xdr:rowOff>46533</xdr:rowOff>
    </xdr:to>
    <xdr:sp macro="" textlink="">
      <xdr:nvSpPr>
        <xdr:cNvPr id="144" name="楕円 143"/>
        <xdr:cNvSpPr/>
      </xdr:nvSpPr>
      <xdr:spPr>
        <a:xfrm>
          <a:off x="1079500" y="86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63060</xdr:rowOff>
    </xdr:from>
    <xdr:ext cx="599010" cy="259045"/>
    <xdr:sp macro="" textlink="">
      <xdr:nvSpPr>
        <xdr:cNvPr id="145" name="テキスト ボックス 144"/>
        <xdr:cNvSpPr txBox="1"/>
      </xdr:nvSpPr>
      <xdr:spPr>
        <a:xfrm>
          <a:off x="830795" y="846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129553</xdr:rowOff>
    </xdr:from>
    <xdr:to>
      <xdr:col>24</xdr:col>
      <xdr:colOff>63500</xdr:colOff>
      <xdr:row>74</xdr:row>
      <xdr:rowOff>18974</xdr:rowOff>
    </xdr:to>
    <xdr:cxnSp macro="">
      <xdr:nvCxnSpPr>
        <xdr:cNvPr id="175" name="直線コネクタ 174"/>
        <xdr:cNvCxnSpPr/>
      </xdr:nvCxnSpPr>
      <xdr:spPr>
        <a:xfrm flipV="1">
          <a:off x="3797300" y="12645403"/>
          <a:ext cx="8382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18974</xdr:rowOff>
    </xdr:from>
    <xdr:to>
      <xdr:col>19</xdr:col>
      <xdr:colOff>177800</xdr:colOff>
      <xdr:row>74</xdr:row>
      <xdr:rowOff>112344</xdr:rowOff>
    </xdr:to>
    <xdr:cxnSp macro="">
      <xdr:nvCxnSpPr>
        <xdr:cNvPr id="178" name="直線コネクタ 177"/>
        <xdr:cNvCxnSpPr/>
      </xdr:nvCxnSpPr>
      <xdr:spPr>
        <a:xfrm flipV="1">
          <a:off x="2908300" y="12706274"/>
          <a:ext cx="889000" cy="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102692</xdr:rowOff>
    </xdr:from>
    <xdr:to>
      <xdr:col>15</xdr:col>
      <xdr:colOff>50800</xdr:colOff>
      <xdr:row>74</xdr:row>
      <xdr:rowOff>112344</xdr:rowOff>
    </xdr:to>
    <xdr:cxnSp macro="">
      <xdr:nvCxnSpPr>
        <xdr:cNvPr id="181" name="直線コネクタ 180"/>
        <xdr:cNvCxnSpPr/>
      </xdr:nvCxnSpPr>
      <xdr:spPr>
        <a:xfrm>
          <a:off x="2019300" y="12789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102692</xdr:rowOff>
    </xdr:from>
    <xdr:to>
      <xdr:col>10</xdr:col>
      <xdr:colOff>114300</xdr:colOff>
      <xdr:row>75</xdr:row>
      <xdr:rowOff>42875</xdr:rowOff>
    </xdr:to>
    <xdr:cxnSp macro="">
      <xdr:nvCxnSpPr>
        <xdr:cNvPr id="184" name="直線コネクタ 183"/>
        <xdr:cNvCxnSpPr/>
      </xdr:nvCxnSpPr>
      <xdr:spPr>
        <a:xfrm flipV="1">
          <a:off x="1130300" y="1278999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78753</xdr:rowOff>
    </xdr:from>
    <xdr:to>
      <xdr:col>24</xdr:col>
      <xdr:colOff>114300</xdr:colOff>
      <xdr:row>74</xdr:row>
      <xdr:rowOff>8903</xdr:rowOff>
    </xdr:to>
    <xdr:sp macro="" textlink="">
      <xdr:nvSpPr>
        <xdr:cNvPr id="194" name="楕円 193"/>
        <xdr:cNvSpPr/>
      </xdr:nvSpPr>
      <xdr:spPr>
        <a:xfrm>
          <a:off x="4584700" y="12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101630</xdr:rowOff>
    </xdr:from>
    <xdr:ext cx="599010" cy="259045"/>
    <xdr:sp macro="" textlink="">
      <xdr:nvSpPr>
        <xdr:cNvPr id="195" name="民生費該当値テキスト"/>
        <xdr:cNvSpPr txBox="1"/>
      </xdr:nvSpPr>
      <xdr:spPr>
        <a:xfrm>
          <a:off x="4686300" y="1244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139624</xdr:rowOff>
    </xdr:from>
    <xdr:to>
      <xdr:col>20</xdr:col>
      <xdr:colOff>38100</xdr:colOff>
      <xdr:row>74</xdr:row>
      <xdr:rowOff>69774</xdr:rowOff>
    </xdr:to>
    <xdr:sp macro="" textlink="">
      <xdr:nvSpPr>
        <xdr:cNvPr id="196" name="楕円 195"/>
        <xdr:cNvSpPr/>
      </xdr:nvSpPr>
      <xdr:spPr>
        <a:xfrm>
          <a:off x="3746500" y="126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86301</xdr:rowOff>
    </xdr:from>
    <xdr:ext cx="599010" cy="259045"/>
    <xdr:sp macro="" textlink="">
      <xdr:nvSpPr>
        <xdr:cNvPr id="197" name="テキスト ボックス 196"/>
        <xdr:cNvSpPr txBox="1"/>
      </xdr:nvSpPr>
      <xdr:spPr>
        <a:xfrm>
          <a:off x="3497795" y="1243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61544</xdr:rowOff>
    </xdr:from>
    <xdr:to>
      <xdr:col>15</xdr:col>
      <xdr:colOff>101600</xdr:colOff>
      <xdr:row>74</xdr:row>
      <xdr:rowOff>163144</xdr:rowOff>
    </xdr:to>
    <xdr:sp macro="" textlink="">
      <xdr:nvSpPr>
        <xdr:cNvPr id="198" name="楕円 197"/>
        <xdr:cNvSpPr/>
      </xdr:nvSpPr>
      <xdr:spPr>
        <a:xfrm>
          <a:off x="2857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8221</xdr:rowOff>
    </xdr:from>
    <xdr:ext cx="599010" cy="259045"/>
    <xdr:sp macro="" textlink="">
      <xdr:nvSpPr>
        <xdr:cNvPr id="199" name="テキスト ボックス 198"/>
        <xdr:cNvSpPr txBox="1"/>
      </xdr:nvSpPr>
      <xdr:spPr>
        <a:xfrm>
          <a:off x="2608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51892</xdr:rowOff>
    </xdr:from>
    <xdr:to>
      <xdr:col>10</xdr:col>
      <xdr:colOff>165100</xdr:colOff>
      <xdr:row>74</xdr:row>
      <xdr:rowOff>153492</xdr:rowOff>
    </xdr:to>
    <xdr:sp macro="" textlink="">
      <xdr:nvSpPr>
        <xdr:cNvPr id="200" name="楕円 199"/>
        <xdr:cNvSpPr/>
      </xdr:nvSpPr>
      <xdr:spPr>
        <a:xfrm>
          <a:off x="1968500" y="12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170019</xdr:rowOff>
    </xdr:from>
    <xdr:ext cx="599010" cy="259045"/>
    <xdr:sp macro="" textlink="">
      <xdr:nvSpPr>
        <xdr:cNvPr id="201" name="テキスト ボックス 200"/>
        <xdr:cNvSpPr txBox="1"/>
      </xdr:nvSpPr>
      <xdr:spPr>
        <a:xfrm>
          <a:off x="1719795" y="125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163525</xdr:rowOff>
    </xdr:from>
    <xdr:to>
      <xdr:col>6</xdr:col>
      <xdr:colOff>38100</xdr:colOff>
      <xdr:row>75</xdr:row>
      <xdr:rowOff>93675</xdr:rowOff>
    </xdr:to>
    <xdr:sp macro="" textlink="">
      <xdr:nvSpPr>
        <xdr:cNvPr id="202" name="楕円 201"/>
        <xdr:cNvSpPr/>
      </xdr:nvSpPr>
      <xdr:spPr>
        <a:xfrm>
          <a:off x="1079500" y="128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110202</xdr:rowOff>
    </xdr:from>
    <xdr:ext cx="599010" cy="259045"/>
    <xdr:sp macro="" textlink="">
      <xdr:nvSpPr>
        <xdr:cNvPr id="203" name="テキスト ボックス 202"/>
        <xdr:cNvSpPr txBox="1"/>
      </xdr:nvSpPr>
      <xdr:spPr>
        <a:xfrm>
          <a:off x="830795" y="126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25439</xdr:rowOff>
    </xdr:from>
    <xdr:to>
      <xdr:col>24</xdr:col>
      <xdr:colOff>63500</xdr:colOff>
      <xdr:row>98</xdr:row>
      <xdr:rowOff>29820</xdr:rowOff>
    </xdr:to>
    <xdr:cxnSp macro="">
      <xdr:nvCxnSpPr>
        <xdr:cNvPr id="233" name="直線コネクタ 232"/>
        <xdr:cNvCxnSpPr/>
      </xdr:nvCxnSpPr>
      <xdr:spPr>
        <a:xfrm>
          <a:off x="3797300" y="16827539"/>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171190</xdr:rowOff>
    </xdr:from>
    <xdr:to>
      <xdr:col>19</xdr:col>
      <xdr:colOff>177800</xdr:colOff>
      <xdr:row>98</xdr:row>
      <xdr:rowOff>25439</xdr:rowOff>
    </xdr:to>
    <xdr:cxnSp macro="">
      <xdr:nvCxnSpPr>
        <xdr:cNvPr id="236" name="直線コネクタ 235"/>
        <xdr:cNvCxnSpPr/>
      </xdr:nvCxnSpPr>
      <xdr:spPr>
        <a:xfrm>
          <a:off x="2908300" y="16801840"/>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155739</xdr:rowOff>
    </xdr:from>
    <xdr:to>
      <xdr:col>15</xdr:col>
      <xdr:colOff>50800</xdr:colOff>
      <xdr:row>97</xdr:row>
      <xdr:rowOff>171190</xdr:rowOff>
    </xdr:to>
    <xdr:cxnSp macro="">
      <xdr:nvCxnSpPr>
        <xdr:cNvPr id="239" name="直線コネクタ 238"/>
        <xdr:cNvCxnSpPr/>
      </xdr:nvCxnSpPr>
      <xdr:spPr>
        <a:xfrm>
          <a:off x="2019300" y="16786389"/>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151340</xdr:rowOff>
    </xdr:from>
    <xdr:to>
      <xdr:col>10</xdr:col>
      <xdr:colOff>114300</xdr:colOff>
      <xdr:row>97</xdr:row>
      <xdr:rowOff>155739</xdr:rowOff>
    </xdr:to>
    <xdr:cxnSp macro="">
      <xdr:nvCxnSpPr>
        <xdr:cNvPr id="242" name="直線コネクタ 241"/>
        <xdr:cNvCxnSpPr/>
      </xdr:nvCxnSpPr>
      <xdr:spPr>
        <a:xfrm>
          <a:off x="1130300" y="16781990"/>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150470</xdr:rowOff>
    </xdr:from>
    <xdr:to>
      <xdr:col>24</xdr:col>
      <xdr:colOff>114300</xdr:colOff>
      <xdr:row>98</xdr:row>
      <xdr:rowOff>80620</xdr:rowOff>
    </xdr:to>
    <xdr:sp macro="" textlink="">
      <xdr:nvSpPr>
        <xdr:cNvPr id="252" name="楕円 251"/>
        <xdr:cNvSpPr/>
      </xdr:nvSpPr>
      <xdr:spPr>
        <a:xfrm>
          <a:off x="4584700" y="167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128897</xdr:rowOff>
    </xdr:from>
    <xdr:ext cx="534377" cy="259045"/>
    <xdr:sp macro="" textlink="">
      <xdr:nvSpPr>
        <xdr:cNvPr id="253" name="衛生費該当値テキスト"/>
        <xdr:cNvSpPr txBox="1"/>
      </xdr:nvSpPr>
      <xdr:spPr>
        <a:xfrm>
          <a:off x="4686300" y="167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146089</xdr:rowOff>
    </xdr:from>
    <xdr:to>
      <xdr:col>20</xdr:col>
      <xdr:colOff>38100</xdr:colOff>
      <xdr:row>98</xdr:row>
      <xdr:rowOff>76239</xdr:rowOff>
    </xdr:to>
    <xdr:sp macro="" textlink="">
      <xdr:nvSpPr>
        <xdr:cNvPr id="254" name="楕円 253"/>
        <xdr:cNvSpPr/>
      </xdr:nvSpPr>
      <xdr:spPr>
        <a:xfrm>
          <a:off x="37465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67366</xdr:rowOff>
    </xdr:from>
    <xdr:ext cx="534377" cy="259045"/>
    <xdr:sp macro="" textlink="">
      <xdr:nvSpPr>
        <xdr:cNvPr id="255" name="テキスト ボックス 254"/>
        <xdr:cNvSpPr txBox="1"/>
      </xdr:nvSpPr>
      <xdr:spPr>
        <a:xfrm>
          <a:off x="3530111" y="16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120390</xdr:rowOff>
    </xdr:from>
    <xdr:to>
      <xdr:col>15</xdr:col>
      <xdr:colOff>101600</xdr:colOff>
      <xdr:row>98</xdr:row>
      <xdr:rowOff>50540</xdr:rowOff>
    </xdr:to>
    <xdr:sp macro="" textlink="">
      <xdr:nvSpPr>
        <xdr:cNvPr id="256" name="楕円 255"/>
        <xdr:cNvSpPr/>
      </xdr:nvSpPr>
      <xdr:spPr>
        <a:xfrm>
          <a:off x="2857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41667</xdr:rowOff>
    </xdr:from>
    <xdr:ext cx="534377" cy="259045"/>
    <xdr:sp macro="" textlink="">
      <xdr:nvSpPr>
        <xdr:cNvPr id="257" name="テキスト ボックス 256"/>
        <xdr:cNvSpPr txBox="1"/>
      </xdr:nvSpPr>
      <xdr:spPr>
        <a:xfrm>
          <a:off x="2641111" y="16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104939</xdr:rowOff>
    </xdr:from>
    <xdr:to>
      <xdr:col>10</xdr:col>
      <xdr:colOff>165100</xdr:colOff>
      <xdr:row>98</xdr:row>
      <xdr:rowOff>35089</xdr:rowOff>
    </xdr:to>
    <xdr:sp macro="" textlink="">
      <xdr:nvSpPr>
        <xdr:cNvPr id="258" name="楕円 257"/>
        <xdr:cNvSpPr/>
      </xdr:nvSpPr>
      <xdr:spPr>
        <a:xfrm>
          <a:off x="1968500" y="167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26216</xdr:rowOff>
    </xdr:from>
    <xdr:ext cx="534377" cy="259045"/>
    <xdr:sp macro="" textlink="">
      <xdr:nvSpPr>
        <xdr:cNvPr id="259" name="テキスト ボックス 258"/>
        <xdr:cNvSpPr txBox="1"/>
      </xdr:nvSpPr>
      <xdr:spPr>
        <a:xfrm>
          <a:off x="1752111" y="168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100540</xdr:rowOff>
    </xdr:from>
    <xdr:to>
      <xdr:col>6</xdr:col>
      <xdr:colOff>38100</xdr:colOff>
      <xdr:row>98</xdr:row>
      <xdr:rowOff>30690</xdr:rowOff>
    </xdr:to>
    <xdr:sp macro="" textlink="">
      <xdr:nvSpPr>
        <xdr:cNvPr id="260" name="楕円 259"/>
        <xdr:cNvSpPr/>
      </xdr:nvSpPr>
      <xdr:spPr>
        <a:xfrm>
          <a:off x="1079500" y="167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21817</xdr:rowOff>
    </xdr:from>
    <xdr:ext cx="534377" cy="259045"/>
    <xdr:sp macro="" textlink="">
      <xdr:nvSpPr>
        <xdr:cNvPr id="261" name="テキスト ボックス 260"/>
        <xdr:cNvSpPr txBox="1"/>
      </xdr:nvSpPr>
      <xdr:spPr>
        <a:xfrm>
          <a:off x="863111" y="168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137795</xdr:rowOff>
    </xdr:from>
    <xdr:to>
      <xdr:col>55</xdr:col>
      <xdr:colOff>0</xdr:colOff>
      <xdr:row>38</xdr:row>
      <xdr:rowOff>141033</xdr:rowOff>
    </xdr:to>
    <xdr:cxnSp macro="">
      <xdr:nvCxnSpPr>
        <xdr:cNvPr id="290" name="直線コネクタ 289"/>
        <xdr:cNvCxnSpPr/>
      </xdr:nvCxnSpPr>
      <xdr:spPr>
        <a:xfrm flipV="1">
          <a:off x="9639300" y="665289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141033</xdr:rowOff>
    </xdr:from>
    <xdr:to>
      <xdr:col>50</xdr:col>
      <xdr:colOff>114300</xdr:colOff>
      <xdr:row>38</xdr:row>
      <xdr:rowOff>145986</xdr:rowOff>
    </xdr:to>
    <xdr:cxnSp macro="">
      <xdr:nvCxnSpPr>
        <xdr:cNvPr id="293" name="直線コネクタ 292"/>
        <xdr:cNvCxnSpPr/>
      </xdr:nvCxnSpPr>
      <xdr:spPr>
        <a:xfrm flipV="1">
          <a:off x="8750300" y="665613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145986</xdr:rowOff>
    </xdr:from>
    <xdr:to>
      <xdr:col>45</xdr:col>
      <xdr:colOff>177800</xdr:colOff>
      <xdr:row>38</xdr:row>
      <xdr:rowOff>169990</xdr:rowOff>
    </xdr:to>
    <xdr:cxnSp macro="">
      <xdr:nvCxnSpPr>
        <xdr:cNvPr id="296" name="直線コネクタ 295"/>
        <xdr:cNvCxnSpPr/>
      </xdr:nvCxnSpPr>
      <xdr:spPr>
        <a:xfrm flipV="1">
          <a:off x="7861300" y="6661086"/>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169990</xdr:rowOff>
    </xdr:from>
    <xdr:to>
      <xdr:col>41</xdr:col>
      <xdr:colOff>50800</xdr:colOff>
      <xdr:row>38</xdr:row>
      <xdr:rowOff>171132</xdr:rowOff>
    </xdr:to>
    <xdr:cxnSp macro="">
      <xdr:nvCxnSpPr>
        <xdr:cNvPr id="299" name="直線コネクタ 298"/>
        <xdr:cNvCxnSpPr/>
      </xdr:nvCxnSpPr>
      <xdr:spPr>
        <a:xfrm flipV="1">
          <a:off x="6972300" y="66850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86995</xdr:rowOff>
    </xdr:from>
    <xdr:to>
      <xdr:col>55</xdr:col>
      <xdr:colOff>50800</xdr:colOff>
      <xdr:row>39</xdr:row>
      <xdr:rowOff>17145</xdr:rowOff>
    </xdr:to>
    <xdr:sp macro="" textlink="">
      <xdr:nvSpPr>
        <xdr:cNvPr id="309" name="楕円 308"/>
        <xdr:cNvSpPr/>
      </xdr:nvSpPr>
      <xdr:spPr>
        <a:xfrm>
          <a:off x="104267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90233</xdr:rowOff>
    </xdr:from>
    <xdr:to>
      <xdr:col>50</xdr:col>
      <xdr:colOff>165100</xdr:colOff>
      <xdr:row>39</xdr:row>
      <xdr:rowOff>20383</xdr:rowOff>
    </xdr:to>
    <xdr:sp macro="" textlink="">
      <xdr:nvSpPr>
        <xdr:cNvPr id="311" name="楕円 310"/>
        <xdr:cNvSpPr/>
      </xdr:nvSpPr>
      <xdr:spPr>
        <a:xfrm>
          <a:off x="9588500" y="66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11510</xdr:rowOff>
    </xdr:from>
    <xdr:ext cx="378565" cy="259045"/>
    <xdr:sp macro="" textlink="">
      <xdr:nvSpPr>
        <xdr:cNvPr id="312" name="テキスト ボックス 311"/>
        <xdr:cNvSpPr txBox="1"/>
      </xdr:nvSpPr>
      <xdr:spPr>
        <a:xfrm>
          <a:off x="9450017" y="669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95186</xdr:rowOff>
    </xdr:from>
    <xdr:to>
      <xdr:col>46</xdr:col>
      <xdr:colOff>38100</xdr:colOff>
      <xdr:row>39</xdr:row>
      <xdr:rowOff>25336</xdr:rowOff>
    </xdr:to>
    <xdr:sp macro="" textlink="">
      <xdr:nvSpPr>
        <xdr:cNvPr id="313" name="楕円 312"/>
        <xdr:cNvSpPr/>
      </xdr:nvSpPr>
      <xdr:spPr>
        <a:xfrm>
          <a:off x="8699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16463</xdr:rowOff>
    </xdr:from>
    <xdr:ext cx="378565" cy="259045"/>
    <xdr:sp macro="" textlink="">
      <xdr:nvSpPr>
        <xdr:cNvPr id="314" name="テキスト ボックス 313"/>
        <xdr:cNvSpPr txBox="1"/>
      </xdr:nvSpPr>
      <xdr:spPr>
        <a:xfrm>
          <a:off x="8561017" y="6703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119190</xdr:rowOff>
    </xdr:from>
    <xdr:to>
      <xdr:col>41</xdr:col>
      <xdr:colOff>101600</xdr:colOff>
      <xdr:row>39</xdr:row>
      <xdr:rowOff>49340</xdr:rowOff>
    </xdr:to>
    <xdr:sp macro="" textlink="">
      <xdr:nvSpPr>
        <xdr:cNvPr id="315" name="楕円 314"/>
        <xdr:cNvSpPr/>
      </xdr:nvSpPr>
      <xdr:spPr>
        <a:xfrm>
          <a:off x="7810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40467</xdr:rowOff>
    </xdr:from>
    <xdr:ext cx="378565" cy="259045"/>
    <xdr:sp macro="" textlink="">
      <xdr:nvSpPr>
        <xdr:cNvPr id="316" name="テキスト ボックス 315"/>
        <xdr:cNvSpPr txBox="1"/>
      </xdr:nvSpPr>
      <xdr:spPr>
        <a:xfrm>
          <a:off x="7672017" y="672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120332</xdr:rowOff>
    </xdr:from>
    <xdr:to>
      <xdr:col>36</xdr:col>
      <xdr:colOff>165100</xdr:colOff>
      <xdr:row>39</xdr:row>
      <xdr:rowOff>50482</xdr:rowOff>
    </xdr:to>
    <xdr:sp macro="" textlink="">
      <xdr:nvSpPr>
        <xdr:cNvPr id="317" name="楕円 316"/>
        <xdr:cNvSpPr/>
      </xdr:nvSpPr>
      <xdr:spPr>
        <a:xfrm>
          <a:off x="6921500" y="66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41609</xdr:rowOff>
    </xdr:from>
    <xdr:ext cx="378565" cy="259045"/>
    <xdr:sp macro="" textlink="">
      <xdr:nvSpPr>
        <xdr:cNvPr id="318" name="テキスト ボックス 317"/>
        <xdr:cNvSpPr txBox="1"/>
      </xdr:nvSpPr>
      <xdr:spPr>
        <a:xfrm>
          <a:off x="6783017" y="6728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131173</xdr:rowOff>
    </xdr:from>
    <xdr:to>
      <xdr:col>55</xdr:col>
      <xdr:colOff>0</xdr:colOff>
      <xdr:row>58</xdr:row>
      <xdr:rowOff>131768</xdr:rowOff>
    </xdr:to>
    <xdr:cxnSp macro="">
      <xdr:nvCxnSpPr>
        <xdr:cNvPr id="345" name="直線コネクタ 344"/>
        <xdr:cNvCxnSpPr/>
      </xdr:nvCxnSpPr>
      <xdr:spPr>
        <a:xfrm>
          <a:off x="9639300" y="10075273"/>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131173</xdr:rowOff>
    </xdr:from>
    <xdr:to>
      <xdr:col>50</xdr:col>
      <xdr:colOff>114300</xdr:colOff>
      <xdr:row>58</xdr:row>
      <xdr:rowOff>131676</xdr:rowOff>
    </xdr:to>
    <xdr:cxnSp macro="">
      <xdr:nvCxnSpPr>
        <xdr:cNvPr id="348" name="直線コネクタ 347"/>
        <xdr:cNvCxnSpPr/>
      </xdr:nvCxnSpPr>
      <xdr:spPr>
        <a:xfrm flipV="1">
          <a:off x="8750300" y="1007527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131607</xdr:rowOff>
    </xdr:from>
    <xdr:to>
      <xdr:col>45</xdr:col>
      <xdr:colOff>177800</xdr:colOff>
      <xdr:row>58</xdr:row>
      <xdr:rowOff>131676</xdr:rowOff>
    </xdr:to>
    <xdr:cxnSp macro="">
      <xdr:nvCxnSpPr>
        <xdr:cNvPr id="351" name="直線コネクタ 350"/>
        <xdr:cNvCxnSpPr/>
      </xdr:nvCxnSpPr>
      <xdr:spPr>
        <a:xfrm>
          <a:off x="7861300" y="1007570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130579</xdr:rowOff>
    </xdr:from>
    <xdr:to>
      <xdr:col>41</xdr:col>
      <xdr:colOff>50800</xdr:colOff>
      <xdr:row>58</xdr:row>
      <xdr:rowOff>131607</xdr:rowOff>
    </xdr:to>
    <xdr:cxnSp macro="">
      <xdr:nvCxnSpPr>
        <xdr:cNvPr id="354" name="直線コネクタ 353"/>
        <xdr:cNvCxnSpPr/>
      </xdr:nvCxnSpPr>
      <xdr:spPr>
        <a:xfrm>
          <a:off x="6972300" y="10074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80968</xdr:rowOff>
    </xdr:from>
    <xdr:to>
      <xdr:col>55</xdr:col>
      <xdr:colOff>50800</xdr:colOff>
      <xdr:row>59</xdr:row>
      <xdr:rowOff>11118</xdr:rowOff>
    </xdr:to>
    <xdr:sp macro="" textlink="">
      <xdr:nvSpPr>
        <xdr:cNvPr id="364" name="楕円 363"/>
        <xdr:cNvSpPr/>
      </xdr:nvSpPr>
      <xdr:spPr>
        <a:xfrm>
          <a:off x="104267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167345</xdr:rowOff>
    </xdr:from>
    <xdr:ext cx="378565" cy="259045"/>
    <xdr:sp macro="" textlink="">
      <xdr:nvSpPr>
        <xdr:cNvPr id="365" name="農林水産業費該当値テキスト"/>
        <xdr:cNvSpPr txBox="1"/>
      </xdr:nvSpPr>
      <xdr:spPr>
        <a:xfrm>
          <a:off x="10528300" y="993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80373</xdr:rowOff>
    </xdr:from>
    <xdr:to>
      <xdr:col>50</xdr:col>
      <xdr:colOff>165100</xdr:colOff>
      <xdr:row>59</xdr:row>
      <xdr:rowOff>10523</xdr:rowOff>
    </xdr:to>
    <xdr:sp macro="" textlink="">
      <xdr:nvSpPr>
        <xdr:cNvPr id="366" name="楕円 365"/>
        <xdr:cNvSpPr/>
      </xdr:nvSpPr>
      <xdr:spPr>
        <a:xfrm>
          <a:off x="9588500" y="100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1650</xdr:rowOff>
    </xdr:from>
    <xdr:ext cx="378565" cy="259045"/>
    <xdr:sp macro="" textlink="">
      <xdr:nvSpPr>
        <xdr:cNvPr id="367" name="テキスト ボックス 366"/>
        <xdr:cNvSpPr txBox="1"/>
      </xdr:nvSpPr>
      <xdr:spPr>
        <a:xfrm>
          <a:off x="9450017" y="1011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80876</xdr:rowOff>
    </xdr:from>
    <xdr:to>
      <xdr:col>46</xdr:col>
      <xdr:colOff>38100</xdr:colOff>
      <xdr:row>59</xdr:row>
      <xdr:rowOff>11026</xdr:rowOff>
    </xdr:to>
    <xdr:sp macro="" textlink="">
      <xdr:nvSpPr>
        <xdr:cNvPr id="368" name="楕円 367"/>
        <xdr:cNvSpPr/>
      </xdr:nvSpPr>
      <xdr:spPr>
        <a:xfrm>
          <a:off x="8699500" y="10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2153</xdr:rowOff>
    </xdr:from>
    <xdr:ext cx="378565" cy="259045"/>
    <xdr:sp macro="" textlink="">
      <xdr:nvSpPr>
        <xdr:cNvPr id="369" name="テキスト ボックス 368"/>
        <xdr:cNvSpPr txBox="1"/>
      </xdr:nvSpPr>
      <xdr:spPr>
        <a:xfrm>
          <a:off x="8561017" y="1011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80807</xdr:rowOff>
    </xdr:from>
    <xdr:to>
      <xdr:col>41</xdr:col>
      <xdr:colOff>101600</xdr:colOff>
      <xdr:row>59</xdr:row>
      <xdr:rowOff>10957</xdr:rowOff>
    </xdr:to>
    <xdr:sp macro="" textlink="">
      <xdr:nvSpPr>
        <xdr:cNvPr id="370" name="楕円 369"/>
        <xdr:cNvSpPr/>
      </xdr:nvSpPr>
      <xdr:spPr>
        <a:xfrm>
          <a:off x="7810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2084</xdr:rowOff>
    </xdr:from>
    <xdr:ext cx="378565" cy="259045"/>
    <xdr:sp macro="" textlink="">
      <xdr:nvSpPr>
        <xdr:cNvPr id="371" name="テキスト ボックス 370"/>
        <xdr:cNvSpPr txBox="1"/>
      </xdr:nvSpPr>
      <xdr:spPr>
        <a:xfrm>
          <a:off x="7672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79779</xdr:rowOff>
    </xdr:from>
    <xdr:to>
      <xdr:col>36</xdr:col>
      <xdr:colOff>165100</xdr:colOff>
      <xdr:row>59</xdr:row>
      <xdr:rowOff>9929</xdr:rowOff>
    </xdr:to>
    <xdr:sp macro="" textlink="">
      <xdr:nvSpPr>
        <xdr:cNvPr id="372" name="楕円 371"/>
        <xdr:cNvSpPr/>
      </xdr:nvSpPr>
      <xdr:spPr>
        <a:xfrm>
          <a:off x="6921500" y="10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1056</xdr:rowOff>
    </xdr:from>
    <xdr:ext cx="378565" cy="259045"/>
    <xdr:sp macro="" textlink="">
      <xdr:nvSpPr>
        <xdr:cNvPr id="373" name="テキスト ボックス 372"/>
        <xdr:cNvSpPr txBox="1"/>
      </xdr:nvSpPr>
      <xdr:spPr>
        <a:xfrm>
          <a:off x="6783017" y="1011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7265</xdr:rowOff>
    </xdr:from>
    <xdr:to>
      <xdr:col>55</xdr:col>
      <xdr:colOff>0</xdr:colOff>
      <xdr:row>79</xdr:row>
      <xdr:rowOff>8789</xdr:rowOff>
    </xdr:to>
    <xdr:cxnSp macro="">
      <xdr:nvCxnSpPr>
        <xdr:cNvPr id="402" name="直線コネクタ 401"/>
        <xdr:cNvCxnSpPr/>
      </xdr:nvCxnSpPr>
      <xdr:spPr>
        <a:xfrm>
          <a:off x="9639300" y="135518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143053</xdr:rowOff>
    </xdr:from>
    <xdr:to>
      <xdr:col>50</xdr:col>
      <xdr:colOff>114300</xdr:colOff>
      <xdr:row>79</xdr:row>
      <xdr:rowOff>7265</xdr:rowOff>
    </xdr:to>
    <xdr:cxnSp macro="">
      <xdr:nvCxnSpPr>
        <xdr:cNvPr id="405" name="直線コネクタ 404"/>
        <xdr:cNvCxnSpPr/>
      </xdr:nvCxnSpPr>
      <xdr:spPr>
        <a:xfrm>
          <a:off x="8750300" y="1351615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143053</xdr:rowOff>
    </xdr:from>
    <xdr:to>
      <xdr:col>45</xdr:col>
      <xdr:colOff>177800</xdr:colOff>
      <xdr:row>78</xdr:row>
      <xdr:rowOff>171286</xdr:rowOff>
    </xdr:to>
    <xdr:cxnSp macro="">
      <xdr:nvCxnSpPr>
        <xdr:cNvPr id="408" name="直線コネクタ 407"/>
        <xdr:cNvCxnSpPr/>
      </xdr:nvCxnSpPr>
      <xdr:spPr>
        <a:xfrm flipV="1">
          <a:off x="7861300" y="13516153"/>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171286</xdr:rowOff>
    </xdr:from>
    <xdr:to>
      <xdr:col>41</xdr:col>
      <xdr:colOff>50800</xdr:colOff>
      <xdr:row>79</xdr:row>
      <xdr:rowOff>3150</xdr:rowOff>
    </xdr:to>
    <xdr:cxnSp macro="">
      <xdr:nvCxnSpPr>
        <xdr:cNvPr id="411" name="直線コネクタ 410"/>
        <xdr:cNvCxnSpPr/>
      </xdr:nvCxnSpPr>
      <xdr:spPr>
        <a:xfrm flipV="1">
          <a:off x="6972300" y="13544386"/>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129439</xdr:rowOff>
    </xdr:from>
    <xdr:to>
      <xdr:col>55</xdr:col>
      <xdr:colOff>50800</xdr:colOff>
      <xdr:row>79</xdr:row>
      <xdr:rowOff>59589</xdr:rowOff>
    </xdr:to>
    <xdr:sp macro="" textlink="">
      <xdr:nvSpPr>
        <xdr:cNvPr id="421" name="楕円 420"/>
        <xdr:cNvSpPr/>
      </xdr:nvSpPr>
      <xdr:spPr>
        <a:xfrm>
          <a:off x="104267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44366</xdr:rowOff>
    </xdr:from>
    <xdr:ext cx="378565" cy="259045"/>
    <xdr:sp macro="" textlink="">
      <xdr:nvSpPr>
        <xdr:cNvPr id="422" name="商工費該当値テキスト"/>
        <xdr:cNvSpPr txBox="1"/>
      </xdr:nvSpPr>
      <xdr:spPr>
        <a:xfrm>
          <a:off x="10528300" y="134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127915</xdr:rowOff>
    </xdr:from>
    <xdr:to>
      <xdr:col>50</xdr:col>
      <xdr:colOff>165100</xdr:colOff>
      <xdr:row>79</xdr:row>
      <xdr:rowOff>58065</xdr:rowOff>
    </xdr:to>
    <xdr:sp macro="" textlink="">
      <xdr:nvSpPr>
        <xdr:cNvPr id="423" name="楕円 422"/>
        <xdr:cNvSpPr/>
      </xdr:nvSpPr>
      <xdr:spPr>
        <a:xfrm>
          <a:off x="9588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49192</xdr:rowOff>
    </xdr:from>
    <xdr:ext cx="378565" cy="259045"/>
    <xdr:sp macro="" textlink="">
      <xdr:nvSpPr>
        <xdr:cNvPr id="424" name="テキスト ボックス 423"/>
        <xdr:cNvSpPr txBox="1"/>
      </xdr:nvSpPr>
      <xdr:spPr>
        <a:xfrm>
          <a:off x="9450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92253</xdr:rowOff>
    </xdr:from>
    <xdr:to>
      <xdr:col>46</xdr:col>
      <xdr:colOff>38100</xdr:colOff>
      <xdr:row>79</xdr:row>
      <xdr:rowOff>22403</xdr:rowOff>
    </xdr:to>
    <xdr:sp macro="" textlink="">
      <xdr:nvSpPr>
        <xdr:cNvPr id="425" name="楕円 424"/>
        <xdr:cNvSpPr/>
      </xdr:nvSpPr>
      <xdr:spPr>
        <a:xfrm>
          <a:off x="8699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13530</xdr:rowOff>
    </xdr:from>
    <xdr:ext cx="469744" cy="259045"/>
    <xdr:sp macro="" textlink="">
      <xdr:nvSpPr>
        <xdr:cNvPr id="426" name="テキスト ボックス 425"/>
        <xdr:cNvSpPr txBox="1"/>
      </xdr:nvSpPr>
      <xdr:spPr>
        <a:xfrm>
          <a:off x="8515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120486</xdr:rowOff>
    </xdr:from>
    <xdr:to>
      <xdr:col>41</xdr:col>
      <xdr:colOff>101600</xdr:colOff>
      <xdr:row>79</xdr:row>
      <xdr:rowOff>50636</xdr:rowOff>
    </xdr:to>
    <xdr:sp macro="" textlink="">
      <xdr:nvSpPr>
        <xdr:cNvPr id="427" name="楕円 426"/>
        <xdr:cNvSpPr/>
      </xdr:nvSpPr>
      <xdr:spPr>
        <a:xfrm>
          <a:off x="7810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41763</xdr:rowOff>
    </xdr:from>
    <xdr:ext cx="469744" cy="259045"/>
    <xdr:sp macro="" textlink="">
      <xdr:nvSpPr>
        <xdr:cNvPr id="428" name="テキスト ボックス 427"/>
        <xdr:cNvSpPr txBox="1"/>
      </xdr:nvSpPr>
      <xdr:spPr>
        <a:xfrm>
          <a:off x="7626428" y="135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123800</xdr:rowOff>
    </xdr:from>
    <xdr:to>
      <xdr:col>36</xdr:col>
      <xdr:colOff>165100</xdr:colOff>
      <xdr:row>79</xdr:row>
      <xdr:rowOff>53950</xdr:rowOff>
    </xdr:to>
    <xdr:sp macro="" textlink="">
      <xdr:nvSpPr>
        <xdr:cNvPr id="429" name="楕円 428"/>
        <xdr:cNvSpPr/>
      </xdr:nvSpPr>
      <xdr:spPr>
        <a:xfrm>
          <a:off x="6921500" y="134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45077</xdr:rowOff>
    </xdr:from>
    <xdr:ext cx="469744" cy="259045"/>
    <xdr:sp macro="" textlink="">
      <xdr:nvSpPr>
        <xdr:cNvPr id="430" name="テキスト ボックス 429"/>
        <xdr:cNvSpPr txBox="1"/>
      </xdr:nvSpPr>
      <xdr:spPr>
        <a:xfrm>
          <a:off x="6737428" y="135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36113</xdr:rowOff>
    </xdr:from>
    <xdr:to>
      <xdr:col>55</xdr:col>
      <xdr:colOff>0</xdr:colOff>
      <xdr:row>97</xdr:row>
      <xdr:rowOff>44154</xdr:rowOff>
    </xdr:to>
    <xdr:cxnSp macro="">
      <xdr:nvCxnSpPr>
        <xdr:cNvPr id="457" name="直線コネクタ 456"/>
        <xdr:cNvCxnSpPr/>
      </xdr:nvCxnSpPr>
      <xdr:spPr>
        <a:xfrm>
          <a:off x="9639300" y="16666763"/>
          <a:ext cx="8382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36113</xdr:rowOff>
    </xdr:from>
    <xdr:to>
      <xdr:col>50</xdr:col>
      <xdr:colOff>114300</xdr:colOff>
      <xdr:row>97</xdr:row>
      <xdr:rowOff>96523</xdr:rowOff>
    </xdr:to>
    <xdr:cxnSp macro="">
      <xdr:nvCxnSpPr>
        <xdr:cNvPr id="460" name="直線コネクタ 459"/>
        <xdr:cNvCxnSpPr/>
      </xdr:nvCxnSpPr>
      <xdr:spPr>
        <a:xfrm flipV="1">
          <a:off x="8750300" y="16666763"/>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128938</xdr:rowOff>
    </xdr:from>
    <xdr:to>
      <xdr:col>45</xdr:col>
      <xdr:colOff>177800</xdr:colOff>
      <xdr:row>97</xdr:row>
      <xdr:rowOff>96523</xdr:rowOff>
    </xdr:to>
    <xdr:cxnSp macro="">
      <xdr:nvCxnSpPr>
        <xdr:cNvPr id="463" name="直線コネクタ 462"/>
        <xdr:cNvCxnSpPr/>
      </xdr:nvCxnSpPr>
      <xdr:spPr>
        <a:xfrm>
          <a:off x="7861300" y="16588138"/>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128938</xdr:rowOff>
    </xdr:from>
    <xdr:to>
      <xdr:col>41</xdr:col>
      <xdr:colOff>50800</xdr:colOff>
      <xdr:row>97</xdr:row>
      <xdr:rowOff>43692</xdr:rowOff>
    </xdr:to>
    <xdr:cxnSp macro="">
      <xdr:nvCxnSpPr>
        <xdr:cNvPr id="466" name="直線コネクタ 465"/>
        <xdr:cNvCxnSpPr/>
      </xdr:nvCxnSpPr>
      <xdr:spPr>
        <a:xfrm flipV="1">
          <a:off x="6972300" y="16588138"/>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164804</xdr:rowOff>
    </xdr:from>
    <xdr:to>
      <xdr:col>55</xdr:col>
      <xdr:colOff>50800</xdr:colOff>
      <xdr:row>97</xdr:row>
      <xdr:rowOff>94954</xdr:rowOff>
    </xdr:to>
    <xdr:sp macro="" textlink="">
      <xdr:nvSpPr>
        <xdr:cNvPr id="476" name="楕円 475"/>
        <xdr:cNvSpPr/>
      </xdr:nvSpPr>
      <xdr:spPr>
        <a:xfrm>
          <a:off x="10426700" y="166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16231</xdr:rowOff>
    </xdr:from>
    <xdr:ext cx="534377" cy="259045"/>
    <xdr:sp macro="" textlink="">
      <xdr:nvSpPr>
        <xdr:cNvPr id="477" name="土木費該当値テキスト"/>
        <xdr:cNvSpPr txBox="1"/>
      </xdr:nvSpPr>
      <xdr:spPr>
        <a:xfrm>
          <a:off x="10528300" y="1647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156763</xdr:rowOff>
    </xdr:from>
    <xdr:to>
      <xdr:col>50</xdr:col>
      <xdr:colOff>165100</xdr:colOff>
      <xdr:row>97</xdr:row>
      <xdr:rowOff>86913</xdr:rowOff>
    </xdr:to>
    <xdr:sp macro="" textlink="">
      <xdr:nvSpPr>
        <xdr:cNvPr id="478" name="楕円 477"/>
        <xdr:cNvSpPr/>
      </xdr:nvSpPr>
      <xdr:spPr>
        <a:xfrm>
          <a:off x="9588500" y="166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103440</xdr:rowOff>
    </xdr:from>
    <xdr:ext cx="534377" cy="259045"/>
    <xdr:sp macro="" textlink="">
      <xdr:nvSpPr>
        <xdr:cNvPr id="479" name="テキスト ボックス 478"/>
        <xdr:cNvSpPr txBox="1"/>
      </xdr:nvSpPr>
      <xdr:spPr>
        <a:xfrm>
          <a:off x="9372111" y="163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45723</xdr:rowOff>
    </xdr:from>
    <xdr:to>
      <xdr:col>46</xdr:col>
      <xdr:colOff>38100</xdr:colOff>
      <xdr:row>97</xdr:row>
      <xdr:rowOff>147323</xdr:rowOff>
    </xdr:to>
    <xdr:sp macro="" textlink="">
      <xdr:nvSpPr>
        <xdr:cNvPr id="480" name="楕円 479"/>
        <xdr:cNvSpPr/>
      </xdr:nvSpPr>
      <xdr:spPr>
        <a:xfrm>
          <a:off x="8699500" y="166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163850</xdr:rowOff>
    </xdr:from>
    <xdr:ext cx="534377" cy="259045"/>
    <xdr:sp macro="" textlink="">
      <xdr:nvSpPr>
        <xdr:cNvPr id="481" name="テキスト ボックス 480"/>
        <xdr:cNvSpPr txBox="1"/>
      </xdr:nvSpPr>
      <xdr:spPr>
        <a:xfrm>
          <a:off x="8483111" y="164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78138</xdr:rowOff>
    </xdr:from>
    <xdr:to>
      <xdr:col>41</xdr:col>
      <xdr:colOff>101600</xdr:colOff>
      <xdr:row>97</xdr:row>
      <xdr:rowOff>8288</xdr:rowOff>
    </xdr:to>
    <xdr:sp macro="" textlink="">
      <xdr:nvSpPr>
        <xdr:cNvPr id="482" name="楕円 481"/>
        <xdr:cNvSpPr/>
      </xdr:nvSpPr>
      <xdr:spPr>
        <a:xfrm>
          <a:off x="7810500" y="16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24815</xdr:rowOff>
    </xdr:from>
    <xdr:ext cx="534377" cy="259045"/>
    <xdr:sp macro="" textlink="">
      <xdr:nvSpPr>
        <xdr:cNvPr id="483" name="テキスト ボックス 482"/>
        <xdr:cNvSpPr txBox="1"/>
      </xdr:nvSpPr>
      <xdr:spPr>
        <a:xfrm>
          <a:off x="7594111" y="163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164342</xdr:rowOff>
    </xdr:from>
    <xdr:to>
      <xdr:col>36</xdr:col>
      <xdr:colOff>165100</xdr:colOff>
      <xdr:row>97</xdr:row>
      <xdr:rowOff>94492</xdr:rowOff>
    </xdr:to>
    <xdr:sp macro="" textlink="">
      <xdr:nvSpPr>
        <xdr:cNvPr id="484" name="楕円 483"/>
        <xdr:cNvSpPr/>
      </xdr:nvSpPr>
      <xdr:spPr>
        <a:xfrm>
          <a:off x="6921500" y="166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111019</xdr:rowOff>
    </xdr:from>
    <xdr:ext cx="534377" cy="259045"/>
    <xdr:sp macro="" textlink="">
      <xdr:nvSpPr>
        <xdr:cNvPr id="485" name="テキスト ボックス 484"/>
        <xdr:cNvSpPr txBox="1"/>
      </xdr:nvSpPr>
      <xdr:spPr>
        <a:xfrm>
          <a:off x="6705111" y="163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142443</xdr:rowOff>
    </xdr:from>
    <xdr:to>
      <xdr:col>85</xdr:col>
      <xdr:colOff>127000</xdr:colOff>
      <xdr:row>37</xdr:row>
      <xdr:rowOff>148753</xdr:rowOff>
    </xdr:to>
    <xdr:cxnSp macro="">
      <xdr:nvCxnSpPr>
        <xdr:cNvPr id="513" name="直線コネクタ 512"/>
        <xdr:cNvCxnSpPr/>
      </xdr:nvCxnSpPr>
      <xdr:spPr>
        <a:xfrm>
          <a:off x="15481300" y="6486093"/>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142443</xdr:rowOff>
    </xdr:from>
    <xdr:to>
      <xdr:col>81</xdr:col>
      <xdr:colOff>50800</xdr:colOff>
      <xdr:row>37</xdr:row>
      <xdr:rowOff>170927</xdr:rowOff>
    </xdr:to>
    <xdr:cxnSp macro="">
      <xdr:nvCxnSpPr>
        <xdr:cNvPr id="516" name="直線コネクタ 515"/>
        <xdr:cNvCxnSpPr/>
      </xdr:nvCxnSpPr>
      <xdr:spPr>
        <a:xfrm flipV="1">
          <a:off x="14592300" y="6486093"/>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116154</xdr:rowOff>
    </xdr:from>
    <xdr:to>
      <xdr:col>76</xdr:col>
      <xdr:colOff>114300</xdr:colOff>
      <xdr:row>37</xdr:row>
      <xdr:rowOff>170927</xdr:rowOff>
    </xdr:to>
    <xdr:cxnSp macro="">
      <xdr:nvCxnSpPr>
        <xdr:cNvPr id="519" name="直線コネクタ 518"/>
        <xdr:cNvCxnSpPr/>
      </xdr:nvCxnSpPr>
      <xdr:spPr>
        <a:xfrm>
          <a:off x="13703300" y="6459804"/>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116154</xdr:rowOff>
    </xdr:from>
    <xdr:to>
      <xdr:col>71</xdr:col>
      <xdr:colOff>177800</xdr:colOff>
      <xdr:row>38</xdr:row>
      <xdr:rowOff>24394</xdr:rowOff>
    </xdr:to>
    <xdr:cxnSp macro="">
      <xdr:nvCxnSpPr>
        <xdr:cNvPr id="522" name="直線コネクタ 521"/>
        <xdr:cNvCxnSpPr/>
      </xdr:nvCxnSpPr>
      <xdr:spPr>
        <a:xfrm flipV="1">
          <a:off x="12814300" y="6459804"/>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97953</xdr:rowOff>
    </xdr:from>
    <xdr:to>
      <xdr:col>85</xdr:col>
      <xdr:colOff>177800</xdr:colOff>
      <xdr:row>38</xdr:row>
      <xdr:rowOff>28102</xdr:rowOff>
    </xdr:to>
    <xdr:sp macro="" textlink="">
      <xdr:nvSpPr>
        <xdr:cNvPr id="532" name="楕円 531"/>
        <xdr:cNvSpPr/>
      </xdr:nvSpPr>
      <xdr:spPr>
        <a:xfrm>
          <a:off x="162687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76380</xdr:rowOff>
    </xdr:from>
    <xdr:ext cx="534377" cy="259045"/>
    <xdr:sp macro="" textlink="">
      <xdr:nvSpPr>
        <xdr:cNvPr id="533" name="消防費該当値テキスト"/>
        <xdr:cNvSpPr txBox="1"/>
      </xdr:nvSpPr>
      <xdr:spPr>
        <a:xfrm>
          <a:off x="16370300"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91643</xdr:rowOff>
    </xdr:from>
    <xdr:to>
      <xdr:col>81</xdr:col>
      <xdr:colOff>101600</xdr:colOff>
      <xdr:row>38</xdr:row>
      <xdr:rowOff>21793</xdr:rowOff>
    </xdr:to>
    <xdr:sp macro="" textlink="">
      <xdr:nvSpPr>
        <xdr:cNvPr id="534" name="楕円 533"/>
        <xdr:cNvSpPr/>
      </xdr:nvSpPr>
      <xdr:spPr>
        <a:xfrm>
          <a:off x="15430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12920</xdr:rowOff>
    </xdr:from>
    <xdr:ext cx="534377" cy="259045"/>
    <xdr:sp macro="" textlink="">
      <xdr:nvSpPr>
        <xdr:cNvPr id="535" name="テキスト ボックス 534"/>
        <xdr:cNvSpPr txBox="1"/>
      </xdr:nvSpPr>
      <xdr:spPr>
        <a:xfrm>
          <a:off x="15214111" y="65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120127</xdr:rowOff>
    </xdr:from>
    <xdr:to>
      <xdr:col>76</xdr:col>
      <xdr:colOff>165100</xdr:colOff>
      <xdr:row>38</xdr:row>
      <xdr:rowOff>50277</xdr:rowOff>
    </xdr:to>
    <xdr:sp macro="" textlink="">
      <xdr:nvSpPr>
        <xdr:cNvPr id="536" name="楕円 535"/>
        <xdr:cNvSpPr/>
      </xdr:nvSpPr>
      <xdr:spPr>
        <a:xfrm>
          <a:off x="14541500" y="64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41404</xdr:rowOff>
    </xdr:from>
    <xdr:ext cx="534377" cy="259045"/>
    <xdr:sp macro="" textlink="">
      <xdr:nvSpPr>
        <xdr:cNvPr id="537" name="テキスト ボックス 536"/>
        <xdr:cNvSpPr txBox="1"/>
      </xdr:nvSpPr>
      <xdr:spPr>
        <a:xfrm>
          <a:off x="14325111" y="65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65354</xdr:rowOff>
    </xdr:from>
    <xdr:to>
      <xdr:col>72</xdr:col>
      <xdr:colOff>38100</xdr:colOff>
      <xdr:row>37</xdr:row>
      <xdr:rowOff>166954</xdr:rowOff>
    </xdr:to>
    <xdr:sp macro="" textlink="">
      <xdr:nvSpPr>
        <xdr:cNvPr id="538" name="楕円 537"/>
        <xdr:cNvSpPr/>
      </xdr:nvSpPr>
      <xdr:spPr>
        <a:xfrm>
          <a:off x="13652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158081</xdr:rowOff>
    </xdr:from>
    <xdr:ext cx="534377" cy="259045"/>
    <xdr:sp macro="" textlink="">
      <xdr:nvSpPr>
        <xdr:cNvPr id="539" name="テキスト ボックス 538"/>
        <xdr:cNvSpPr txBox="1"/>
      </xdr:nvSpPr>
      <xdr:spPr>
        <a:xfrm>
          <a:off x="13436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145044</xdr:rowOff>
    </xdr:from>
    <xdr:to>
      <xdr:col>67</xdr:col>
      <xdr:colOff>101600</xdr:colOff>
      <xdr:row>38</xdr:row>
      <xdr:rowOff>75194</xdr:rowOff>
    </xdr:to>
    <xdr:sp macro="" textlink="">
      <xdr:nvSpPr>
        <xdr:cNvPr id="540" name="楕円 539"/>
        <xdr:cNvSpPr/>
      </xdr:nvSpPr>
      <xdr:spPr>
        <a:xfrm>
          <a:off x="12763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66321</xdr:rowOff>
    </xdr:from>
    <xdr:ext cx="534377" cy="259045"/>
    <xdr:sp macro="" textlink="">
      <xdr:nvSpPr>
        <xdr:cNvPr id="541" name="テキスト ボックス 540"/>
        <xdr:cNvSpPr txBox="1"/>
      </xdr:nvSpPr>
      <xdr:spPr>
        <a:xfrm>
          <a:off x="12547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139540</xdr:rowOff>
    </xdr:from>
    <xdr:to>
      <xdr:col>85</xdr:col>
      <xdr:colOff>127000</xdr:colOff>
      <xdr:row>57</xdr:row>
      <xdr:rowOff>81018</xdr:rowOff>
    </xdr:to>
    <xdr:cxnSp macro="">
      <xdr:nvCxnSpPr>
        <xdr:cNvPr id="569" name="直線コネクタ 568"/>
        <xdr:cNvCxnSpPr/>
      </xdr:nvCxnSpPr>
      <xdr:spPr>
        <a:xfrm flipV="1">
          <a:off x="15481300" y="9740740"/>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81018</xdr:rowOff>
    </xdr:from>
    <xdr:to>
      <xdr:col>81</xdr:col>
      <xdr:colOff>50800</xdr:colOff>
      <xdr:row>57</xdr:row>
      <xdr:rowOff>112428</xdr:rowOff>
    </xdr:to>
    <xdr:cxnSp macro="">
      <xdr:nvCxnSpPr>
        <xdr:cNvPr id="572" name="直線コネクタ 571"/>
        <xdr:cNvCxnSpPr/>
      </xdr:nvCxnSpPr>
      <xdr:spPr>
        <a:xfrm flipV="1">
          <a:off x="14592300" y="9853668"/>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104130</xdr:rowOff>
    </xdr:from>
    <xdr:to>
      <xdr:col>76</xdr:col>
      <xdr:colOff>114300</xdr:colOff>
      <xdr:row>57</xdr:row>
      <xdr:rowOff>112428</xdr:rowOff>
    </xdr:to>
    <xdr:cxnSp macro="">
      <xdr:nvCxnSpPr>
        <xdr:cNvPr id="575" name="直線コネクタ 574"/>
        <xdr:cNvCxnSpPr/>
      </xdr:nvCxnSpPr>
      <xdr:spPr>
        <a:xfrm>
          <a:off x="13703300" y="9876780"/>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87876</xdr:rowOff>
    </xdr:from>
    <xdr:to>
      <xdr:col>71</xdr:col>
      <xdr:colOff>177800</xdr:colOff>
      <xdr:row>57</xdr:row>
      <xdr:rowOff>104130</xdr:rowOff>
    </xdr:to>
    <xdr:cxnSp macro="">
      <xdr:nvCxnSpPr>
        <xdr:cNvPr id="578" name="直線コネクタ 577"/>
        <xdr:cNvCxnSpPr/>
      </xdr:nvCxnSpPr>
      <xdr:spPr>
        <a:xfrm>
          <a:off x="12814300" y="9689076"/>
          <a:ext cx="889000" cy="18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88740</xdr:rowOff>
    </xdr:from>
    <xdr:to>
      <xdr:col>85</xdr:col>
      <xdr:colOff>177800</xdr:colOff>
      <xdr:row>57</xdr:row>
      <xdr:rowOff>18890</xdr:rowOff>
    </xdr:to>
    <xdr:sp macro="" textlink="">
      <xdr:nvSpPr>
        <xdr:cNvPr id="588" name="楕円 587"/>
        <xdr:cNvSpPr/>
      </xdr:nvSpPr>
      <xdr:spPr>
        <a:xfrm>
          <a:off x="16268700" y="96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67167</xdr:rowOff>
    </xdr:from>
    <xdr:ext cx="534377" cy="259045"/>
    <xdr:sp macro="" textlink="">
      <xdr:nvSpPr>
        <xdr:cNvPr id="589" name="教育費該当値テキスト"/>
        <xdr:cNvSpPr txBox="1"/>
      </xdr:nvSpPr>
      <xdr:spPr>
        <a:xfrm>
          <a:off x="16370300" y="96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30218</xdr:rowOff>
    </xdr:from>
    <xdr:to>
      <xdr:col>81</xdr:col>
      <xdr:colOff>101600</xdr:colOff>
      <xdr:row>57</xdr:row>
      <xdr:rowOff>131818</xdr:rowOff>
    </xdr:to>
    <xdr:sp macro="" textlink="">
      <xdr:nvSpPr>
        <xdr:cNvPr id="590" name="楕円 589"/>
        <xdr:cNvSpPr/>
      </xdr:nvSpPr>
      <xdr:spPr>
        <a:xfrm>
          <a:off x="15430500" y="98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122945</xdr:rowOff>
    </xdr:from>
    <xdr:ext cx="534377" cy="259045"/>
    <xdr:sp macro="" textlink="">
      <xdr:nvSpPr>
        <xdr:cNvPr id="591" name="テキスト ボックス 590"/>
        <xdr:cNvSpPr txBox="1"/>
      </xdr:nvSpPr>
      <xdr:spPr>
        <a:xfrm>
          <a:off x="15214111" y="98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61628</xdr:rowOff>
    </xdr:from>
    <xdr:to>
      <xdr:col>76</xdr:col>
      <xdr:colOff>165100</xdr:colOff>
      <xdr:row>57</xdr:row>
      <xdr:rowOff>163228</xdr:rowOff>
    </xdr:to>
    <xdr:sp macro="" textlink="">
      <xdr:nvSpPr>
        <xdr:cNvPr id="592" name="楕円 591"/>
        <xdr:cNvSpPr/>
      </xdr:nvSpPr>
      <xdr:spPr>
        <a:xfrm>
          <a:off x="14541500" y="9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154355</xdr:rowOff>
    </xdr:from>
    <xdr:ext cx="534377" cy="259045"/>
    <xdr:sp macro="" textlink="">
      <xdr:nvSpPr>
        <xdr:cNvPr id="593" name="テキスト ボックス 592"/>
        <xdr:cNvSpPr txBox="1"/>
      </xdr:nvSpPr>
      <xdr:spPr>
        <a:xfrm>
          <a:off x="14325111" y="99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53330</xdr:rowOff>
    </xdr:from>
    <xdr:to>
      <xdr:col>72</xdr:col>
      <xdr:colOff>38100</xdr:colOff>
      <xdr:row>57</xdr:row>
      <xdr:rowOff>154930</xdr:rowOff>
    </xdr:to>
    <xdr:sp macro="" textlink="">
      <xdr:nvSpPr>
        <xdr:cNvPr id="594" name="楕円 593"/>
        <xdr:cNvSpPr/>
      </xdr:nvSpPr>
      <xdr:spPr>
        <a:xfrm>
          <a:off x="13652500" y="9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146057</xdr:rowOff>
    </xdr:from>
    <xdr:ext cx="534377" cy="259045"/>
    <xdr:sp macro="" textlink="">
      <xdr:nvSpPr>
        <xdr:cNvPr id="595" name="テキスト ボックス 594"/>
        <xdr:cNvSpPr txBox="1"/>
      </xdr:nvSpPr>
      <xdr:spPr>
        <a:xfrm>
          <a:off x="13436111" y="991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37076</xdr:rowOff>
    </xdr:from>
    <xdr:to>
      <xdr:col>67</xdr:col>
      <xdr:colOff>101600</xdr:colOff>
      <xdr:row>56</xdr:row>
      <xdr:rowOff>138676</xdr:rowOff>
    </xdr:to>
    <xdr:sp macro="" textlink="">
      <xdr:nvSpPr>
        <xdr:cNvPr id="596" name="楕円 595"/>
        <xdr:cNvSpPr/>
      </xdr:nvSpPr>
      <xdr:spPr>
        <a:xfrm>
          <a:off x="12763500" y="96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129803</xdr:rowOff>
    </xdr:from>
    <xdr:ext cx="534377" cy="259045"/>
    <xdr:sp macro="" textlink="">
      <xdr:nvSpPr>
        <xdr:cNvPr id="597" name="テキスト ボックス 596"/>
        <xdr:cNvSpPr txBox="1"/>
      </xdr:nvSpPr>
      <xdr:spPr>
        <a:xfrm>
          <a:off x="12547111" y="97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47104</xdr:rowOff>
    </xdr:from>
    <xdr:to>
      <xdr:col>85</xdr:col>
      <xdr:colOff>127000</xdr:colOff>
      <xdr:row>95</xdr:row>
      <xdr:rowOff>48704</xdr:rowOff>
    </xdr:to>
    <xdr:cxnSp macro="">
      <xdr:nvCxnSpPr>
        <xdr:cNvPr id="685" name="直線コネクタ 684"/>
        <xdr:cNvCxnSpPr/>
      </xdr:nvCxnSpPr>
      <xdr:spPr>
        <a:xfrm flipV="1">
          <a:off x="15481300" y="1633485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21374</xdr:rowOff>
    </xdr:from>
    <xdr:to>
      <xdr:col>81</xdr:col>
      <xdr:colOff>50800</xdr:colOff>
      <xdr:row>95</xdr:row>
      <xdr:rowOff>48704</xdr:rowOff>
    </xdr:to>
    <xdr:cxnSp macro="">
      <xdr:nvCxnSpPr>
        <xdr:cNvPr id="688" name="直線コネクタ 687"/>
        <xdr:cNvCxnSpPr/>
      </xdr:nvCxnSpPr>
      <xdr:spPr>
        <a:xfrm>
          <a:off x="14592300" y="16309124"/>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139052</xdr:rowOff>
    </xdr:from>
    <xdr:to>
      <xdr:col>76</xdr:col>
      <xdr:colOff>114300</xdr:colOff>
      <xdr:row>95</xdr:row>
      <xdr:rowOff>21374</xdr:rowOff>
    </xdr:to>
    <xdr:cxnSp macro="">
      <xdr:nvCxnSpPr>
        <xdr:cNvPr id="691" name="直線コネクタ 690"/>
        <xdr:cNvCxnSpPr/>
      </xdr:nvCxnSpPr>
      <xdr:spPr>
        <a:xfrm>
          <a:off x="13703300" y="16255352"/>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139052</xdr:rowOff>
    </xdr:from>
    <xdr:to>
      <xdr:col>71</xdr:col>
      <xdr:colOff>177800</xdr:colOff>
      <xdr:row>95</xdr:row>
      <xdr:rowOff>75946</xdr:rowOff>
    </xdr:to>
    <xdr:cxnSp macro="">
      <xdr:nvCxnSpPr>
        <xdr:cNvPr id="694" name="直線コネクタ 693"/>
        <xdr:cNvCxnSpPr/>
      </xdr:nvCxnSpPr>
      <xdr:spPr>
        <a:xfrm flipV="1">
          <a:off x="12814300" y="16255352"/>
          <a:ext cx="889000" cy="1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167754</xdr:rowOff>
    </xdr:from>
    <xdr:to>
      <xdr:col>85</xdr:col>
      <xdr:colOff>177800</xdr:colOff>
      <xdr:row>95</xdr:row>
      <xdr:rowOff>97904</xdr:rowOff>
    </xdr:to>
    <xdr:sp macro="" textlink="">
      <xdr:nvSpPr>
        <xdr:cNvPr id="704" name="楕円 703"/>
        <xdr:cNvSpPr/>
      </xdr:nvSpPr>
      <xdr:spPr>
        <a:xfrm>
          <a:off x="16268700" y="162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19181</xdr:rowOff>
    </xdr:from>
    <xdr:ext cx="534377" cy="259045"/>
    <xdr:sp macro="" textlink="">
      <xdr:nvSpPr>
        <xdr:cNvPr id="705" name="公債費該当値テキスト"/>
        <xdr:cNvSpPr txBox="1"/>
      </xdr:nvSpPr>
      <xdr:spPr>
        <a:xfrm>
          <a:off x="16370300" y="161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169354</xdr:rowOff>
    </xdr:from>
    <xdr:to>
      <xdr:col>81</xdr:col>
      <xdr:colOff>101600</xdr:colOff>
      <xdr:row>95</xdr:row>
      <xdr:rowOff>99504</xdr:rowOff>
    </xdr:to>
    <xdr:sp macro="" textlink="">
      <xdr:nvSpPr>
        <xdr:cNvPr id="706" name="楕円 705"/>
        <xdr:cNvSpPr/>
      </xdr:nvSpPr>
      <xdr:spPr>
        <a:xfrm>
          <a:off x="15430500" y="162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116031</xdr:rowOff>
    </xdr:from>
    <xdr:ext cx="534377" cy="259045"/>
    <xdr:sp macro="" textlink="">
      <xdr:nvSpPr>
        <xdr:cNvPr id="707" name="テキスト ボックス 706"/>
        <xdr:cNvSpPr txBox="1"/>
      </xdr:nvSpPr>
      <xdr:spPr>
        <a:xfrm>
          <a:off x="15214111" y="160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142024</xdr:rowOff>
    </xdr:from>
    <xdr:to>
      <xdr:col>76</xdr:col>
      <xdr:colOff>165100</xdr:colOff>
      <xdr:row>95</xdr:row>
      <xdr:rowOff>72174</xdr:rowOff>
    </xdr:to>
    <xdr:sp macro="" textlink="">
      <xdr:nvSpPr>
        <xdr:cNvPr id="708" name="楕円 707"/>
        <xdr:cNvSpPr/>
      </xdr:nvSpPr>
      <xdr:spPr>
        <a:xfrm>
          <a:off x="14541500" y="1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88701</xdr:rowOff>
    </xdr:from>
    <xdr:ext cx="534377" cy="259045"/>
    <xdr:sp macro="" textlink="">
      <xdr:nvSpPr>
        <xdr:cNvPr id="709" name="テキスト ボックス 708"/>
        <xdr:cNvSpPr txBox="1"/>
      </xdr:nvSpPr>
      <xdr:spPr>
        <a:xfrm>
          <a:off x="14325111" y="160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88252</xdr:rowOff>
    </xdr:from>
    <xdr:to>
      <xdr:col>72</xdr:col>
      <xdr:colOff>38100</xdr:colOff>
      <xdr:row>95</xdr:row>
      <xdr:rowOff>18402</xdr:rowOff>
    </xdr:to>
    <xdr:sp macro="" textlink="">
      <xdr:nvSpPr>
        <xdr:cNvPr id="710" name="楕円 709"/>
        <xdr:cNvSpPr/>
      </xdr:nvSpPr>
      <xdr:spPr>
        <a:xfrm>
          <a:off x="13652500" y="162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34929</xdr:rowOff>
    </xdr:from>
    <xdr:ext cx="534377" cy="259045"/>
    <xdr:sp macro="" textlink="">
      <xdr:nvSpPr>
        <xdr:cNvPr id="711" name="テキスト ボックス 710"/>
        <xdr:cNvSpPr txBox="1"/>
      </xdr:nvSpPr>
      <xdr:spPr>
        <a:xfrm>
          <a:off x="13436111" y="159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25146</xdr:rowOff>
    </xdr:from>
    <xdr:to>
      <xdr:col>67</xdr:col>
      <xdr:colOff>101600</xdr:colOff>
      <xdr:row>95</xdr:row>
      <xdr:rowOff>126746</xdr:rowOff>
    </xdr:to>
    <xdr:sp macro="" textlink="">
      <xdr:nvSpPr>
        <xdr:cNvPr id="712" name="楕円 711"/>
        <xdr:cNvSpPr/>
      </xdr:nvSpPr>
      <xdr:spPr>
        <a:xfrm>
          <a:off x="12763500" y="163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143273</xdr:rowOff>
    </xdr:from>
    <xdr:ext cx="534377" cy="259045"/>
    <xdr:sp macro="" textlink="">
      <xdr:nvSpPr>
        <xdr:cNvPr id="713" name="テキスト ボックス 712"/>
        <xdr:cNvSpPr txBox="1"/>
      </xdr:nvSpPr>
      <xdr:spPr>
        <a:xfrm>
          <a:off x="12547111" y="160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164,299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自立支援給付費、障害児通所給付費や生活保護扶助費等が年々増加していることが主な要因である。今後も増加が見込まれるため、給付の適正化等によ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58,398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南海中央線整備事業、南海本線等連続立体交差事業、羽衣駅前地区第一種市街地再開発事業等の大型事業が最盛期を迎えていることが主な要因である。今後も事業の精査及び財源確保に努め、早期完成に向け、事業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53,791</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と比較して高い水準にある。これは、平成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年度に行った大型事業（総合ライフケアセンター整備事業、市民文化会館整備事業等）や平成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さらに現在、主要事業である南海中央線整備事業や南海本線等連続立体交差事業等に係る地方債の発行によるものである。今後もしばらくは高い水準で推移する見込みであるため、事業の精査を行い、地方債発行は慎重に行う。</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出については南海中央線整備事業、南海本線等連続立体交差事業等の継続事業に加え、高師浜野球場照明設備整備事業や学校トイレ大規模改修事業等の普通建設事業費の増加や扶助費の増加等があったものの、歳入については石油貯蔵施設立地対策等基金を繰り入れたことや土地売払収入の大幅な増加があったため、実質収支及び実質単年度収支ともに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しかし、土地売払収入の臨時的歳入によるところが大きな要因であるため、今後もさらなる歳入の確保と歳出の削減に努める。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国民健康保険特別会計の累積赤字額は約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万円、標準財政規模比で▲</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％であるが、その他の会計の黒字により、平成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年度も連結実質収支は黒字を維持している。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国民健康保険特別会計においては、高石市国民健康保険特別会計赤字解消計画に基づき財政運営を行っており、赤字額は減少している。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歳出では南海中央線整備事業や南海本線等連続立体交差事業等の継続事業に加え、新たに高師浜野球場照明設備整備事業や学校トイレ大規模改修事業等の増加及び扶助費の増加等があったものの、歳入では石油貯蔵施設立地対策等基金を繰り入れたことや土地売払収入の大幅な増加があったため、実質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今後も国民健康保険特別会計の累積赤字解消に向け、高石市国民健康保険特別会計赤字解消計画に基づく財政運営を着実に実行していく。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9366;&#27841;&#36039;&#26009;&#38598;/&#36001;&#25919;&#29366;&#27841;&#36039;&#26009;&#38598;&#12304;H24&#65374;&#12305;/H31&#65288;H29&#27770;&#31639;&#65289;/04-02&#22243;&#20307;&#22238;&#31572;/26%20&#39640;&#30707;&#24066;&#9675;/&#12304;&#36001;&#25919;&#29366;&#27841;&#36039;&#26009;&#38598;&#12305;_272256_&#39640;&#30707;&#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189.8</v>
          </cell>
          <cell r="CN51">
            <v>178.5</v>
          </cell>
        </row>
        <row r="53">
          <cell r="CF53">
            <v>51.1</v>
          </cell>
          <cell r="CN53">
            <v>52.9</v>
          </cell>
        </row>
        <row r="55">
          <cell r="AN55" t="str">
            <v>類似団体内平均値</v>
          </cell>
          <cell r="CF55">
            <v>33.6</v>
          </cell>
          <cell r="CN55">
            <v>35.299999999999997</v>
          </cell>
        </row>
        <row r="57">
          <cell r="CF57">
            <v>56.8</v>
          </cell>
          <cell r="CN57">
            <v>60.4</v>
          </cell>
        </row>
        <row r="72">
          <cell r="BP72" t="str">
            <v>H25</v>
          </cell>
          <cell r="BX72" t="str">
            <v>H26</v>
          </cell>
          <cell r="CF72" t="str">
            <v>H27</v>
          </cell>
          <cell r="CN72" t="str">
            <v>H28</v>
          </cell>
          <cell r="CV72" t="str">
            <v>H29</v>
          </cell>
        </row>
        <row r="73">
          <cell r="AN73" t="str">
            <v>当該団体値</v>
          </cell>
          <cell r="BP73">
            <v>203.9</v>
          </cell>
          <cell r="BX73">
            <v>206</v>
          </cell>
          <cell r="CF73">
            <v>189.8</v>
          </cell>
          <cell r="CN73">
            <v>178.5</v>
          </cell>
          <cell r="CV73">
            <v>155.5</v>
          </cell>
        </row>
        <row r="75">
          <cell r="BP75">
            <v>13.8</v>
          </cell>
          <cell r="BX75">
            <v>13.8</v>
          </cell>
          <cell r="CF75">
            <v>15</v>
          </cell>
          <cell r="CN75">
            <v>15.4</v>
          </cell>
          <cell r="CV75">
            <v>15.6</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23281263</v>
      </c>
      <c r="BO4" s="410"/>
      <c r="BP4" s="410"/>
      <c r="BQ4" s="410"/>
      <c r="BR4" s="410"/>
      <c r="BS4" s="410"/>
      <c r="BT4" s="410"/>
      <c r="BU4" s="411"/>
      <c r="BV4" s="409">
        <v>22662280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1.6</v>
      </c>
      <c r="CU4" s="416"/>
      <c r="CV4" s="416"/>
      <c r="CW4" s="416"/>
      <c r="CX4" s="416"/>
      <c r="CY4" s="416"/>
      <c r="CZ4" s="416"/>
      <c r="DA4" s="417"/>
      <c r="DB4" s="415">
        <v>0.8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22951618</v>
      </c>
      <c r="BO5" s="447"/>
      <c r="BP5" s="447"/>
      <c r="BQ5" s="447"/>
      <c r="BR5" s="447"/>
      <c r="BS5" s="447"/>
      <c r="BT5" s="447"/>
      <c r="BU5" s="448"/>
      <c r="BV5" s="446">
        <v>22535095</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100.6</v>
      </c>
      <c r="CU5" s="444"/>
      <c r="CV5" s="444"/>
      <c r="CW5" s="444"/>
      <c r="CX5" s="444"/>
      <c r="CY5" s="444"/>
      <c r="CZ5" s="444"/>
      <c r="DA5" s="445"/>
      <c r="DB5" s="443">
        <v>101</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329645</v>
      </c>
      <c r="BO6" s="447"/>
      <c r="BP6" s="447"/>
      <c r="BQ6" s="447"/>
      <c r="BR6" s="447"/>
      <c r="BS6" s="447"/>
      <c r="BT6" s="447"/>
      <c r="BU6" s="448"/>
      <c r="BV6" s="446">
        <v>127185</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109.3</v>
      </c>
      <c r="CU6" s="484"/>
      <c r="CV6" s="484"/>
      <c r="CW6" s="484"/>
      <c r="CX6" s="484"/>
      <c r="CY6" s="484"/>
      <c r="CZ6" s="484"/>
      <c r="DA6" s="485"/>
      <c r="DB6" s="483">
        <v>109.3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123985</v>
      </c>
      <c r="BO7" s="447"/>
      <c r="BP7" s="447"/>
      <c r="BQ7" s="447"/>
      <c r="BR7" s="447"/>
      <c r="BS7" s="447"/>
      <c r="BT7" s="447"/>
      <c r="BU7" s="448"/>
      <c r="BV7" s="446">
        <v>18794</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13038334</v>
      </c>
      <c r="CU7" s="447"/>
      <c r="CV7" s="447"/>
      <c r="CW7" s="447"/>
      <c r="CX7" s="447"/>
      <c r="CY7" s="447"/>
      <c r="CZ7" s="447"/>
      <c r="DA7" s="448"/>
      <c r="DB7" s="446">
        <v>13099589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205660</v>
      </c>
      <c r="BO8" s="447"/>
      <c r="BP8" s="447"/>
      <c r="BQ8" s="447"/>
      <c r="BR8" s="447"/>
      <c r="BS8" s="447"/>
      <c r="BT8" s="447"/>
      <c r="BU8" s="448"/>
      <c r="BV8" s="446">
        <v>108391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0.86</v>
      </c>
      <c r="CU8" s="487"/>
      <c r="CV8" s="487"/>
      <c r="CW8" s="487"/>
      <c r="CX8" s="487"/>
      <c r="CY8" s="487"/>
      <c r="CZ8" s="487"/>
      <c r="DA8" s="488"/>
      <c r="DB8" s="486">
        <v>0.86</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56529</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97269</v>
      </c>
      <c r="BO9" s="447"/>
      <c r="BP9" s="447"/>
      <c r="BQ9" s="447"/>
      <c r="BR9" s="447"/>
      <c r="BS9" s="447"/>
      <c r="BT9" s="447"/>
      <c r="BU9" s="448"/>
      <c r="BV9" s="446">
        <v>-267041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20</v>
      </c>
      <c r="CU9" s="444"/>
      <c r="CV9" s="444"/>
      <c r="CW9" s="444"/>
      <c r="CX9" s="444"/>
      <c r="CY9" s="444"/>
      <c r="CZ9" s="444"/>
      <c r="DA9" s="445"/>
      <c r="DB9" s="443">
        <v>20.6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59572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321448</v>
      </c>
      <c r="BO10" s="447"/>
      <c r="BP10" s="447"/>
      <c r="BQ10" s="447"/>
      <c r="BR10" s="447"/>
      <c r="BS10" s="447"/>
      <c r="BT10" s="447"/>
      <c r="BU10" s="448"/>
      <c r="BV10" s="446">
        <v>192172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57932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113</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57433</v>
      </c>
      <c r="S13" s="528"/>
      <c r="T13" s="528"/>
      <c r="U13" s="528"/>
      <c r="V13" s="529"/>
      <c r="W13" s="462" t="s">
        <v>132</v>
      </c>
      <c r="X13" s="463"/>
      <c r="Y13" s="463"/>
      <c r="Z13" s="463"/>
      <c r="AA13" s="463"/>
      <c r="AB13" s="453"/>
      <c r="AC13" s="497">
        <v>108</v>
      </c>
      <c r="AD13" s="498"/>
      <c r="AE13" s="498"/>
      <c r="AF13" s="498"/>
      <c r="AG13" s="537"/>
      <c r="AH13" s="497">
        <v>86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418717</v>
      </c>
      <c r="BO13" s="447"/>
      <c r="BP13" s="447"/>
      <c r="BQ13" s="447"/>
      <c r="BR13" s="447"/>
      <c r="BS13" s="447"/>
      <c r="BT13" s="447"/>
      <c r="BU13" s="448"/>
      <c r="BV13" s="446">
        <v>-244869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15.6</v>
      </c>
      <c r="CU13" s="444"/>
      <c r="CV13" s="444"/>
      <c r="CW13" s="444"/>
      <c r="CX13" s="444"/>
      <c r="CY13" s="444"/>
      <c r="CZ13" s="444"/>
      <c r="DA13" s="445"/>
      <c r="DB13" s="443">
        <v>15.4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58162</v>
      </c>
      <c r="S14" s="528"/>
      <c r="T14" s="528"/>
      <c r="U14" s="528"/>
      <c r="V14" s="529"/>
      <c r="W14" s="436"/>
      <c r="X14" s="437"/>
      <c r="Y14" s="437"/>
      <c r="Z14" s="437"/>
      <c r="AA14" s="437"/>
      <c r="AB14" s="426"/>
      <c r="AC14" s="530">
        <v>0.5</v>
      </c>
      <c r="AD14" s="531"/>
      <c r="AE14" s="531"/>
      <c r="AF14" s="531"/>
      <c r="AG14" s="532"/>
      <c r="AH14" s="530">
        <v>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155.5</v>
      </c>
      <c r="CU14" s="542"/>
      <c r="CV14" s="542"/>
      <c r="CW14" s="542"/>
      <c r="CX14" s="542"/>
      <c r="CY14" s="542"/>
      <c r="CZ14" s="542"/>
      <c r="DA14" s="543"/>
      <c r="DB14" s="541">
        <v>178.5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57667</v>
      </c>
      <c r="S15" s="528"/>
      <c r="T15" s="528"/>
      <c r="U15" s="528"/>
      <c r="V15" s="529"/>
      <c r="W15" s="462" t="s">
        <v>139</v>
      </c>
      <c r="X15" s="463"/>
      <c r="Y15" s="463"/>
      <c r="Z15" s="463"/>
      <c r="AA15" s="463"/>
      <c r="AB15" s="453"/>
      <c r="AC15" s="497">
        <v>5928</v>
      </c>
      <c r="AD15" s="498"/>
      <c r="AE15" s="498"/>
      <c r="AF15" s="498"/>
      <c r="AG15" s="537"/>
      <c r="AH15" s="497">
        <v>6146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8342756</v>
      </c>
      <c r="BO15" s="410"/>
      <c r="BP15" s="410"/>
      <c r="BQ15" s="410"/>
      <c r="BR15" s="410"/>
      <c r="BS15" s="410"/>
      <c r="BT15" s="410"/>
      <c r="BU15" s="411"/>
      <c r="BV15" s="409">
        <v>8300714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25.5</v>
      </c>
      <c r="AD16" s="531"/>
      <c r="AE16" s="531"/>
      <c r="AF16" s="531"/>
      <c r="AG16" s="532"/>
      <c r="AH16" s="530">
        <v>25.7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9716025</v>
      </c>
      <c r="BO16" s="447"/>
      <c r="BP16" s="447"/>
      <c r="BQ16" s="447"/>
      <c r="BR16" s="447"/>
      <c r="BS16" s="447"/>
      <c r="BT16" s="447"/>
      <c r="BU16" s="448"/>
      <c r="BV16" s="446">
        <v>9687298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17211</v>
      </c>
      <c r="AD17" s="498"/>
      <c r="AE17" s="498"/>
      <c r="AF17" s="498"/>
      <c r="AG17" s="537"/>
      <c r="AH17" s="497">
        <v>17698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10781469</v>
      </c>
      <c r="BO17" s="447"/>
      <c r="BP17" s="447"/>
      <c r="BQ17" s="447"/>
      <c r="BR17" s="447"/>
      <c r="BS17" s="447"/>
      <c r="BT17" s="447"/>
      <c r="BU17" s="448"/>
      <c r="BV17" s="446">
        <v>10717167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11.3</v>
      </c>
      <c r="M18" s="559"/>
      <c r="N18" s="559"/>
      <c r="O18" s="559"/>
      <c r="P18" s="559"/>
      <c r="Q18" s="559"/>
      <c r="R18" s="560"/>
      <c r="S18" s="560"/>
      <c r="T18" s="560"/>
      <c r="U18" s="560"/>
      <c r="V18" s="561"/>
      <c r="W18" s="464"/>
      <c r="X18" s="465"/>
      <c r="Y18" s="465"/>
      <c r="Z18" s="465"/>
      <c r="AA18" s="465"/>
      <c r="AB18" s="456"/>
      <c r="AC18" s="562">
        <v>74</v>
      </c>
      <c r="AD18" s="563"/>
      <c r="AE18" s="563"/>
      <c r="AF18" s="563"/>
      <c r="AG18" s="564"/>
      <c r="AH18" s="562">
        <v>74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13146635</v>
      </c>
      <c r="BO18" s="447"/>
      <c r="BP18" s="447"/>
      <c r="BQ18" s="447"/>
      <c r="BR18" s="447"/>
      <c r="BS18" s="447"/>
      <c r="BT18" s="447"/>
      <c r="BU18" s="448"/>
      <c r="BV18" s="446">
        <v>13258352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5003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15435946</v>
      </c>
      <c r="BO19" s="447"/>
      <c r="BP19" s="447"/>
      <c r="BQ19" s="447"/>
      <c r="BR19" s="447"/>
      <c r="BS19" s="447"/>
      <c r="BT19" s="447"/>
      <c r="BU19" s="448"/>
      <c r="BV19" s="446">
        <v>15034152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22461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36656845</v>
      </c>
      <c r="BO23" s="447"/>
      <c r="BP23" s="447"/>
      <c r="BQ23" s="447"/>
      <c r="BR23" s="447"/>
      <c r="BS23" s="447"/>
      <c r="BT23" s="447"/>
      <c r="BU23" s="448"/>
      <c r="BV23" s="446">
        <v>36938756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8700</v>
      </c>
      <c r="R24" s="498"/>
      <c r="S24" s="498"/>
      <c r="T24" s="498"/>
      <c r="U24" s="498"/>
      <c r="V24" s="537"/>
      <c r="W24" s="596"/>
      <c r="X24" s="584"/>
      <c r="Y24" s="585"/>
      <c r="Z24" s="496" t="s">
        <v>163</v>
      </c>
      <c r="AA24" s="476"/>
      <c r="AB24" s="476"/>
      <c r="AC24" s="476"/>
      <c r="AD24" s="476"/>
      <c r="AE24" s="476"/>
      <c r="AF24" s="476"/>
      <c r="AG24" s="477"/>
      <c r="AH24" s="497">
        <v>303</v>
      </c>
      <c r="AI24" s="498"/>
      <c r="AJ24" s="498"/>
      <c r="AK24" s="498"/>
      <c r="AL24" s="537"/>
      <c r="AM24" s="497">
        <v>941118</v>
      </c>
      <c r="AN24" s="498"/>
      <c r="AO24" s="498"/>
      <c r="AP24" s="498"/>
      <c r="AQ24" s="498"/>
      <c r="AR24" s="537"/>
      <c r="AS24" s="497">
        <v>3106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25208548</v>
      </c>
      <c r="BO24" s="447"/>
      <c r="BP24" s="447"/>
      <c r="BQ24" s="447"/>
      <c r="BR24" s="447"/>
      <c r="BS24" s="447"/>
      <c r="BT24" s="447"/>
      <c r="BU24" s="448"/>
      <c r="BV24" s="446">
        <v>24958755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7600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122</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1124588</v>
      </c>
      <c r="BO25" s="410"/>
      <c r="BP25" s="410"/>
      <c r="BQ25" s="410"/>
      <c r="BR25" s="410"/>
      <c r="BS25" s="410"/>
      <c r="BT25" s="410"/>
      <c r="BU25" s="411"/>
      <c r="BV25" s="409">
        <v>1425124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6800</v>
      </c>
      <c r="R26" s="498"/>
      <c r="S26" s="498"/>
      <c r="T26" s="498"/>
      <c r="U26" s="498"/>
      <c r="V26" s="537"/>
      <c r="W26" s="596"/>
      <c r="X26" s="584"/>
      <c r="Y26" s="585"/>
      <c r="Z26" s="496" t="s">
        <v>170</v>
      </c>
      <c r="AA26" s="606"/>
      <c r="AB26" s="606"/>
      <c r="AC26" s="606"/>
      <c r="AD26" s="606"/>
      <c r="AE26" s="606"/>
      <c r="AF26" s="606"/>
      <c r="AG26" s="607"/>
      <c r="AH26" s="497">
        <v>24</v>
      </c>
      <c r="AI26" s="498"/>
      <c r="AJ26" s="498"/>
      <c r="AK26" s="498"/>
      <c r="AL26" s="537"/>
      <c r="AM26" s="497">
        <v>83088</v>
      </c>
      <c r="AN26" s="498"/>
      <c r="AO26" s="498"/>
      <c r="AP26" s="498"/>
      <c r="AQ26" s="498"/>
      <c r="AR26" s="537"/>
      <c r="AS26" s="497">
        <v>3462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5800</v>
      </c>
      <c r="R27" s="498"/>
      <c r="S27" s="498"/>
      <c r="T27" s="498"/>
      <c r="U27" s="498"/>
      <c r="V27" s="537"/>
      <c r="W27" s="596"/>
      <c r="X27" s="584"/>
      <c r="Y27" s="585"/>
      <c r="Z27" s="496" t="s">
        <v>173</v>
      </c>
      <c r="AA27" s="476"/>
      <c r="AB27" s="476"/>
      <c r="AC27" s="476"/>
      <c r="AD27" s="476"/>
      <c r="AE27" s="476"/>
      <c r="AF27" s="476"/>
      <c r="AG27" s="477"/>
      <c r="AH27" s="497">
        <v>18</v>
      </c>
      <c r="AI27" s="498"/>
      <c r="AJ27" s="498"/>
      <c r="AK27" s="498"/>
      <c r="AL27" s="537"/>
      <c r="AM27" s="497">
        <v>69273</v>
      </c>
      <c r="AN27" s="498"/>
      <c r="AO27" s="498"/>
      <c r="AP27" s="498"/>
      <c r="AQ27" s="498"/>
      <c r="AR27" s="537"/>
      <c r="AS27" s="497">
        <v>3849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575120</v>
      </c>
      <c r="BO27" s="620"/>
      <c r="BP27" s="620"/>
      <c r="BQ27" s="620"/>
      <c r="BR27" s="620"/>
      <c r="BS27" s="620"/>
      <c r="BT27" s="620"/>
      <c r="BU27" s="621"/>
      <c r="BV27" s="619">
        <v>575120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5500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2831253</v>
      </c>
      <c r="BO28" s="410"/>
      <c r="BP28" s="410"/>
      <c r="BQ28" s="410"/>
      <c r="BR28" s="410"/>
      <c r="BS28" s="410"/>
      <c r="BT28" s="410"/>
      <c r="BU28" s="411"/>
      <c r="BV28" s="409">
        <v>2509805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14</v>
      </c>
      <c r="M29" s="498"/>
      <c r="N29" s="498"/>
      <c r="O29" s="498"/>
      <c r="P29" s="537"/>
      <c r="Q29" s="497">
        <v>5200</v>
      </c>
      <c r="R29" s="498"/>
      <c r="S29" s="498"/>
      <c r="T29" s="498"/>
      <c r="U29" s="498"/>
      <c r="V29" s="537"/>
      <c r="W29" s="597"/>
      <c r="X29" s="598"/>
      <c r="Y29" s="599"/>
      <c r="Z29" s="496" t="s">
        <v>179</v>
      </c>
      <c r="AA29" s="476"/>
      <c r="AB29" s="476"/>
      <c r="AC29" s="476"/>
      <c r="AD29" s="476"/>
      <c r="AE29" s="476"/>
      <c r="AF29" s="476"/>
      <c r="AG29" s="477"/>
      <c r="AH29" s="497">
        <v>321</v>
      </c>
      <c r="AI29" s="498"/>
      <c r="AJ29" s="498"/>
      <c r="AK29" s="498"/>
      <c r="AL29" s="537"/>
      <c r="AM29" s="497">
        <v>1010391</v>
      </c>
      <c r="AN29" s="498"/>
      <c r="AO29" s="498"/>
      <c r="AP29" s="498"/>
      <c r="AQ29" s="498"/>
      <c r="AR29" s="537"/>
      <c r="AS29" s="497">
        <v>3148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167</v>
      </c>
      <c r="BO29" s="447"/>
      <c r="BP29" s="447"/>
      <c r="BQ29" s="447"/>
      <c r="BR29" s="447"/>
      <c r="BS29" s="447"/>
      <c r="BT29" s="447"/>
      <c r="BU29" s="448"/>
      <c r="BV29" s="446" t="s">
        <v>130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2542871</v>
      </c>
      <c r="BO30" s="620"/>
      <c r="BP30" s="620"/>
      <c r="BQ30" s="620"/>
      <c r="BR30" s="620"/>
      <c r="BS30" s="620"/>
      <c r="BT30" s="620"/>
      <c r="BU30" s="621"/>
      <c r="BV30" s="619">
        <v>2894836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泉北環境整備施設組合（一般会計）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高石市土地開発公社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泉北環境整備施設組合（廃棄物発電事業特別会計）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高石市保健医療センター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高石市泉大津市墓地組合（一般会計）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高石都市開発株式会社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泉北水道企業団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大阪府後期高齢者医療広域連合（一般会計）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大阪府後期高齢者医療広域連合（後期高齢者医療特別会計）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大阪広域水道企業団（水道事業会計）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大阪広域水道企業団（工業用水道事業会計）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ZNMGevHdQgak2Ln/WGw2MnxL+ZJHu27bbYQFDxRLew8zDZDMNzSptdS/E48J6c+n+A2roft2Lt1/Ibe/LOI4g==" saltValue="6icWhani17VwwND4hQC6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553</v>
      </c>
      <c r="D34" s="1224"/>
      <c r="E34" s="1225"/>
      <c r="F34" s="32" t="s">
        <v>554</v>
      </c>
      <c r="G34" s="33" t="s">
        <v>555</v>
      </c>
      <c r="H34" s="33" t="s">
        <v>556</v>
      </c>
      <c r="I34" s="33" t="s">
        <v>557</v>
      </c>
      <c r="J34" s="34" t="s">
        <v>558</v>
      </c>
      <c r="K34" s="22"/>
      <c r="L34" s="22"/>
      <c r="M34" s="22"/>
      <c r="N34" s="22"/>
      <c r="O34" s="22"/>
      <c r="P34" s="22"/>
    </row>
    <row r="35" spans="1:16" ht="39" customHeight="1" x14ac:dyDescent="0.15">
      <c r="A35" s="22"/>
      <c r="B35" s="35"/>
      <c r="C35" s="1218" t="s">
        <v>559</v>
      </c>
      <c r="D35" s="1219"/>
      <c r="E35" s="1220"/>
      <c r="F35" s="36">
        <v>13.15</v>
      </c>
      <c r="G35" s="37">
        <v>13.31</v>
      </c>
      <c r="H35" s="37">
        <v>13.45</v>
      </c>
      <c r="I35" s="37">
        <v>13.51</v>
      </c>
      <c r="J35" s="38">
        <v>13.87</v>
      </c>
      <c r="K35" s="22"/>
      <c r="L35" s="22"/>
      <c r="M35" s="22"/>
      <c r="N35" s="22"/>
      <c r="O35" s="22"/>
      <c r="P35" s="22"/>
    </row>
    <row r="36" spans="1:16" ht="39" customHeight="1" x14ac:dyDescent="0.15">
      <c r="A36" s="22"/>
      <c r="B36" s="35"/>
      <c r="C36" s="1218" t="s">
        <v>560</v>
      </c>
      <c r="D36" s="1219"/>
      <c r="E36" s="1220"/>
      <c r="F36" s="36">
        <v>1.1399999999999999</v>
      </c>
      <c r="G36" s="37">
        <v>1.84</v>
      </c>
      <c r="H36" s="37">
        <v>2.82</v>
      </c>
      <c r="I36" s="37">
        <v>0.82</v>
      </c>
      <c r="J36" s="38">
        <v>1.57</v>
      </c>
      <c r="K36" s="22"/>
      <c r="L36" s="22"/>
      <c r="M36" s="22"/>
      <c r="N36" s="22"/>
      <c r="O36" s="22"/>
      <c r="P36" s="22"/>
    </row>
    <row r="37" spans="1:16" ht="39" customHeight="1" x14ac:dyDescent="0.15">
      <c r="A37" s="22"/>
      <c r="B37" s="35"/>
      <c r="C37" s="1218" t="s">
        <v>561</v>
      </c>
      <c r="D37" s="1219"/>
      <c r="E37" s="1220"/>
      <c r="F37" s="36">
        <v>0.48</v>
      </c>
      <c r="G37" s="37">
        <v>0.53</v>
      </c>
      <c r="H37" s="37">
        <v>0.59</v>
      </c>
      <c r="I37" s="37">
        <v>1.0900000000000001</v>
      </c>
      <c r="J37" s="38">
        <v>1.04</v>
      </c>
      <c r="K37" s="22"/>
      <c r="L37" s="22"/>
      <c r="M37" s="22"/>
      <c r="N37" s="22"/>
      <c r="O37" s="22"/>
      <c r="P37" s="22"/>
    </row>
    <row r="38" spans="1:16" ht="39" customHeight="1" x14ac:dyDescent="0.15">
      <c r="A38" s="22"/>
      <c r="B38" s="35"/>
      <c r="C38" s="1218" t="s">
        <v>562</v>
      </c>
      <c r="D38" s="1219"/>
      <c r="E38" s="1220"/>
      <c r="F38" s="36">
        <v>0.2</v>
      </c>
      <c r="G38" s="37">
        <v>0.23</v>
      </c>
      <c r="H38" s="37">
        <v>0.26</v>
      </c>
      <c r="I38" s="37">
        <v>0.27</v>
      </c>
      <c r="J38" s="38">
        <v>0.28000000000000003</v>
      </c>
      <c r="K38" s="22"/>
      <c r="L38" s="22"/>
      <c r="M38" s="22"/>
      <c r="N38" s="22"/>
      <c r="O38" s="22"/>
      <c r="P38" s="22"/>
    </row>
    <row r="39" spans="1:16" ht="39" customHeight="1" x14ac:dyDescent="0.15">
      <c r="A39" s="22"/>
      <c r="B39" s="35"/>
      <c r="C39" s="1218" t="s">
        <v>563</v>
      </c>
      <c r="D39" s="1219"/>
      <c r="E39" s="1220"/>
      <c r="F39" s="36">
        <v>0.06</v>
      </c>
      <c r="G39" s="37">
        <v>0.15</v>
      </c>
      <c r="H39" s="37">
        <v>0.08</v>
      </c>
      <c r="I39" s="37">
        <v>7.0000000000000007E-2</v>
      </c>
      <c r="J39" s="38">
        <v>0.06</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566</v>
      </c>
      <c r="D43" s="1222"/>
      <c r="E43" s="122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6i4JO7ciwB9DNPoQwcOUl4kdJ+5ZWYhAwY2r9wrXLjBELFPE+QVMN68R3Do4tbPHNazMXAP2rQnbsl0W/OWQ==" saltValue="8VLXstGHaLm7iVVVDXXC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3032</v>
      </c>
      <c r="L45" s="60">
        <v>3272</v>
      </c>
      <c r="M45" s="60">
        <v>3243</v>
      </c>
      <c r="N45" s="60">
        <v>3120</v>
      </c>
      <c r="O45" s="61">
        <v>3115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14</v>
      </c>
      <c r="F48" s="1228"/>
      <c r="G48" s="1228"/>
      <c r="H48" s="1228"/>
      <c r="I48" s="1228"/>
      <c r="J48" s="1229"/>
      <c r="K48" s="63">
        <v>580</v>
      </c>
      <c r="L48" s="64">
        <v>652</v>
      </c>
      <c r="M48" s="64">
        <v>571</v>
      </c>
      <c r="N48" s="64">
        <v>567</v>
      </c>
      <c r="O48" s="65">
        <v>592</v>
      </c>
      <c r="P48" s="48"/>
      <c r="Q48" s="48"/>
      <c r="R48" s="48"/>
      <c r="S48" s="48"/>
      <c r="T48" s="48"/>
      <c r="U48" s="48"/>
    </row>
    <row r="49" spans="1:21" ht="30.75" customHeight="1" x14ac:dyDescent="0.15">
      <c r="A49" s="48"/>
      <c r="B49" s="1236"/>
      <c r="C49" s="1237"/>
      <c r="D49" s="62"/>
      <c r="E49" s="1228" t="s">
        <v>15</v>
      </c>
      <c r="F49" s="1228"/>
      <c r="G49" s="1228"/>
      <c r="H49" s="1228"/>
      <c r="I49" s="1228"/>
      <c r="J49" s="1229"/>
      <c r="K49" s="63">
        <v>548</v>
      </c>
      <c r="L49" s="64">
        <v>692</v>
      </c>
      <c r="M49" s="64">
        <v>649</v>
      </c>
      <c r="N49" s="64">
        <v>549</v>
      </c>
      <c r="O49" s="65">
        <v>545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x14ac:dyDescent="0.15">
      <c r="A51" s="48"/>
      <c r="B51" s="1238"/>
      <c r="C51" s="1239"/>
      <c r="D51" s="66"/>
      <c r="E51" s="1228" t="s">
        <v>17</v>
      </c>
      <c r="F51" s="1228"/>
      <c r="G51" s="1228"/>
      <c r="H51" s="1228"/>
      <c r="I51" s="1228"/>
      <c r="J51" s="1229"/>
      <c r="K51" s="63">
        <v>2</v>
      </c>
      <c r="L51" s="64">
        <v>1</v>
      </c>
      <c r="M51" s="64">
        <v>1</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2596</v>
      </c>
      <c r="L52" s="64">
        <v>3044</v>
      </c>
      <c r="M52" s="64">
        <v>2517</v>
      </c>
      <c r="N52" s="64">
        <v>2546</v>
      </c>
      <c r="O52" s="65">
        <v>2594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1566</v>
      </c>
      <c r="L53" s="69">
        <v>1573</v>
      </c>
      <c r="M53" s="69">
        <v>1947</v>
      </c>
      <c r="N53" s="69">
        <v>1690</v>
      </c>
      <c r="O53" s="70">
        <v>1658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VWbxkM02CnNUuObhZ/4twlEvfF/GaVi/UzPsR1PkMUYn4CFRUySuplVJFVEj/+GwD2AYcZ2wIrXVS3gGQRWGA==" saltValue="NG9uqSMw5ptUzXY+osaj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42" t="s">
        <v>23</v>
      </c>
      <c r="C41" s="1243"/>
      <c r="D41" s="81"/>
      <c r="E41" s="1248" t="s">
        <v>24</v>
      </c>
      <c r="F41" s="1248"/>
      <c r="G41" s="1248"/>
      <c r="H41" s="1249"/>
      <c r="I41" s="82">
        <v>37994</v>
      </c>
      <c r="J41" s="83">
        <v>38119</v>
      </c>
      <c r="K41" s="83">
        <v>37560</v>
      </c>
      <c r="L41" s="83">
        <v>36939</v>
      </c>
      <c r="M41" s="84">
        <v>36657</v>
      </c>
    </row>
    <row r="42" spans="2:13" ht="27.75" customHeight="1" x14ac:dyDescent="0.15">
      <c r="B42" s="1244"/>
      <c r="C42" s="1245"/>
      <c r="D42" s="85"/>
      <c r="E42" s="1250" t="s">
        <v>25</v>
      </c>
      <c r="F42" s="1250"/>
      <c r="G42" s="1250"/>
      <c r="H42" s="1251"/>
      <c r="I42" s="86" t="s">
        <v>503</v>
      </c>
      <c r="J42" s="87" t="s">
        <v>503</v>
      </c>
      <c r="K42" s="87" t="s">
        <v>503</v>
      </c>
      <c r="L42" s="87" t="s">
        <v>503</v>
      </c>
      <c r="M42" s="88" t="s">
        <v>503</v>
      </c>
    </row>
    <row r="43" spans="2:13" ht="27.75" customHeight="1" x14ac:dyDescent="0.15">
      <c r="B43" s="1244"/>
      <c r="C43" s="1245"/>
      <c r="D43" s="85"/>
      <c r="E43" s="1250" t="s">
        <v>26</v>
      </c>
      <c r="F43" s="1250"/>
      <c r="G43" s="1250"/>
      <c r="H43" s="1251"/>
      <c r="I43" s="86">
        <v>11166</v>
      </c>
      <c r="J43" s="87">
        <v>11472</v>
      </c>
      <c r="K43" s="87">
        <v>11093</v>
      </c>
      <c r="L43" s="87">
        <v>10642</v>
      </c>
      <c r="M43" s="88">
        <v>9683</v>
      </c>
    </row>
    <row r="44" spans="2:13" ht="27.75" customHeight="1" x14ac:dyDescent="0.15">
      <c r="B44" s="1244"/>
      <c r="C44" s="1245"/>
      <c r="D44" s="85"/>
      <c r="E44" s="1250" t="s">
        <v>27</v>
      </c>
      <c r="F44" s="1250"/>
      <c r="G44" s="1250"/>
      <c r="H44" s="1251"/>
      <c r="I44" s="86">
        <v>4315</v>
      </c>
      <c r="J44" s="87">
        <v>4099</v>
      </c>
      <c r="K44" s="87">
        <v>4120</v>
      </c>
      <c r="L44" s="87">
        <v>4220</v>
      </c>
      <c r="M44" s="88">
        <v>3753</v>
      </c>
    </row>
    <row r="45" spans="2:13" ht="27.75" customHeight="1" x14ac:dyDescent="0.15">
      <c r="B45" s="1244"/>
      <c r="C45" s="1245"/>
      <c r="D45" s="85"/>
      <c r="E45" s="1250" t="s">
        <v>28</v>
      </c>
      <c r="F45" s="1250"/>
      <c r="G45" s="1250"/>
      <c r="H45" s="1251"/>
      <c r="I45" s="86">
        <v>3454</v>
      </c>
      <c r="J45" s="87">
        <v>3039</v>
      </c>
      <c r="K45" s="87">
        <v>2788</v>
      </c>
      <c r="L45" s="87">
        <v>2670</v>
      </c>
      <c r="M45" s="88">
        <v>2474</v>
      </c>
    </row>
    <row r="46" spans="2:13" ht="27.75" customHeight="1" x14ac:dyDescent="0.15">
      <c r="B46" s="1244"/>
      <c r="C46" s="1245"/>
      <c r="D46" s="89"/>
      <c r="E46" s="1250" t="s">
        <v>29</v>
      </c>
      <c r="F46" s="1250"/>
      <c r="G46" s="1250"/>
      <c r="H46" s="1251"/>
      <c r="I46" s="86">
        <v>1948</v>
      </c>
      <c r="J46" s="87">
        <v>1768</v>
      </c>
      <c r="K46" s="87">
        <v>1584</v>
      </c>
      <c r="L46" s="87">
        <v>1393</v>
      </c>
      <c r="M46" s="88">
        <v>949</v>
      </c>
    </row>
    <row r="47" spans="2:13" ht="27.75" customHeight="1" x14ac:dyDescent="0.15">
      <c r="B47" s="1244"/>
      <c r="C47" s="1245"/>
      <c r="D47" s="90"/>
      <c r="E47" s="1252" t="s">
        <v>30</v>
      </c>
      <c r="F47" s="1253"/>
      <c r="G47" s="1253"/>
      <c r="H47" s="1254"/>
      <c r="I47" s="86" t="s">
        <v>503</v>
      </c>
      <c r="J47" s="87" t="s">
        <v>503</v>
      </c>
      <c r="K47" s="87" t="s">
        <v>503</v>
      </c>
      <c r="L47" s="87" t="s">
        <v>503</v>
      </c>
      <c r="M47" s="88" t="s">
        <v>503</v>
      </c>
    </row>
    <row r="48" spans="2:13" ht="27.75" customHeight="1" x14ac:dyDescent="0.15">
      <c r="B48" s="1244"/>
      <c r="C48" s="1245"/>
      <c r="D48" s="85"/>
      <c r="E48" s="1250" t="s">
        <v>31</v>
      </c>
      <c r="F48" s="1250"/>
      <c r="G48" s="1250"/>
      <c r="H48" s="1251"/>
      <c r="I48" s="86" t="s">
        <v>503</v>
      </c>
      <c r="J48" s="87" t="s">
        <v>503</v>
      </c>
      <c r="K48" s="87" t="s">
        <v>503</v>
      </c>
      <c r="L48" s="87" t="s">
        <v>503</v>
      </c>
      <c r="M48" s="88" t="s">
        <v>503</v>
      </c>
    </row>
    <row r="49" spans="2:13" ht="27.75" customHeight="1" x14ac:dyDescent="0.15">
      <c r="B49" s="1246"/>
      <c r="C49" s="1247"/>
      <c r="D49" s="85"/>
      <c r="E49" s="1250" t="s">
        <v>32</v>
      </c>
      <c r="F49" s="1250"/>
      <c r="G49" s="1250"/>
      <c r="H49" s="1251"/>
      <c r="I49" s="86" t="s">
        <v>503</v>
      </c>
      <c r="J49" s="87" t="s">
        <v>503</v>
      </c>
      <c r="K49" s="87" t="s">
        <v>503</v>
      </c>
      <c r="L49" s="87" t="s">
        <v>503</v>
      </c>
      <c r="M49" s="88" t="s">
        <v>503</v>
      </c>
    </row>
    <row r="50" spans="2:13" ht="27.75" customHeight="1" x14ac:dyDescent="0.15">
      <c r="B50" s="1255" t="s">
        <v>33</v>
      </c>
      <c r="C50" s="1256"/>
      <c r="D50" s="91"/>
      <c r="E50" s="1250" t="s">
        <v>34</v>
      </c>
      <c r="F50" s="1250"/>
      <c r="G50" s="1250"/>
      <c r="H50" s="1251"/>
      <c r="I50" s="86">
        <v>2057</v>
      </c>
      <c r="J50" s="87">
        <v>2702</v>
      </c>
      <c r="K50" s="87">
        <v>2945</v>
      </c>
      <c r="L50" s="87">
        <v>3200</v>
      </c>
      <c r="M50" s="88">
        <v>3505</v>
      </c>
    </row>
    <row r="51" spans="2:13" ht="27.75" customHeight="1" x14ac:dyDescent="0.15">
      <c r="B51" s="1244"/>
      <c r="C51" s="1245"/>
      <c r="D51" s="85"/>
      <c r="E51" s="1250" t="s">
        <v>35</v>
      </c>
      <c r="F51" s="1250"/>
      <c r="G51" s="1250"/>
      <c r="H51" s="1251"/>
      <c r="I51" s="86">
        <v>9312</v>
      </c>
      <c r="J51" s="87">
        <v>8427</v>
      </c>
      <c r="K51" s="87">
        <v>7977</v>
      </c>
      <c r="L51" s="87">
        <v>8183</v>
      </c>
      <c r="M51" s="88">
        <v>8630</v>
      </c>
    </row>
    <row r="52" spans="2:13" ht="27.75" customHeight="1" x14ac:dyDescent="0.15">
      <c r="B52" s="1246"/>
      <c r="C52" s="1247"/>
      <c r="D52" s="85"/>
      <c r="E52" s="1250" t="s">
        <v>36</v>
      </c>
      <c r="F52" s="1250"/>
      <c r="G52" s="1250"/>
      <c r="H52" s="1251"/>
      <c r="I52" s="86">
        <v>24370</v>
      </c>
      <c r="J52" s="87">
        <v>24539</v>
      </c>
      <c r="K52" s="87">
        <v>24512</v>
      </c>
      <c r="L52" s="87">
        <v>24420</v>
      </c>
      <c r="M52" s="88">
        <v>24086</v>
      </c>
    </row>
    <row r="53" spans="2:13" ht="27.75" customHeight="1" thickBot="1" x14ac:dyDescent="0.2">
      <c r="B53" s="1257" t="s">
        <v>37</v>
      </c>
      <c r="C53" s="1258"/>
      <c r="D53" s="92"/>
      <c r="E53" s="1259" t="s">
        <v>38</v>
      </c>
      <c r="F53" s="1259"/>
      <c r="G53" s="1259"/>
      <c r="H53" s="1260"/>
      <c r="I53" s="93">
        <v>23138</v>
      </c>
      <c r="J53" s="94">
        <v>22828</v>
      </c>
      <c r="K53" s="94">
        <v>21711</v>
      </c>
      <c r="L53" s="94">
        <v>20060</v>
      </c>
      <c r="M53" s="95">
        <v>17295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Ihe9lO76rxIKv7LVUk3zsjWIJB1ziFWOTZAX6uZB8ra0kkF/vK1LgmgLF9jXUm++q0k+TPgyDYYCdnelc6tIQ==" saltValue="NxyyEdRsXgstqyrKYCR4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41</v>
      </c>
      <c r="D55" s="1269"/>
      <c r="E55" s="1270"/>
      <c r="F55" s="107">
        <v>2488</v>
      </c>
      <c r="G55" s="107">
        <v>2510</v>
      </c>
      <c r="H55" s="108">
        <v>2831</v>
      </c>
    </row>
    <row r="56" spans="2:8" ht="52.5" customHeight="1" x14ac:dyDescent="0.15">
      <c r="B56" s="109"/>
      <c r="C56" s="1271" t="s">
        <v>42</v>
      </c>
      <c r="D56" s="1271"/>
      <c r="E56" s="1272"/>
      <c r="F56" s="110" t="s">
        <v>503</v>
      </c>
      <c r="G56" s="110" t="s">
        <v>503</v>
      </c>
      <c r="H56" s="111" t="s">
        <v>503</v>
      </c>
    </row>
    <row r="57" spans="2:8" ht="53.25" customHeight="1" x14ac:dyDescent="0.15">
      <c r="B57" s="109"/>
      <c r="C57" s="1273" t="s">
        <v>43</v>
      </c>
      <c r="D57" s="1273"/>
      <c r="E57" s="1274"/>
      <c r="F57" s="112">
        <v>3043</v>
      </c>
      <c r="G57" s="112">
        <v>2895</v>
      </c>
      <c r="H57" s="113">
        <v>2543</v>
      </c>
    </row>
    <row r="58" spans="2:8" ht="45.75" customHeight="1" x14ac:dyDescent="0.15">
      <c r="B58" s="114"/>
      <c r="C58" s="1261" t="s">
        <v>590</v>
      </c>
      <c r="D58" s="1262"/>
      <c r="E58" s="1263"/>
      <c r="F58" s="115">
        <v>2684</v>
      </c>
      <c r="G58" s="115">
        <v>2469</v>
      </c>
      <c r="H58" s="116">
        <v>2263</v>
      </c>
    </row>
    <row r="59" spans="2:8" ht="45.75" customHeight="1" x14ac:dyDescent="0.15">
      <c r="B59" s="114"/>
      <c r="C59" s="1261" t="s">
        <v>586</v>
      </c>
      <c r="D59" s="1262"/>
      <c r="E59" s="1263"/>
      <c r="F59" s="115">
        <v>121</v>
      </c>
      <c r="G59" s="115">
        <v>111</v>
      </c>
      <c r="H59" s="116">
        <v>98</v>
      </c>
    </row>
    <row r="60" spans="2:8" ht="45.75" customHeight="1" x14ac:dyDescent="0.15">
      <c r="B60" s="114"/>
      <c r="C60" s="1261" t="s">
        <v>587</v>
      </c>
      <c r="D60" s="1262"/>
      <c r="E60" s="1263"/>
      <c r="F60" s="115">
        <v>53</v>
      </c>
      <c r="G60" s="115">
        <v>51</v>
      </c>
      <c r="H60" s="116">
        <v>53</v>
      </c>
    </row>
    <row r="61" spans="2:8" ht="45.75" customHeight="1" x14ac:dyDescent="0.15">
      <c r="B61" s="114"/>
      <c r="C61" s="1261" t="s">
        <v>588</v>
      </c>
      <c r="D61" s="1262"/>
      <c r="E61" s="1263"/>
      <c r="F61" s="115">
        <v>50</v>
      </c>
      <c r="G61" s="115">
        <v>52</v>
      </c>
      <c r="H61" s="116">
        <v>52</v>
      </c>
    </row>
    <row r="62" spans="2:8" ht="45.75" customHeight="1" thickBot="1" x14ac:dyDescent="0.2">
      <c r="B62" s="117"/>
      <c r="C62" s="1264" t="s">
        <v>589</v>
      </c>
      <c r="D62" s="1265"/>
      <c r="E62" s="1266"/>
      <c r="F62" s="118">
        <v>23</v>
      </c>
      <c r="G62" s="118">
        <v>29</v>
      </c>
      <c r="H62" s="119">
        <v>39</v>
      </c>
    </row>
    <row r="63" spans="2:8" ht="52.5" customHeight="1" thickBot="1" x14ac:dyDescent="0.2">
      <c r="B63" s="120"/>
      <c r="C63" s="1267" t="s">
        <v>44</v>
      </c>
      <c r="D63" s="1267"/>
      <c r="E63" s="1268"/>
      <c r="F63" s="121">
        <v>5531</v>
      </c>
      <c r="G63" s="121">
        <v>5405</v>
      </c>
      <c r="H63" s="122">
        <v>5374</v>
      </c>
    </row>
    <row r="64" spans="2:8" ht="15" customHeight="1" x14ac:dyDescent="0.15"/>
    <row r="65" ht="0" hidden="1" customHeight="1" x14ac:dyDescent="0.15"/>
    <row r="66" ht="0" hidden="1" customHeight="1" x14ac:dyDescent="0.15"/>
  </sheetData>
  <sheetProtection algorithmName="SHA-512" hashValue="icx1guMnP04oXWJc8IiqUh56645gJCSuombvVq4NV0GFbm7Rd9zkG8iW0diMUlarjQu9FkEj0aUoRZPqqjZrWA==" saltValue="YL/O/+lrbzfMBva+pMX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7" t="s">
        <v>602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546</v>
      </c>
      <c r="BQ50" s="1287"/>
      <c r="BR50" s="1287"/>
      <c r="BS50" s="1287"/>
      <c r="BT50" s="1287"/>
      <c r="BU50" s="1287"/>
      <c r="BV50" s="1287"/>
      <c r="BW50" s="1287"/>
      <c r="BX50" s="1287" t="s">
        <v>547</v>
      </c>
      <c r="BY50" s="1287"/>
      <c r="BZ50" s="1287"/>
      <c r="CA50" s="1287"/>
      <c r="CB50" s="1287"/>
      <c r="CC50" s="1287"/>
      <c r="CD50" s="1287"/>
      <c r="CE50" s="1287"/>
      <c r="CF50" s="1287" t="s">
        <v>548</v>
      </c>
      <c r="CG50" s="1287"/>
      <c r="CH50" s="1287"/>
      <c r="CI50" s="1287"/>
      <c r="CJ50" s="1287"/>
      <c r="CK50" s="1287"/>
      <c r="CL50" s="1287"/>
      <c r="CM50" s="1287"/>
      <c r="CN50" s="1287" t="s">
        <v>549</v>
      </c>
      <c r="CO50" s="1287"/>
      <c r="CP50" s="1287"/>
      <c r="CQ50" s="1287"/>
      <c r="CR50" s="1287"/>
      <c r="CS50" s="1287"/>
      <c r="CT50" s="1287"/>
      <c r="CU50" s="1287"/>
      <c r="CV50" s="1287" t="s">
        <v>550</v>
      </c>
      <c r="CW50" s="1287"/>
      <c r="CX50" s="1287"/>
      <c r="CY50" s="1287"/>
      <c r="CZ50" s="1287"/>
      <c r="DA50" s="1287"/>
      <c r="DB50" s="1287"/>
      <c r="DC50" s="1287"/>
    </row>
    <row r="51" spans="1:109" ht="13.5" customHeight="1" x14ac:dyDescent="0.15">
      <c r="B51" s="374"/>
      <c r="G51" s="1294"/>
      <c r="H51" s="1294"/>
      <c r="I51" s="1292"/>
      <c r="J51" s="1292"/>
      <c r="K51" s="1289"/>
      <c r="L51" s="1289"/>
      <c r="M51" s="1289"/>
      <c r="N51" s="1289"/>
      <c r="AM51" s="383"/>
      <c r="AN51" s="1290" t="s">
        <v>595</v>
      </c>
      <c r="AO51" s="1290"/>
      <c r="AP51" s="1290"/>
      <c r="AQ51" s="1290"/>
      <c r="AR51" s="1290"/>
      <c r="AS51" s="1290"/>
      <c r="AT51" s="1290"/>
      <c r="AU51" s="1290"/>
      <c r="AV51" s="1290"/>
      <c r="AW51" s="1290"/>
      <c r="AX51" s="1290"/>
      <c r="AY51" s="1290"/>
      <c r="AZ51" s="1290"/>
      <c r="BA51" s="1290"/>
      <c r="BB51" s="1290" t="s">
        <v>596</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v>189.8</v>
      </c>
      <c r="CG51" s="1288"/>
      <c r="CH51" s="1288"/>
      <c r="CI51" s="1288"/>
      <c r="CJ51" s="1288"/>
      <c r="CK51" s="1288"/>
      <c r="CL51" s="1288"/>
      <c r="CM51" s="1288"/>
      <c r="CN51" s="1288">
        <v>178.5</v>
      </c>
      <c r="CO51" s="1288"/>
      <c r="CP51" s="1288"/>
      <c r="CQ51" s="1288"/>
      <c r="CR51" s="1288"/>
      <c r="CS51" s="1288"/>
      <c r="CT51" s="1288"/>
      <c r="CU51" s="1288"/>
      <c r="CV51" s="1291"/>
      <c r="CW51" s="1288"/>
      <c r="CX51" s="1288"/>
      <c r="CY51" s="1288"/>
      <c r="CZ51" s="1288"/>
      <c r="DA51" s="1288"/>
      <c r="DB51" s="1288"/>
      <c r="DC51" s="1288"/>
    </row>
    <row r="52" spans="1:109" x14ac:dyDescent="0.15">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597</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51.1</v>
      </c>
      <c r="CG53" s="1288"/>
      <c r="CH53" s="1288"/>
      <c r="CI53" s="1288"/>
      <c r="CJ53" s="1288"/>
      <c r="CK53" s="1288"/>
      <c r="CL53" s="1288"/>
      <c r="CM53" s="1288"/>
      <c r="CN53" s="1288">
        <v>52.9</v>
      </c>
      <c r="CO53" s="1288"/>
      <c r="CP53" s="1288"/>
      <c r="CQ53" s="1288"/>
      <c r="CR53" s="1288"/>
      <c r="CS53" s="1288"/>
      <c r="CT53" s="1288"/>
      <c r="CU53" s="1288"/>
      <c r="CV53" s="1291"/>
      <c r="CW53" s="1288"/>
      <c r="CX53" s="1288"/>
      <c r="CY53" s="1288"/>
      <c r="CZ53" s="1288"/>
      <c r="DA53" s="1288"/>
      <c r="DB53" s="1288"/>
      <c r="DC53" s="1288"/>
    </row>
    <row r="54" spans="1:109" x14ac:dyDescent="0.15">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2"/>
      <c r="B55" s="374"/>
      <c r="G55" s="1283"/>
      <c r="H55" s="1283"/>
      <c r="I55" s="1283"/>
      <c r="J55" s="1283"/>
      <c r="K55" s="1289"/>
      <c r="L55" s="1289"/>
      <c r="M55" s="1289"/>
      <c r="N55" s="1289"/>
      <c r="AN55" s="1287" t="s">
        <v>598</v>
      </c>
      <c r="AO55" s="1287"/>
      <c r="AP55" s="1287"/>
      <c r="AQ55" s="1287"/>
      <c r="AR55" s="1287"/>
      <c r="AS55" s="1287"/>
      <c r="AT55" s="1287"/>
      <c r="AU55" s="1287"/>
      <c r="AV55" s="1287"/>
      <c r="AW55" s="1287"/>
      <c r="AX55" s="1287"/>
      <c r="AY55" s="1287"/>
      <c r="AZ55" s="1287"/>
      <c r="BA55" s="1287"/>
      <c r="BB55" s="1290" t="s">
        <v>596</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33.6</v>
      </c>
      <c r="CG55" s="1288"/>
      <c r="CH55" s="1288"/>
      <c r="CI55" s="1288"/>
      <c r="CJ55" s="1288"/>
      <c r="CK55" s="1288"/>
      <c r="CL55" s="1288"/>
      <c r="CM55" s="1288"/>
      <c r="CN55" s="1288">
        <v>35.299999999999997</v>
      </c>
      <c r="CO55" s="1288"/>
      <c r="CP55" s="1288"/>
      <c r="CQ55" s="1288"/>
      <c r="CR55" s="1288"/>
      <c r="CS55" s="1288"/>
      <c r="CT55" s="1288"/>
      <c r="CU55" s="1288"/>
      <c r="CV55" s="1291"/>
      <c r="CW55" s="1288"/>
      <c r="CX55" s="1288"/>
      <c r="CY55" s="1288"/>
      <c r="CZ55" s="1288"/>
      <c r="DA55" s="1288"/>
      <c r="DB55" s="1288"/>
      <c r="DC55" s="1288"/>
    </row>
    <row r="56" spans="1:109" x14ac:dyDescent="0.15">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x14ac:dyDescent="0.15">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597</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56.8</v>
      </c>
      <c r="CG57" s="1288"/>
      <c r="CH57" s="1288"/>
      <c r="CI57" s="1288"/>
      <c r="CJ57" s="1288"/>
      <c r="CK57" s="1288"/>
      <c r="CL57" s="1288"/>
      <c r="CM57" s="1288"/>
      <c r="CN57" s="1288">
        <v>60.4</v>
      </c>
      <c r="CO57" s="1288"/>
      <c r="CP57" s="1288"/>
      <c r="CQ57" s="1288"/>
      <c r="CR57" s="1288"/>
      <c r="CS57" s="1288"/>
      <c r="CT57" s="1288"/>
      <c r="CU57" s="1288"/>
      <c r="CV57" s="1291"/>
      <c r="CW57" s="1288"/>
      <c r="CX57" s="1288"/>
      <c r="CY57" s="1288"/>
      <c r="CZ57" s="1288"/>
      <c r="DA57" s="1288"/>
      <c r="DB57" s="1288"/>
      <c r="DC57" s="1288"/>
      <c r="DD57" s="387"/>
      <c r="DE57" s="386"/>
    </row>
    <row r="58" spans="1:109" s="382" customFormat="1" x14ac:dyDescent="0.15">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7" t="s">
        <v>601</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546</v>
      </c>
      <c r="BQ72" s="1287"/>
      <c r="BR72" s="1287"/>
      <c r="BS72" s="1287"/>
      <c r="BT72" s="1287"/>
      <c r="BU72" s="1287"/>
      <c r="BV72" s="1287"/>
      <c r="BW72" s="1287"/>
      <c r="BX72" s="1287" t="s">
        <v>547</v>
      </c>
      <c r="BY72" s="1287"/>
      <c r="BZ72" s="1287"/>
      <c r="CA72" s="1287"/>
      <c r="CB72" s="1287"/>
      <c r="CC72" s="1287"/>
      <c r="CD72" s="1287"/>
      <c r="CE72" s="1287"/>
      <c r="CF72" s="1287" t="s">
        <v>548</v>
      </c>
      <c r="CG72" s="1287"/>
      <c r="CH72" s="1287"/>
      <c r="CI72" s="1287"/>
      <c r="CJ72" s="1287"/>
      <c r="CK72" s="1287"/>
      <c r="CL72" s="1287"/>
      <c r="CM72" s="1287"/>
      <c r="CN72" s="1287" t="s">
        <v>549</v>
      </c>
      <c r="CO72" s="1287"/>
      <c r="CP72" s="1287"/>
      <c r="CQ72" s="1287"/>
      <c r="CR72" s="1287"/>
      <c r="CS72" s="1287"/>
      <c r="CT72" s="1287"/>
      <c r="CU72" s="1287"/>
      <c r="CV72" s="1287" t="s">
        <v>550</v>
      </c>
      <c r="CW72" s="1287"/>
      <c r="CX72" s="1287"/>
      <c r="CY72" s="1287"/>
      <c r="CZ72" s="1287"/>
      <c r="DA72" s="1287"/>
      <c r="DB72" s="1287"/>
      <c r="DC72" s="1287"/>
    </row>
    <row r="73" spans="2:107" x14ac:dyDescent="0.15">
      <c r="B73" s="374"/>
      <c r="G73" s="1294"/>
      <c r="H73" s="1294"/>
      <c r="I73" s="1294"/>
      <c r="J73" s="1294"/>
      <c r="K73" s="1295"/>
      <c r="L73" s="1295"/>
      <c r="M73" s="1295"/>
      <c r="N73" s="1295"/>
      <c r="AM73" s="383"/>
      <c r="AN73" s="1290" t="s">
        <v>595</v>
      </c>
      <c r="AO73" s="1290"/>
      <c r="AP73" s="1290"/>
      <c r="AQ73" s="1290"/>
      <c r="AR73" s="1290"/>
      <c r="AS73" s="1290"/>
      <c r="AT73" s="1290"/>
      <c r="AU73" s="1290"/>
      <c r="AV73" s="1290"/>
      <c r="AW73" s="1290"/>
      <c r="AX73" s="1290"/>
      <c r="AY73" s="1290"/>
      <c r="AZ73" s="1290"/>
      <c r="BA73" s="1290"/>
      <c r="BB73" s="1290" t="s">
        <v>596</v>
      </c>
      <c r="BC73" s="1290"/>
      <c r="BD73" s="1290"/>
      <c r="BE73" s="1290"/>
      <c r="BF73" s="1290"/>
      <c r="BG73" s="1290"/>
      <c r="BH73" s="1290"/>
      <c r="BI73" s="1290"/>
      <c r="BJ73" s="1290"/>
      <c r="BK73" s="1290"/>
      <c r="BL73" s="1290"/>
      <c r="BM73" s="1290"/>
      <c r="BN73" s="1290"/>
      <c r="BO73" s="1290"/>
      <c r="BP73" s="1288">
        <v>203.9</v>
      </c>
      <c r="BQ73" s="1288"/>
      <c r="BR73" s="1288"/>
      <c r="BS73" s="1288"/>
      <c r="BT73" s="1288"/>
      <c r="BU73" s="1288"/>
      <c r="BV73" s="1288"/>
      <c r="BW73" s="1288"/>
      <c r="BX73" s="1288">
        <v>206</v>
      </c>
      <c r="BY73" s="1288"/>
      <c r="BZ73" s="1288"/>
      <c r="CA73" s="1288"/>
      <c r="CB73" s="1288"/>
      <c r="CC73" s="1288"/>
      <c r="CD73" s="1288"/>
      <c r="CE73" s="1288"/>
      <c r="CF73" s="1288">
        <v>189.8</v>
      </c>
      <c r="CG73" s="1288"/>
      <c r="CH73" s="1288"/>
      <c r="CI73" s="1288"/>
      <c r="CJ73" s="1288"/>
      <c r="CK73" s="1288"/>
      <c r="CL73" s="1288"/>
      <c r="CM73" s="1288"/>
      <c r="CN73" s="1288">
        <v>178.5</v>
      </c>
      <c r="CO73" s="1288"/>
      <c r="CP73" s="1288"/>
      <c r="CQ73" s="1288"/>
      <c r="CR73" s="1288"/>
      <c r="CS73" s="1288"/>
      <c r="CT73" s="1288"/>
      <c r="CU73" s="1288"/>
      <c r="CV73" s="1288">
        <v>155.5</v>
      </c>
      <c r="CW73" s="1288"/>
      <c r="CX73" s="1288"/>
      <c r="CY73" s="1288"/>
      <c r="CZ73" s="1288"/>
      <c r="DA73" s="1288"/>
      <c r="DB73" s="1288"/>
      <c r="DC73" s="1288"/>
    </row>
    <row r="74" spans="2:107" x14ac:dyDescent="0.15">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600</v>
      </c>
      <c r="BC75" s="1290"/>
      <c r="BD75" s="1290"/>
      <c r="BE75" s="1290"/>
      <c r="BF75" s="1290"/>
      <c r="BG75" s="1290"/>
      <c r="BH75" s="1290"/>
      <c r="BI75" s="1290"/>
      <c r="BJ75" s="1290"/>
      <c r="BK75" s="1290"/>
      <c r="BL75" s="1290"/>
      <c r="BM75" s="1290"/>
      <c r="BN75" s="1290"/>
      <c r="BO75" s="1290"/>
      <c r="BP75" s="1288">
        <v>13.8</v>
      </c>
      <c r="BQ75" s="1288"/>
      <c r="BR75" s="1288"/>
      <c r="BS75" s="1288"/>
      <c r="BT75" s="1288"/>
      <c r="BU75" s="1288"/>
      <c r="BV75" s="1288"/>
      <c r="BW75" s="1288"/>
      <c r="BX75" s="1288">
        <v>13.8</v>
      </c>
      <c r="BY75" s="1288"/>
      <c r="BZ75" s="1288"/>
      <c r="CA75" s="1288"/>
      <c r="CB75" s="1288"/>
      <c r="CC75" s="1288"/>
      <c r="CD75" s="1288"/>
      <c r="CE75" s="1288"/>
      <c r="CF75" s="1288">
        <v>15</v>
      </c>
      <c r="CG75" s="1288"/>
      <c r="CH75" s="1288"/>
      <c r="CI75" s="1288"/>
      <c r="CJ75" s="1288"/>
      <c r="CK75" s="1288"/>
      <c r="CL75" s="1288"/>
      <c r="CM75" s="1288"/>
      <c r="CN75" s="1288">
        <v>15.4</v>
      </c>
      <c r="CO75" s="1288"/>
      <c r="CP75" s="1288"/>
      <c r="CQ75" s="1288"/>
      <c r="CR75" s="1288"/>
      <c r="CS75" s="1288"/>
      <c r="CT75" s="1288"/>
      <c r="CU75" s="1288"/>
      <c r="CV75" s="1288">
        <v>15.6</v>
      </c>
      <c r="CW75" s="1288"/>
      <c r="CX75" s="1288"/>
      <c r="CY75" s="1288"/>
      <c r="CZ75" s="1288"/>
      <c r="DA75" s="1288"/>
      <c r="DB75" s="1288"/>
      <c r="DC75" s="1288"/>
    </row>
    <row r="76" spans="2:107" x14ac:dyDescent="0.15">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4"/>
      <c r="G77" s="1283"/>
      <c r="H77" s="1283"/>
      <c r="I77" s="1283"/>
      <c r="J77" s="1283"/>
      <c r="K77" s="1295"/>
      <c r="L77" s="1295"/>
      <c r="M77" s="1295"/>
      <c r="N77" s="1295"/>
      <c r="AN77" s="1287" t="s">
        <v>598</v>
      </c>
      <c r="AO77" s="1287"/>
      <c r="AP77" s="1287"/>
      <c r="AQ77" s="1287"/>
      <c r="AR77" s="1287"/>
      <c r="AS77" s="1287"/>
      <c r="AT77" s="1287"/>
      <c r="AU77" s="1287"/>
      <c r="AV77" s="1287"/>
      <c r="AW77" s="1287"/>
      <c r="AX77" s="1287"/>
      <c r="AY77" s="1287"/>
      <c r="AZ77" s="1287"/>
      <c r="BA77" s="1287"/>
      <c r="BB77" s="1290" t="s">
        <v>596</v>
      </c>
      <c r="BC77" s="1290"/>
      <c r="BD77" s="1290"/>
      <c r="BE77" s="1290"/>
      <c r="BF77" s="1290"/>
      <c r="BG77" s="1290"/>
      <c r="BH77" s="1290"/>
      <c r="BI77" s="1290"/>
      <c r="BJ77" s="1290"/>
      <c r="BK77" s="1290"/>
      <c r="BL77" s="1290"/>
      <c r="BM77" s="1290"/>
      <c r="BN77" s="1290"/>
      <c r="BO77" s="1290"/>
      <c r="BP77" s="1288">
        <v>50.3</v>
      </c>
      <c r="BQ77" s="1288"/>
      <c r="BR77" s="1288"/>
      <c r="BS77" s="1288"/>
      <c r="BT77" s="1288"/>
      <c r="BU77" s="1288"/>
      <c r="BV77" s="1288"/>
      <c r="BW77" s="1288"/>
      <c r="BX77" s="1288">
        <v>45.9</v>
      </c>
      <c r="BY77" s="1288"/>
      <c r="BZ77" s="1288"/>
      <c r="CA77" s="1288"/>
      <c r="CB77" s="1288"/>
      <c r="CC77" s="1288"/>
      <c r="CD77" s="1288"/>
      <c r="CE77" s="1288"/>
      <c r="CF77" s="1288">
        <v>33.6</v>
      </c>
      <c r="CG77" s="1288"/>
      <c r="CH77" s="1288"/>
      <c r="CI77" s="1288"/>
      <c r="CJ77" s="1288"/>
      <c r="CK77" s="1288"/>
      <c r="CL77" s="1288"/>
      <c r="CM77" s="1288"/>
      <c r="CN77" s="1288">
        <v>35.299999999999997</v>
      </c>
      <c r="CO77" s="1288"/>
      <c r="CP77" s="1288"/>
      <c r="CQ77" s="1288"/>
      <c r="CR77" s="1288"/>
      <c r="CS77" s="1288"/>
      <c r="CT77" s="1288"/>
      <c r="CU77" s="1288"/>
      <c r="CV77" s="1288">
        <v>31.9</v>
      </c>
      <c r="CW77" s="1288"/>
      <c r="CX77" s="1288"/>
      <c r="CY77" s="1288"/>
      <c r="CZ77" s="1288"/>
      <c r="DA77" s="1288"/>
      <c r="DB77" s="1288"/>
      <c r="DC77" s="1288"/>
    </row>
    <row r="78" spans="2:107" x14ac:dyDescent="0.15">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600</v>
      </c>
      <c r="BC79" s="1290"/>
      <c r="BD79" s="1290"/>
      <c r="BE79" s="1290"/>
      <c r="BF79" s="1290"/>
      <c r="BG79" s="1290"/>
      <c r="BH79" s="1290"/>
      <c r="BI79" s="1290"/>
      <c r="BJ79" s="1290"/>
      <c r="BK79" s="1290"/>
      <c r="BL79" s="1290"/>
      <c r="BM79" s="1290"/>
      <c r="BN79" s="1290"/>
      <c r="BO79" s="1290"/>
      <c r="BP79" s="1288">
        <v>9.6</v>
      </c>
      <c r="BQ79" s="1288"/>
      <c r="BR79" s="1288"/>
      <c r="BS79" s="1288"/>
      <c r="BT79" s="1288"/>
      <c r="BU79" s="1288"/>
      <c r="BV79" s="1288"/>
      <c r="BW79" s="1288"/>
      <c r="BX79" s="1288">
        <v>8.8000000000000007</v>
      </c>
      <c r="BY79" s="1288"/>
      <c r="BZ79" s="1288"/>
      <c r="CA79" s="1288"/>
      <c r="CB79" s="1288"/>
      <c r="CC79" s="1288"/>
      <c r="CD79" s="1288"/>
      <c r="CE79" s="1288"/>
      <c r="CF79" s="1288">
        <v>7</v>
      </c>
      <c r="CG79" s="1288"/>
      <c r="CH79" s="1288"/>
      <c r="CI79" s="1288"/>
      <c r="CJ79" s="1288"/>
      <c r="CK79" s="1288"/>
      <c r="CL79" s="1288"/>
      <c r="CM79" s="1288"/>
      <c r="CN79" s="1288">
        <v>6.9</v>
      </c>
      <c r="CO79" s="1288"/>
      <c r="CP79" s="1288"/>
      <c r="CQ79" s="1288"/>
      <c r="CR79" s="1288"/>
      <c r="CS79" s="1288"/>
      <c r="CT79" s="1288"/>
      <c r="CU79" s="1288"/>
      <c r="CV79" s="1288">
        <v>6.6</v>
      </c>
      <c r="CW79" s="1288"/>
      <c r="CX79" s="1288"/>
      <c r="CY79" s="1288"/>
      <c r="CZ79" s="1288"/>
      <c r="DA79" s="1288"/>
      <c r="DB79" s="1288"/>
      <c r="DC79" s="1288"/>
    </row>
    <row r="80" spans="2:107" x14ac:dyDescent="0.15">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M1UygUbCE4YKH8IVmpTYTh/rDynQlqyO3x0mUDHAcEKT27D91kyojcApN+kP1pnKV51HMhxSGwBo/LHX/6Yw==" saltValue="46BvPXGeCsGkk39iKsDU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aaa/jCNoy8eFuvFZPgFqro05mgT0MBDDcgHqt3bK9zuxITNnA9yE89+zepT+IXdR0QbpQMgERf2B7a3kdo9MA==" saltValue="l7VwgU9/cl4CbjaZLjnI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RsgF6tsS+2ikKlueSi6YMjwomJP5CjKvfFp0G+ehjH5dIj7rsUWDXnlsyNoAsyUaVH9x1PO+zqVvvOQJqC8LA==" saltValue="FrUZtmbPfM21uZgFld4m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65408</v>
      </c>
      <c r="E3" s="141"/>
      <c r="F3" s="142">
        <v>63956</v>
      </c>
      <c r="G3" s="143"/>
      <c r="H3" s="144"/>
    </row>
    <row r="4" spans="1:8" x14ac:dyDescent="0.15">
      <c r="A4" s="145"/>
      <c r="B4" s="146"/>
      <c r="C4" s="147"/>
      <c r="D4" s="148">
        <v>21669</v>
      </c>
      <c r="E4" s="149"/>
      <c r="F4" s="150">
        <v>29239</v>
      </c>
      <c r="G4" s="151"/>
      <c r="H4" s="152"/>
    </row>
    <row r="5" spans="1:8" x14ac:dyDescent="0.15">
      <c r="A5" s="133" t="s">
        <v>538</v>
      </c>
      <c r="B5" s="138"/>
      <c r="C5" s="139"/>
      <c r="D5" s="140">
        <v>64642</v>
      </c>
      <c r="E5" s="141"/>
      <c r="F5" s="142">
        <v>66255</v>
      </c>
      <c r="G5" s="143"/>
      <c r="H5" s="144"/>
    </row>
    <row r="6" spans="1:8" x14ac:dyDescent="0.15">
      <c r="A6" s="145"/>
      <c r="B6" s="146"/>
      <c r="C6" s="147"/>
      <c r="D6" s="148">
        <v>10807</v>
      </c>
      <c r="E6" s="149"/>
      <c r="F6" s="150">
        <v>31822</v>
      </c>
      <c r="G6" s="151"/>
      <c r="H6" s="152"/>
    </row>
    <row r="7" spans="1:8" x14ac:dyDescent="0.15">
      <c r="A7" s="133" t="s">
        <v>539</v>
      </c>
      <c r="B7" s="138"/>
      <c r="C7" s="139"/>
      <c r="D7" s="140">
        <v>24403</v>
      </c>
      <c r="E7" s="141"/>
      <c r="F7" s="142">
        <v>47278</v>
      </c>
      <c r="G7" s="143"/>
      <c r="H7" s="144"/>
    </row>
    <row r="8" spans="1:8" x14ac:dyDescent="0.15">
      <c r="A8" s="145"/>
      <c r="B8" s="146"/>
      <c r="C8" s="147"/>
      <c r="D8" s="148">
        <v>4543</v>
      </c>
      <c r="E8" s="149"/>
      <c r="F8" s="150">
        <v>24096</v>
      </c>
      <c r="G8" s="151"/>
      <c r="H8" s="152"/>
    </row>
    <row r="9" spans="1:8" x14ac:dyDescent="0.15">
      <c r="A9" s="133" t="s">
        <v>540</v>
      </c>
      <c r="B9" s="138"/>
      <c r="C9" s="139"/>
      <c r="D9" s="140">
        <v>37343</v>
      </c>
      <c r="E9" s="141"/>
      <c r="F9" s="142">
        <v>44504</v>
      </c>
      <c r="G9" s="143"/>
      <c r="H9" s="144"/>
    </row>
    <row r="10" spans="1:8" x14ac:dyDescent="0.15">
      <c r="A10" s="145"/>
      <c r="B10" s="146"/>
      <c r="C10" s="147"/>
      <c r="D10" s="148">
        <v>5166</v>
      </c>
      <c r="E10" s="149"/>
      <c r="F10" s="150">
        <v>25876</v>
      </c>
      <c r="G10" s="151"/>
      <c r="H10" s="152"/>
    </row>
    <row r="11" spans="1:8" x14ac:dyDescent="0.15">
      <c r="A11" s="133" t="s">
        <v>541</v>
      </c>
      <c r="B11" s="138"/>
      <c r="C11" s="139"/>
      <c r="D11" s="140">
        <v>42208</v>
      </c>
      <c r="E11" s="141"/>
      <c r="F11" s="142">
        <v>47820</v>
      </c>
      <c r="G11" s="143"/>
      <c r="H11" s="144"/>
    </row>
    <row r="12" spans="1:8" x14ac:dyDescent="0.15">
      <c r="A12" s="145"/>
      <c r="B12" s="146"/>
      <c r="C12" s="153"/>
      <c r="D12" s="148">
        <v>13794</v>
      </c>
      <c r="E12" s="149"/>
      <c r="F12" s="150">
        <v>25855</v>
      </c>
      <c r="G12" s="151"/>
      <c r="H12" s="152"/>
    </row>
    <row r="13" spans="1:8" x14ac:dyDescent="0.15">
      <c r="A13" s="133"/>
      <c r="B13" s="138"/>
      <c r="C13" s="154"/>
      <c r="D13" s="155">
        <v>46801</v>
      </c>
      <c r="E13" s="156"/>
      <c r="F13" s="157">
        <v>53963</v>
      </c>
      <c r="G13" s="158"/>
      <c r="H13" s="144"/>
    </row>
    <row r="14" spans="1:8" x14ac:dyDescent="0.15">
      <c r="A14" s="145"/>
      <c r="B14" s="146"/>
      <c r="C14" s="147"/>
      <c r="D14" s="148">
        <v>11196</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1.1399999999999999</v>
      </c>
      <c r="C19" s="159">
        <f>ROUND(VALUE(SUBSTITUTE(実質収支比率等に係る経年分析!G$48,"▲","-")),2)</f>
        <v>1.85</v>
      </c>
      <c r="D19" s="159">
        <f>ROUND(VALUE(SUBSTITUTE(実質収支比率等に係る経年分析!H$48,"▲","-")),2)</f>
        <v>2.83</v>
      </c>
      <c r="E19" s="159">
        <f>ROUND(VALUE(SUBSTITUTE(実質収支比率等に係る経年分析!I$48,"▲","-")),2)</f>
        <v>0.83</v>
      </c>
      <c r="F19" s="159">
        <f>ROUND(VALUE(SUBSTITUTE(実質収支比率等に係る経年分析!J$48,"▲","-")),2)</f>
        <v>1.58</v>
      </c>
    </row>
    <row r="20" spans="1:11" x14ac:dyDescent="0.15">
      <c r="A20" s="159" t="s">
        <v>48</v>
      </c>
      <c r="B20" s="159">
        <f>ROUND(VALUE(SUBSTITUTE(実質収支比率等に係る経年分析!F$47,"▲","-")),2)</f>
        <v>12.53</v>
      </c>
      <c r="C20" s="159">
        <f>ROUND(VALUE(SUBSTITUTE(実質収支比率等に係る経年分析!G$47,"▲","-")),2)</f>
        <v>17.46</v>
      </c>
      <c r="D20" s="159">
        <f>ROUND(VALUE(SUBSTITUTE(実質収支比率等に係る経年分析!H$47,"▲","-")),2)</f>
        <v>18.75</v>
      </c>
      <c r="E20" s="159">
        <f>ROUND(VALUE(SUBSTITUTE(実質収支比率等に係る経年分析!I$47,"▲","-")),2)</f>
        <v>19.16</v>
      </c>
      <c r="F20" s="159">
        <f>ROUND(VALUE(SUBSTITUTE(実質収支比率等に係る経年分析!J$47,"▲","-")),2)</f>
        <v>21.71</v>
      </c>
    </row>
    <row r="21" spans="1:11" x14ac:dyDescent="0.15">
      <c r="A21" s="159" t="s">
        <v>49</v>
      </c>
      <c r="B21" s="159">
        <f>IF(ISNUMBER(VALUE(SUBSTITUTE(実質収支比率等に係る経年分析!F$49,"▲","-"))),ROUND(VALUE(SUBSTITUTE(実質収支比率等に係る経年分析!F$49,"▲","-")),2),NA())</f>
        <v>-1.48</v>
      </c>
      <c r="C21" s="159">
        <f>IF(ISNUMBER(VALUE(SUBSTITUTE(実質収支比率等に係る経年分析!G$49,"▲","-"))),ROUND(VALUE(SUBSTITUTE(実質収支比率等に係る経年分析!G$49,"▲","-")),2),NA())</f>
        <v>5.61</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-1.87</v>
      </c>
      <c r="F21" s="159">
        <f>IF(ISNUMBER(VALUE(SUBSTITUTE(実質収支比率等に係る経年分析!J$49,"▲","-"))),ROUND(VALUE(SUBSTITUTE(実質収支比率等に係る経年分析!J$49,"▲","-")),2),NA())</f>
        <v>3.21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1.0900000000000001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13.87</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6.92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6.78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6.55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5.61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3.1</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2596</v>
      </c>
      <c r="E42" s="161"/>
      <c r="F42" s="161"/>
      <c r="G42" s="161">
        <f>'実質公債費比率（分子）の構造'!L$52</f>
        <v>3044</v>
      </c>
      <c r="H42" s="161"/>
      <c r="I42" s="161"/>
      <c r="J42" s="161">
        <f>'実質公債費比率（分子）の構造'!M$52</f>
        <v>2517</v>
      </c>
      <c r="K42" s="161"/>
      <c r="L42" s="161"/>
      <c r="M42" s="161">
        <f>'実質公債費比率（分子）の構造'!N$52</f>
        <v>2546</v>
      </c>
      <c r="N42" s="161"/>
      <c r="O42" s="161"/>
      <c r="P42" s="161">
        <f>'実質公債費比率（分子）の構造'!O$52</f>
        <v>2594</v>
      </c>
    </row>
    <row r="43" spans="1:16" x14ac:dyDescent="0.15">
      <c r="A43" s="161" t="s">
        <v>17</v>
      </c>
      <c r="B43" s="161">
        <f>'実質公債費比率（分子）の構造'!K$51</f>
        <v>2</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548</v>
      </c>
      <c r="C45" s="161"/>
      <c r="D45" s="161"/>
      <c r="E45" s="161">
        <f>'実質公債費比率（分子）の構造'!L$49</f>
        <v>692</v>
      </c>
      <c r="F45" s="161"/>
      <c r="G45" s="161"/>
      <c r="H45" s="161">
        <f>'実質公債費比率（分子）の構造'!M$49</f>
        <v>649</v>
      </c>
      <c r="I45" s="161"/>
      <c r="J45" s="161"/>
      <c r="K45" s="161">
        <f>'実質公債費比率（分子）の構造'!N$49</f>
        <v>549</v>
      </c>
      <c r="L45" s="161"/>
      <c r="M45" s="161"/>
      <c r="N45" s="161">
        <f>'実質公債費比率（分子）の構造'!O$49</f>
        <v>545</v>
      </c>
      <c r="O45" s="161"/>
      <c r="P45" s="161"/>
    </row>
    <row r="46" spans="1:16" x14ac:dyDescent="0.15">
      <c r="A46" s="161" t="s">
        <v>59</v>
      </c>
      <c r="B46" s="161">
        <f>'実質公債費比率（分子）の構造'!K$48</f>
        <v>580</v>
      </c>
      <c r="C46" s="161"/>
      <c r="D46" s="161"/>
      <c r="E46" s="161">
        <f>'実質公債費比率（分子）の構造'!L$48</f>
        <v>652</v>
      </c>
      <c r="F46" s="161"/>
      <c r="G46" s="161"/>
      <c r="H46" s="161">
        <f>'実質公債費比率（分子）の構造'!M$48</f>
        <v>571</v>
      </c>
      <c r="I46" s="161"/>
      <c r="J46" s="161"/>
      <c r="K46" s="161">
        <f>'実質公債費比率（分子）の構造'!N$48</f>
        <v>567</v>
      </c>
      <c r="L46" s="161"/>
      <c r="M46" s="161"/>
      <c r="N46" s="161">
        <f>'実質公債費比率（分子）の構造'!O$48</f>
        <v>592</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3032</v>
      </c>
      <c r="C49" s="161"/>
      <c r="D49" s="161"/>
      <c r="E49" s="161">
        <f>'実質公債費比率（分子）の構造'!L$45</f>
        <v>3272</v>
      </c>
      <c r="F49" s="161"/>
      <c r="G49" s="161"/>
      <c r="H49" s="161">
        <f>'実質公債費比率（分子）の構造'!M$45</f>
        <v>3243</v>
      </c>
      <c r="I49" s="161"/>
      <c r="J49" s="161"/>
      <c r="K49" s="161">
        <f>'実質公債費比率（分子）の構造'!N$45</f>
        <v>3120</v>
      </c>
      <c r="L49" s="161"/>
      <c r="M49" s="161"/>
      <c r="N49" s="161">
        <f>'実質公債費比率（分子）の構造'!O$45</f>
        <v>3115</v>
      </c>
      <c r="O49" s="161"/>
      <c r="P49" s="161"/>
    </row>
    <row r="50" spans="1:16" x14ac:dyDescent="0.15">
      <c r="A50" s="161" t="s">
        <v>63</v>
      </c>
      <c r="B50" s="161" t="e">
        <f>NA()</f>
        <v>#N/A</v>
      </c>
      <c r="C50" s="161">
        <f>IF(ISNUMBER('実質公債費比率（分子）の構造'!K$53),'実質公債費比率（分子）の構造'!K$53,NA())</f>
        <v>1566</v>
      </c>
      <c r="D50" s="161" t="e">
        <f>NA()</f>
        <v>#N/A</v>
      </c>
      <c r="E50" s="161" t="e">
        <f>NA()</f>
        <v>#N/A</v>
      </c>
      <c r="F50" s="161">
        <f>IF(ISNUMBER('実質公債費比率（分子）の構造'!L$53),'実質公債費比率（分子）の構造'!L$53,NA())</f>
        <v>1573</v>
      </c>
      <c r="G50" s="161" t="e">
        <f>NA()</f>
        <v>#N/A</v>
      </c>
      <c r="H50" s="161" t="e">
        <f>NA()</f>
        <v>#N/A</v>
      </c>
      <c r="I50" s="161">
        <f>IF(ISNUMBER('実質公債費比率（分子）の構造'!M$53),'実質公債費比率（分子）の構造'!M$53,NA())</f>
        <v>1947</v>
      </c>
      <c r="J50" s="161" t="e">
        <f>NA()</f>
        <v>#N/A</v>
      </c>
      <c r="K50" s="161" t="e">
        <f>NA()</f>
        <v>#N/A</v>
      </c>
      <c r="L50" s="161">
        <f>IF(ISNUMBER('実質公債費比率（分子）の構造'!N$53),'実質公債費比率（分子）の構造'!N$53,NA())</f>
        <v>1690</v>
      </c>
      <c r="M50" s="161" t="e">
        <f>NA()</f>
        <v>#N/A</v>
      </c>
      <c r="N50" s="161" t="e">
        <f>NA()</f>
        <v>#N/A</v>
      </c>
      <c r="O50" s="161">
        <f>IF(ISNUMBER('実質公債費比率（分子）の構造'!O$53),'実質公債費比率（分子）の構造'!O$53,NA())</f>
        <v>1658</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24370</v>
      </c>
      <c r="E56" s="160"/>
      <c r="F56" s="160"/>
      <c r="G56" s="160">
        <f>'将来負担比率（分子）の構造'!J$52</f>
        <v>24539</v>
      </c>
      <c r="H56" s="160"/>
      <c r="I56" s="160"/>
      <c r="J56" s="160">
        <f>'将来負担比率（分子）の構造'!K$52</f>
        <v>24512</v>
      </c>
      <c r="K56" s="160"/>
      <c r="L56" s="160"/>
      <c r="M56" s="160">
        <f>'将来負担比率（分子）の構造'!L$52</f>
        <v>24420</v>
      </c>
      <c r="N56" s="160"/>
      <c r="O56" s="160"/>
      <c r="P56" s="160">
        <f>'将来負担比率（分子）の構造'!M$52</f>
        <v>24086</v>
      </c>
    </row>
    <row r="57" spans="1:16" x14ac:dyDescent="0.15">
      <c r="A57" s="160" t="s">
        <v>35</v>
      </c>
      <c r="B57" s="160"/>
      <c r="C57" s="160"/>
      <c r="D57" s="160">
        <f>'将来負担比率（分子）の構造'!I$51</f>
        <v>9312</v>
      </c>
      <c r="E57" s="160"/>
      <c r="F57" s="160"/>
      <c r="G57" s="160">
        <f>'将来負担比率（分子）の構造'!J$51</f>
        <v>8427</v>
      </c>
      <c r="H57" s="160"/>
      <c r="I57" s="160"/>
      <c r="J57" s="160">
        <f>'将来負担比率（分子）の構造'!K$51</f>
        <v>7977</v>
      </c>
      <c r="K57" s="160"/>
      <c r="L57" s="160"/>
      <c r="M57" s="160">
        <f>'将来負担比率（分子）の構造'!L$51</f>
        <v>8183</v>
      </c>
      <c r="N57" s="160"/>
      <c r="O57" s="160"/>
      <c r="P57" s="160">
        <f>'将来負担比率（分子）の構造'!M$51</f>
        <v>8630</v>
      </c>
    </row>
    <row r="58" spans="1:16" x14ac:dyDescent="0.15">
      <c r="A58" s="160" t="s">
        <v>34</v>
      </c>
      <c r="B58" s="160"/>
      <c r="C58" s="160"/>
      <c r="D58" s="160">
        <f>'将来負担比率（分子）の構造'!I$50</f>
        <v>2057</v>
      </c>
      <c r="E58" s="160"/>
      <c r="F58" s="160"/>
      <c r="G58" s="160">
        <f>'将来負担比率（分子）の構造'!J$50</f>
        <v>2702</v>
      </c>
      <c r="H58" s="160"/>
      <c r="I58" s="160"/>
      <c r="J58" s="160">
        <f>'将来負担比率（分子）の構造'!K$50</f>
        <v>2945</v>
      </c>
      <c r="K58" s="160"/>
      <c r="L58" s="160"/>
      <c r="M58" s="160">
        <f>'将来負担比率（分子）の構造'!L$50</f>
        <v>3200</v>
      </c>
      <c r="N58" s="160"/>
      <c r="O58" s="160"/>
      <c r="P58" s="160">
        <f>'将来負担比率（分子）の構造'!M$50</f>
        <v>3505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1948</v>
      </c>
      <c r="C61" s="160"/>
      <c r="D61" s="160"/>
      <c r="E61" s="160">
        <f>'将来負担比率（分子）の構造'!J$46</f>
        <v>1768</v>
      </c>
      <c r="F61" s="160"/>
      <c r="G61" s="160"/>
      <c r="H61" s="160">
        <f>'将来負担比率（分子）の構造'!K$46</f>
        <v>1584</v>
      </c>
      <c r="I61" s="160"/>
      <c r="J61" s="160"/>
      <c r="K61" s="160">
        <f>'将来負担比率（分子）の構造'!L$46</f>
        <v>1393</v>
      </c>
      <c r="L61" s="160"/>
      <c r="M61" s="160"/>
      <c r="N61" s="160">
        <f>'将来負担比率（分子）の構造'!M$46</f>
        <v>949</v>
      </c>
      <c r="O61" s="160"/>
      <c r="P61" s="160"/>
    </row>
    <row r="62" spans="1:16" x14ac:dyDescent="0.15">
      <c r="A62" s="160" t="s">
        <v>28</v>
      </c>
      <c r="B62" s="160">
        <f>'将来負担比率（分子）の構造'!I$45</f>
        <v>3454</v>
      </c>
      <c r="C62" s="160"/>
      <c r="D62" s="160"/>
      <c r="E62" s="160">
        <f>'将来負担比率（分子）の構造'!J$45</f>
        <v>3039</v>
      </c>
      <c r="F62" s="160"/>
      <c r="G62" s="160"/>
      <c r="H62" s="160">
        <f>'将来負担比率（分子）の構造'!K$45</f>
        <v>2788</v>
      </c>
      <c r="I62" s="160"/>
      <c r="J62" s="160"/>
      <c r="K62" s="160">
        <f>'将来負担比率（分子）の構造'!L$45</f>
        <v>2670</v>
      </c>
      <c r="L62" s="160"/>
      <c r="M62" s="160"/>
      <c r="N62" s="160">
        <f>'将来負担比率（分子）の構造'!M$45</f>
        <v>2474</v>
      </c>
      <c r="O62" s="160"/>
      <c r="P62" s="160"/>
    </row>
    <row r="63" spans="1:16" x14ac:dyDescent="0.15">
      <c r="A63" s="160" t="s">
        <v>27</v>
      </c>
      <c r="B63" s="160">
        <f>'将来負担比率（分子）の構造'!I$44</f>
        <v>4315</v>
      </c>
      <c r="C63" s="160"/>
      <c r="D63" s="160"/>
      <c r="E63" s="160">
        <f>'将来負担比率（分子）の構造'!J$44</f>
        <v>4099</v>
      </c>
      <c r="F63" s="160"/>
      <c r="G63" s="160"/>
      <c r="H63" s="160">
        <f>'将来負担比率（分子）の構造'!K$44</f>
        <v>4120</v>
      </c>
      <c r="I63" s="160"/>
      <c r="J63" s="160"/>
      <c r="K63" s="160">
        <f>'将来負担比率（分子）の構造'!L$44</f>
        <v>4220</v>
      </c>
      <c r="L63" s="160"/>
      <c r="M63" s="160"/>
      <c r="N63" s="160">
        <f>'将来負担比率（分子）の構造'!M$44</f>
        <v>3753</v>
      </c>
      <c r="O63" s="160"/>
      <c r="P63" s="160"/>
    </row>
    <row r="64" spans="1:16" x14ac:dyDescent="0.15">
      <c r="A64" s="160" t="s">
        <v>26</v>
      </c>
      <c r="B64" s="160">
        <f>'将来負担比率（分子）の構造'!I$43</f>
        <v>11166</v>
      </c>
      <c r="C64" s="160"/>
      <c r="D64" s="160"/>
      <c r="E64" s="160">
        <f>'将来負担比率（分子）の構造'!J$43</f>
        <v>11472</v>
      </c>
      <c r="F64" s="160"/>
      <c r="G64" s="160"/>
      <c r="H64" s="160">
        <f>'将来負担比率（分子）の構造'!K$43</f>
        <v>11093</v>
      </c>
      <c r="I64" s="160"/>
      <c r="J64" s="160"/>
      <c r="K64" s="160">
        <f>'将来負担比率（分子）の構造'!L$43</f>
        <v>10642</v>
      </c>
      <c r="L64" s="160"/>
      <c r="M64" s="160"/>
      <c r="N64" s="160">
        <f>'将来負担比率（分子）の構造'!M$43</f>
        <v>9683</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37994</v>
      </c>
      <c r="C66" s="160"/>
      <c r="D66" s="160"/>
      <c r="E66" s="160">
        <f>'将来負担比率（分子）の構造'!J$41</f>
        <v>38119</v>
      </c>
      <c r="F66" s="160"/>
      <c r="G66" s="160"/>
      <c r="H66" s="160">
        <f>'将来負担比率（分子）の構造'!K$41</f>
        <v>37560</v>
      </c>
      <c r="I66" s="160"/>
      <c r="J66" s="160"/>
      <c r="K66" s="160">
        <f>'将来負担比率（分子）の構造'!L$41</f>
        <v>36939</v>
      </c>
      <c r="L66" s="160"/>
      <c r="M66" s="160"/>
      <c r="N66" s="160">
        <f>'将来負担比率（分子）の構造'!M$41</f>
        <v>36657</v>
      </c>
      <c r="O66" s="160"/>
      <c r="P66" s="160"/>
    </row>
    <row r="67" spans="1:16" x14ac:dyDescent="0.15">
      <c r="A67" s="160" t="s">
        <v>67</v>
      </c>
      <c r="B67" s="160" t="e">
        <f>NA()</f>
        <v>#N/A</v>
      </c>
      <c r="C67" s="160">
        <f>IF(ISNUMBER('将来負担比率（分子）の構造'!I$53), IF('将来負担比率（分子）の構造'!I$53 &lt; 0, 0, '将来負担比率（分子）の構造'!I$53), NA())</f>
        <v>23138</v>
      </c>
      <c r="D67" s="160" t="e">
        <f>NA()</f>
        <v>#N/A</v>
      </c>
      <c r="E67" s="160" t="e">
        <f>NA()</f>
        <v>#N/A</v>
      </c>
      <c r="F67" s="160">
        <f>IF(ISNUMBER('将来負担比率（分子）の構造'!J$53), IF('将来負担比率（分子）の構造'!J$53 &lt; 0, 0, '将来負担比率（分子）の構造'!J$53), NA())</f>
        <v>22828</v>
      </c>
      <c r="G67" s="160" t="e">
        <f>NA()</f>
        <v>#N/A</v>
      </c>
      <c r="H67" s="160" t="e">
        <f>NA()</f>
        <v>#N/A</v>
      </c>
      <c r="I67" s="160">
        <f>IF(ISNUMBER('将来負担比率（分子）の構造'!K$53), IF('将来負担比率（分子）の構造'!K$53 &lt; 0, 0, '将来負担比率（分子）の構造'!K$53), NA())</f>
        <v>21711</v>
      </c>
      <c r="J67" s="160" t="e">
        <f>NA()</f>
        <v>#N/A</v>
      </c>
      <c r="K67" s="160" t="e">
        <f>NA()</f>
        <v>#N/A</v>
      </c>
      <c r="L67" s="160">
        <f>IF(ISNUMBER('将来負担比率（分子）の構造'!L$53), IF('将来負担比率（分子）の構造'!L$53 &lt; 0, 0, '将来負担比率（分子）の構造'!L$53), NA())</f>
        <v>20060</v>
      </c>
      <c r="M67" s="160" t="e">
        <f>NA()</f>
        <v>#N/A</v>
      </c>
      <c r="N67" s="160" t="e">
        <f>NA()</f>
        <v>#N/A</v>
      </c>
      <c r="O67" s="160">
        <f>IF(ISNUMBER('将来負担比率（分子）の構造'!M$53), IF('将来負担比率（分子）の構造'!M$53 &lt; 0, 0, '将来負担比率（分子）の構造'!M$53), NA())</f>
        <v>17295</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2488</v>
      </c>
      <c r="C72" s="164">
        <f>基金残高に係る経年分析!G55</f>
        <v>2510</v>
      </c>
      <c r="D72" s="164">
        <f>基金残高に係る経年分析!H55</f>
        <v>2831</v>
      </c>
    </row>
    <row r="73" spans="1:16" x14ac:dyDescent="0.15">
      <c r="A73" s="163" t="s">
        <v>70</v>
      </c>
      <c r="B73" s="164" t="str">
        <f>基金残高に係る経年分析!F56</f>
        <v>-</v>
      </c>
      <c r="C73" s="164" t="str">
        <f>基金残高に係る経年分析!G56</f>
        <v>-</v>
      </c>
      <c r="D73" s="164" t="str">
        <f>基金残高に係る経年分析!H56</f>
        <v>-</v>
      </c>
    </row>
    <row r="74" spans="1:16" x14ac:dyDescent="0.15">
      <c r="A74" s="163" t="s">
        <v>71</v>
      </c>
      <c r="B74" s="164">
        <f>基金残高に係る経年分析!F57</f>
        <v>3043</v>
      </c>
      <c r="C74" s="164">
        <f>基金残高に係る経年分析!G57</f>
        <v>2895</v>
      </c>
      <c r="D74" s="164">
        <f>基金残高に係る経年分析!H57</f>
        <v>2543</v>
      </c>
    </row>
  </sheetData>
  <sheetProtection algorithmName="SHA-512" hashValue="RKzasN8KttoUYlmGyLLAWXVCaz9fmR3jrntxcKCNmGaoqBTo9rLXf2VxO5t9JiPwAtm2q00gVTC7T7r+sK9LAA==" saltValue="5ksN2oW5NlwWyGDNIvb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10176764</v>
      </c>
      <c r="S5" s="649"/>
      <c r="T5" s="649"/>
      <c r="U5" s="649"/>
      <c r="V5" s="649"/>
      <c r="W5" s="649"/>
      <c r="X5" s="649"/>
      <c r="Y5" s="650"/>
      <c r="Z5" s="651">
        <v>43.7</v>
      </c>
      <c r="AA5" s="651"/>
      <c r="AB5" s="651"/>
      <c r="AC5" s="651"/>
      <c r="AD5" s="652">
        <v>9273148</v>
      </c>
      <c r="AE5" s="652"/>
      <c r="AF5" s="652"/>
      <c r="AG5" s="652"/>
      <c r="AH5" s="652"/>
      <c r="AI5" s="652"/>
      <c r="AJ5" s="652"/>
      <c r="AK5" s="652"/>
      <c r="AL5" s="653">
        <v>77.099999999999994</v>
      </c>
      <c r="AM5" s="654"/>
      <c r="AN5" s="654"/>
      <c r="AO5" s="655"/>
      <c r="AP5" s="645" t="s">
        <v>219</v>
      </c>
      <c r="AQ5" s="646"/>
      <c r="AR5" s="646"/>
      <c r="AS5" s="646"/>
      <c r="AT5" s="646"/>
      <c r="AU5" s="646"/>
      <c r="AV5" s="646"/>
      <c r="AW5" s="646"/>
      <c r="AX5" s="646"/>
      <c r="AY5" s="646"/>
      <c r="AZ5" s="646"/>
      <c r="BA5" s="646"/>
      <c r="BB5" s="646"/>
      <c r="BC5" s="646"/>
      <c r="BD5" s="646"/>
      <c r="BE5" s="646"/>
      <c r="BF5" s="647"/>
      <c r="BG5" s="659">
        <v>9273148</v>
      </c>
      <c r="BH5" s="660"/>
      <c r="BI5" s="660"/>
      <c r="BJ5" s="660"/>
      <c r="BK5" s="660"/>
      <c r="BL5" s="660"/>
      <c r="BM5" s="660"/>
      <c r="BN5" s="661"/>
      <c r="BO5" s="662">
        <v>91.1</v>
      </c>
      <c r="BP5" s="662"/>
      <c r="BQ5" s="662"/>
      <c r="BR5" s="662"/>
      <c r="BS5" s="663">
        <v>47132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147875</v>
      </c>
      <c r="S6" s="660"/>
      <c r="T6" s="660"/>
      <c r="U6" s="660"/>
      <c r="V6" s="660"/>
      <c r="W6" s="660"/>
      <c r="X6" s="660"/>
      <c r="Y6" s="661"/>
      <c r="Z6" s="662">
        <v>0.6</v>
      </c>
      <c r="AA6" s="662"/>
      <c r="AB6" s="662"/>
      <c r="AC6" s="662"/>
      <c r="AD6" s="663">
        <v>147875</v>
      </c>
      <c r="AE6" s="663"/>
      <c r="AF6" s="663"/>
      <c r="AG6" s="663"/>
      <c r="AH6" s="663"/>
      <c r="AI6" s="663"/>
      <c r="AJ6" s="663"/>
      <c r="AK6" s="663"/>
      <c r="AL6" s="664">
        <v>1.2</v>
      </c>
      <c r="AM6" s="665"/>
      <c r="AN6" s="665"/>
      <c r="AO6" s="666"/>
      <c r="AP6" s="656" t="s">
        <v>224</v>
      </c>
      <c r="AQ6" s="657"/>
      <c r="AR6" s="657"/>
      <c r="AS6" s="657"/>
      <c r="AT6" s="657"/>
      <c r="AU6" s="657"/>
      <c r="AV6" s="657"/>
      <c r="AW6" s="657"/>
      <c r="AX6" s="657"/>
      <c r="AY6" s="657"/>
      <c r="AZ6" s="657"/>
      <c r="BA6" s="657"/>
      <c r="BB6" s="657"/>
      <c r="BC6" s="657"/>
      <c r="BD6" s="657"/>
      <c r="BE6" s="657"/>
      <c r="BF6" s="658"/>
      <c r="BG6" s="659">
        <v>9273148</v>
      </c>
      <c r="BH6" s="660"/>
      <c r="BI6" s="660"/>
      <c r="BJ6" s="660"/>
      <c r="BK6" s="660"/>
      <c r="BL6" s="660"/>
      <c r="BM6" s="660"/>
      <c r="BN6" s="661"/>
      <c r="BO6" s="662">
        <v>91.1</v>
      </c>
      <c r="BP6" s="662"/>
      <c r="BQ6" s="662"/>
      <c r="BR6" s="662"/>
      <c r="BS6" s="663">
        <v>47132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250945</v>
      </c>
      <c r="CS6" s="660"/>
      <c r="CT6" s="660"/>
      <c r="CU6" s="660"/>
      <c r="CV6" s="660"/>
      <c r="CW6" s="660"/>
      <c r="CX6" s="660"/>
      <c r="CY6" s="661"/>
      <c r="CZ6" s="653">
        <v>1.1000000000000001</v>
      </c>
      <c r="DA6" s="654"/>
      <c r="DB6" s="654"/>
      <c r="DC6" s="673"/>
      <c r="DD6" s="668" t="s">
        <v>130</v>
      </c>
      <c r="DE6" s="660"/>
      <c r="DF6" s="660"/>
      <c r="DG6" s="660"/>
      <c r="DH6" s="660"/>
      <c r="DI6" s="660"/>
      <c r="DJ6" s="660"/>
      <c r="DK6" s="660"/>
      <c r="DL6" s="660"/>
      <c r="DM6" s="660"/>
      <c r="DN6" s="660"/>
      <c r="DO6" s="660"/>
      <c r="DP6" s="661"/>
      <c r="DQ6" s="668">
        <v>250945</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20612</v>
      </c>
      <c r="S7" s="660"/>
      <c r="T7" s="660"/>
      <c r="U7" s="660"/>
      <c r="V7" s="660"/>
      <c r="W7" s="660"/>
      <c r="X7" s="660"/>
      <c r="Y7" s="661"/>
      <c r="Z7" s="662">
        <v>0.1</v>
      </c>
      <c r="AA7" s="662"/>
      <c r="AB7" s="662"/>
      <c r="AC7" s="662"/>
      <c r="AD7" s="663">
        <v>20612</v>
      </c>
      <c r="AE7" s="663"/>
      <c r="AF7" s="663"/>
      <c r="AG7" s="663"/>
      <c r="AH7" s="663"/>
      <c r="AI7" s="663"/>
      <c r="AJ7" s="663"/>
      <c r="AK7" s="663"/>
      <c r="AL7" s="664">
        <v>0.2</v>
      </c>
      <c r="AM7" s="665"/>
      <c r="AN7" s="665"/>
      <c r="AO7" s="666"/>
      <c r="AP7" s="656" t="s">
        <v>227</v>
      </c>
      <c r="AQ7" s="657"/>
      <c r="AR7" s="657"/>
      <c r="AS7" s="657"/>
      <c r="AT7" s="657"/>
      <c r="AU7" s="657"/>
      <c r="AV7" s="657"/>
      <c r="AW7" s="657"/>
      <c r="AX7" s="657"/>
      <c r="AY7" s="657"/>
      <c r="AZ7" s="657"/>
      <c r="BA7" s="657"/>
      <c r="BB7" s="657"/>
      <c r="BC7" s="657"/>
      <c r="BD7" s="657"/>
      <c r="BE7" s="657"/>
      <c r="BF7" s="658"/>
      <c r="BG7" s="659">
        <v>3727493</v>
      </c>
      <c r="BH7" s="660"/>
      <c r="BI7" s="660"/>
      <c r="BJ7" s="660"/>
      <c r="BK7" s="660"/>
      <c r="BL7" s="660"/>
      <c r="BM7" s="660"/>
      <c r="BN7" s="661"/>
      <c r="BO7" s="662">
        <v>36.6</v>
      </c>
      <c r="BP7" s="662"/>
      <c r="BQ7" s="662"/>
      <c r="BR7" s="662"/>
      <c r="BS7" s="663">
        <v>47132</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2047484</v>
      </c>
      <c r="CS7" s="660"/>
      <c r="CT7" s="660"/>
      <c r="CU7" s="660"/>
      <c r="CV7" s="660"/>
      <c r="CW7" s="660"/>
      <c r="CX7" s="660"/>
      <c r="CY7" s="661"/>
      <c r="CZ7" s="662">
        <v>8.9</v>
      </c>
      <c r="DA7" s="662"/>
      <c r="DB7" s="662"/>
      <c r="DC7" s="662"/>
      <c r="DD7" s="668">
        <v>26016</v>
      </c>
      <c r="DE7" s="660"/>
      <c r="DF7" s="660"/>
      <c r="DG7" s="660"/>
      <c r="DH7" s="660"/>
      <c r="DI7" s="660"/>
      <c r="DJ7" s="660"/>
      <c r="DK7" s="660"/>
      <c r="DL7" s="660"/>
      <c r="DM7" s="660"/>
      <c r="DN7" s="660"/>
      <c r="DO7" s="660"/>
      <c r="DP7" s="661"/>
      <c r="DQ7" s="668">
        <v>1803140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58436</v>
      </c>
      <c r="S8" s="660"/>
      <c r="T8" s="660"/>
      <c r="U8" s="660"/>
      <c r="V8" s="660"/>
      <c r="W8" s="660"/>
      <c r="X8" s="660"/>
      <c r="Y8" s="661"/>
      <c r="Z8" s="662">
        <v>0.3</v>
      </c>
      <c r="AA8" s="662"/>
      <c r="AB8" s="662"/>
      <c r="AC8" s="662"/>
      <c r="AD8" s="663">
        <v>58436</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91572</v>
      </c>
      <c r="BH8" s="660"/>
      <c r="BI8" s="660"/>
      <c r="BJ8" s="660"/>
      <c r="BK8" s="660"/>
      <c r="BL8" s="660"/>
      <c r="BM8" s="660"/>
      <c r="BN8" s="661"/>
      <c r="BO8" s="662">
        <v>0.9</v>
      </c>
      <c r="BP8" s="662"/>
      <c r="BQ8" s="662"/>
      <c r="BR8" s="662"/>
      <c r="BS8" s="668" t="s">
        <v>130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9518166</v>
      </c>
      <c r="CS8" s="660"/>
      <c r="CT8" s="660"/>
      <c r="CU8" s="660"/>
      <c r="CV8" s="660"/>
      <c r="CW8" s="660"/>
      <c r="CX8" s="660"/>
      <c r="CY8" s="661"/>
      <c r="CZ8" s="662">
        <v>41.5</v>
      </c>
      <c r="DA8" s="662"/>
      <c r="DB8" s="662"/>
      <c r="DC8" s="662"/>
      <c r="DD8" s="668">
        <v>5168</v>
      </c>
      <c r="DE8" s="660"/>
      <c r="DF8" s="660"/>
      <c r="DG8" s="660"/>
      <c r="DH8" s="660"/>
      <c r="DI8" s="660"/>
      <c r="DJ8" s="660"/>
      <c r="DK8" s="660"/>
      <c r="DL8" s="660"/>
      <c r="DM8" s="660"/>
      <c r="DN8" s="660"/>
      <c r="DO8" s="660"/>
      <c r="DP8" s="661"/>
      <c r="DQ8" s="668">
        <v>4280525</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59147</v>
      </c>
      <c r="S9" s="660"/>
      <c r="T9" s="660"/>
      <c r="U9" s="660"/>
      <c r="V9" s="660"/>
      <c r="W9" s="660"/>
      <c r="X9" s="660"/>
      <c r="Y9" s="661"/>
      <c r="Z9" s="662">
        <v>0.3</v>
      </c>
      <c r="AA9" s="662"/>
      <c r="AB9" s="662"/>
      <c r="AC9" s="662"/>
      <c r="AD9" s="663">
        <v>59147</v>
      </c>
      <c r="AE9" s="663"/>
      <c r="AF9" s="663"/>
      <c r="AG9" s="663"/>
      <c r="AH9" s="663"/>
      <c r="AI9" s="663"/>
      <c r="AJ9" s="663"/>
      <c r="AK9" s="663"/>
      <c r="AL9" s="664">
        <v>0.5</v>
      </c>
      <c r="AM9" s="665"/>
      <c r="AN9" s="665"/>
      <c r="AO9" s="666"/>
      <c r="AP9" s="656" t="s">
        <v>233</v>
      </c>
      <c r="AQ9" s="657"/>
      <c r="AR9" s="657"/>
      <c r="AS9" s="657"/>
      <c r="AT9" s="657"/>
      <c r="AU9" s="657"/>
      <c r="AV9" s="657"/>
      <c r="AW9" s="657"/>
      <c r="AX9" s="657"/>
      <c r="AY9" s="657"/>
      <c r="AZ9" s="657"/>
      <c r="BA9" s="657"/>
      <c r="BB9" s="657"/>
      <c r="BC9" s="657"/>
      <c r="BD9" s="657"/>
      <c r="BE9" s="657"/>
      <c r="BF9" s="658"/>
      <c r="BG9" s="659">
        <v>3070421</v>
      </c>
      <c r="BH9" s="660"/>
      <c r="BI9" s="660"/>
      <c r="BJ9" s="660"/>
      <c r="BK9" s="660"/>
      <c r="BL9" s="660"/>
      <c r="BM9" s="660"/>
      <c r="BN9" s="661"/>
      <c r="BO9" s="662">
        <v>30.2</v>
      </c>
      <c r="BP9" s="662"/>
      <c r="BQ9" s="662"/>
      <c r="BR9" s="662"/>
      <c r="BS9" s="668" t="s">
        <v>130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1724495</v>
      </c>
      <c r="CS9" s="660"/>
      <c r="CT9" s="660"/>
      <c r="CU9" s="660"/>
      <c r="CV9" s="660"/>
      <c r="CW9" s="660"/>
      <c r="CX9" s="660"/>
      <c r="CY9" s="661"/>
      <c r="CZ9" s="662">
        <v>7.5</v>
      </c>
      <c r="DA9" s="662"/>
      <c r="DB9" s="662"/>
      <c r="DC9" s="662"/>
      <c r="DD9" s="668" t="s">
        <v>130</v>
      </c>
      <c r="DE9" s="660"/>
      <c r="DF9" s="660"/>
      <c r="DG9" s="660"/>
      <c r="DH9" s="660"/>
      <c r="DI9" s="660"/>
      <c r="DJ9" s="660"/>
      <c r="DK9" s="660"/>
      <c r="DL9" s="660"/>
      <c r="DM9" s="660"/>
      <c r="DN9" s="660"/>
      <c r="DO9" s="660"/>
      <c r="DP9" s="661"/>
      <c r="DQ9" s="668">
        <v>1557416</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236</v>
      </c>
      <c r="AA10" s="662"/>
      <c r="AB10" s="662"/>
      <c r="AC10" s="662"/>
      <c r="AD10" s="663" t="s">
        <v>130</v>
      </c>
      <c r="AE10" s="663"/>
      <c r="AF10" s="663"/>
      <c r="AG10" s="663"/>
      <c r="AH10" s="663"/>
      <c r="AI10" s="663"/>
      <c r="AJ10" s="663"/>
      <c r="AK10" s="663"/>
      <c r="AL10" s="664" t="s">
        <v>130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169276</v>
      </c>
      <c r="BH10" s="660"/>
      <c r="BI10" s="660"/>
      <c r="BJ10" s="660"/>
      <c r="BK10" s="660"/>
      <c r="BL10" s="660"/>
      <c r="BM10" s="660"/>
      <c r="BN10" s="661"/>
      <c r="BO10" s="662">
        <v>1.7</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23761</v>
      </c>
      <c r="CS10" s="660"/>
      <c r="CT10" s="660"/>
      <c r="CU10" s="660"/>
      <c r="CV10" s="660"/>
      <c r="CW10" s="660"/>
      <c r="CX10" s="660"/>
      <c r="CY10" s="661"/>
      <c r="CZ10" s="662">
        <v>0.1</v>
      </c>
      <c r="DA10" s="662"/>
      <c r="DB10" s="662"/>
      <c r="DC10" s="662"/>
      <c r="DD10" s="668" t="s">
        <v>236</v>
      </c>
      <c r="DE10" s="660"/>
      <c r="DF10" s="660"/>
      <c r="DG10" s="660"/>
      <c r="DH10" s="660"/>
      <c r="DI10" s="660"/>
      <c r="DJ10" s="660"/>
      <c r="DK10" s="660"/>
      <c r="DL10" s="660"/>
      <c r="DM10" s="660"/>
      <c r="DN10" s="660"/>
      <c r="DO10" s="660"/>
      <c r="DP10" s="661"/>
      <c r="DQ10" s="668">
        <v>23261</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130</v>
      </c>
      <c r="AA11" s="662"/>
      <c r="AB11" s="662"/>
      <c r="AC11" s="662"/>
      <c r="AD11" s="663" t="s">
        <v>130</v>
      </c>
      <c r="AE11" s="663"/>
      <c r="AF11" s="663"/>
      <c r="AG11" s="663"/>
      <c r="AH11" s="663"/>
      <c r="AI11" s="663"/>
      <c r="AJ11" s="663"/>
      <c r="AK11" s="663"/>
      <c r="AL11" s="664" t="s">
        <v>130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396224</v>
      </c>
      <c r="BH11" s="660"/>
      <c r="BI11" s="660"/>
      <c r="BJ11" s="660"/>
      <c r="BK11" s="660"/>
      <c r="BL11" s="660"/>
      <c r="BM11" s="660"/>
      <c r="BN11" s="661"/>
      <c r="BO11" s="662">
        <v>3.9</v>
      </c>
      <c r="BP11" s="662"/>
      <c r="BQ11" s="662"/>
      <c r="BR11" s="662"/>
      <c r="BS11" s="668">
        <v>47132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20090</v>
      </c>
      <c r="CS11" s="660"/>
      <c r="CT11" s="660"/>
      <c r="CU11" s="660"/>
      <c r="CV11" s="660"/>
      <c r="CW11" s="660"/>
      <c r="CX11" s="660"/>
      <c r="CY11" s="661"/>
      <c r="CZ11" s="662">
        <v>0.1</v>
      </c>
      <c r="DA11" s="662"/>
      <c r="DB11" s="662"/>
      <c r="DC11" s="662"/>
      <c r="DD11" s="668" t="s">
        <v>130</v>
      </c>
      <c r="DE11" s="660"/>
      <c r="DF11" s="660"/>
      <c r="DG11" s="660"/>
      <c r="DH11" s="660"/>
      <c r="DI11" s="660"/>
      <c r="DJ11" s="660"/>
      <c r="DK11" s="660"/>
      <c r="DL11" s="660"/>
      <c r="DM11" s="660"/>
      <c r="DN11" s="660"/>
      <c r="DO11" s="660"/>
      <c r="DP11" s="661"/>
      <c r="DQ11" s="668">
        <v>16537</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972527</v>
      </c>
      <c r="S12" s="660"/>
      <c r="T12" s="660"/>
      <c r="U12" s="660"/>
      <c r="V12" s="660"/>
      <c r="W12" s="660"/>
      <c r="X12" s="660"/>
      <c r="Y12" s="661"/>
      <c r="Z12" s="662">
        <v>4.2</v>
      </c>
      <c r="AA12" s="662"/>
      <c r="AB12" s="662"/>
      <c r="AC12" s="662"/>
      <c r="AD12" s="663">
        <v>972527</v>
      </c>
      <c r="AE12" s="663"/>
      <c r="AF12" s="663"/>
      <c r="AG12" s="663"/>
      <c r="AH12" s="663"/>
      <c r="AI12" s="663"/>
      <c r="AJ12" s="663"/>
      <c r="AK12" s="663"/>
      <c r="AL12" s="664">
        <v>8.1</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5166484</v>
      </c>
      <c r="BH12" s="660"/>
      <c r="BI12" s="660"/>
      <c r="BJ12" s="660"/>
      <c r="BK12" s="660"/>
      <c r="BL12" s="660"/>
      <c r="BM12" s="660"/>
      <c r="BN12" s="661"/>
      <c r="BO12" s="662">
        <v>50.8</v>
      </c>
      <c r="BP12" s="662"/>
      <c r="BQ12" s="662"/>
      <c r="BR12" s="662"/>
      <c r="BS12" s="668" t="s">
        <v>130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54236</v>
      </c>
      <c r="CS12" s="660"/>
      <c r="CT12" s="660"/>
      <c r="CU12" s="660"/>
      <c r="CV12" s="660"/>
      <c r="CW12" s="660"/>
      <c r="CX12" s="660"/>
      <c r="CY12" s="661"/>
      <c r="CZ12" s="662">
        <v>0.2</v>
      </c>
      <c r="DA12" s="662"/>
      <c r="DB12" s="662"/>
      <c r="DC12" s="662"/>
      <c r="DD12" s="668" t="s">
        <v>130</v>
      </c>
      <c r="DE12" s="660"/>
      <c r="DF12" s="660"/>
      <c r="DG12" s="660"/>
      <c r="DH12" s="660"/>
      <c r="DI12" s="660"/>
      <c r="DJ12" s="660"/>
      <c r="DK12" s="660"/>
      <c r="DL12" s="660"/>
      <c r="DM12" s="660"/>
      <c r="DN12" s="660"/>
      <c r="DO12" s="660"/>
      <c r="DP12" s="661"/>
      <c r="DQ12" s="668">
        <v>51611</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236</v>
      </c>
      <c r="S13" s="660"/>
      <c r="T13" s="660"/>
      <c r="U13" s="660"/>
      <c r="V13" s="660"/>
      <c r="W13" s="660"/>
      <c r="X13" s="660"/>
      <c r="Y13" s="661"/>
      <c r="Z13" s="662" t="s">
        <v>130</v>
      </c>
      <c r="AA13" s="662"/>
      <c r="AB13" s="662"/>
      <c r="AC13" s="662"/>
      <c r="AD13" s="663" t="s">
        <v>130</v>
      </c>
      <c r="AE13" s="663"/>
      <c r="AF13" s="663"/>
      <c r="AG13" s="663"/>
      <c r="AH13" s="663"/>
      <c r="AI13" s="663"/>
      <c r="AJ13" s="663"/>
      <c r="AK13" s="663"/>
      <c r="AL13" s="664" t="s">
        <v>130</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5109088</v>
      </c>
      <c r="BH13" s="660"/>
      <c r="BI13" s="660"/>
      <c r="BJ13" s="660"/>
      <c r="BK13" s="660"/>
      <c r="BL13" s="660"/>
      <c r="BM13" s="660"/>
      <c r="BN13" s="661"/>
      <c r="BO13" s="662">
        <v>50.2</v>
      </c>
      <c r="BP13" s="662"/>
      <c r="BQ13" s="662"/>
      <c r="BR13" s="662"/>
      <c r="BS13" s="668" t="s">
        <v>236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3383115</v>
      </c>
      <c r="CS13" s="660"/>
      <c r="CT13" s="660"/>
      <c r="CU13" s="660"/>
      <c r="CV13" s="660"/>
      <c r="CW13" s="660"/>
      <c r="CX13" s="660"/>
      <c r="CY13" s="661"/>
      <c r="CZ13" s="662">
        <v>14.7</v>
      </c>
      <c r="DA13" s="662"/>
      <c r="DB13" s="662"/>
      <c r="DC13" s="662"/>
      <c r="DD13" s="668">
        <v>1995899</v>
      </c>
      <c r="DE13" s="660"/>
      <c r="DF13" s="660"/>
      <c r="DG13" s="660"/>
      <c r="DH13" s="660"/>
      <c r="DI13" s="660"/>
      <c r="DJ13" s="660"/>
      <c r="DK13" s="660"/>
      <c r="DL13" s="660"/>
      <c r="DM13" s="660"/>
      <c r="DN13" s="660"/>
      <c r="DO13" s="660"/>
      <c r="DP13" s="661"/>
      <c r="DQ13" s="668">
        <v>1617832</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130</v>
      </c>
      <c r="AA14" s="662"/>
      <c r="AB14" s="662"/>
      <c r="AC14" s="662"/>
      <c r="AD14" s="663" t="s">
        <v>130</v>
      </c>
      <c r="AE14" s="663"/>
      <c r="AF14" s="663"/>
      <c r="AG14" s="663"/>
      <c r="AH14" s="663"/>
      <c r="AI14" s="663"/>
      <c r="AJ14" s="663"/>
      <c r="AK14" s="663"/>
      <c r="AL14" s="664" t="s">
        <v>130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70449</v>
      </c>
      <c r="BH14" s="660"/>
      <c r="BI14" s="660"/>
      <c r="BJ14" s="660"/>
      <c r="BK14" s="660"/>
      <c r="BL14" s="660"/>
      <c r="BM14" s="660"/>
      <c r="BN14" s="661"/>
      <c r="BO14" s="662">
        <v>0.7</v>
      </c>
      <c r="BP14" s="662"/>
      <c r="BQ14" s="662"/>
      <c r="BR14" s="662"/>
      <c r="BS14" s="668" t="s">
        <v>130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785084</v>
      </c>
      <c r="CS14" s="660"/>
      <c r="CT14" s="660"/>
      <c r="CU14" s="660"/>
      <c r="CV14" s="660"/>
      <c r="CW14" s="660"/>
      <c r="CX14" s="660"/>
      <c r="CY14" s="661"/>
      <c r="CZ14" s="662">
        <v>3.4</v>
      </c>
      <c r="DA14" s="662"/>
      <c r="DB14" s="662"/>
      <c r="DC14" s="662"/>
      <c r="DD14" s="668">
        <v>67574</v>
      </c>
      <c r="DE14" s="660"/>
      <c r="DF14" s="660"/>
      <c r="DG14" s="660"/>
      <c r="DH14" s="660"/>
      <c r="DI14" s="660"/>
      <c r="DJ14" s="660"/>
      <c r="DK14" s="660"/>
      <c r="DL14" s="660"/>
      <c r="DM14" s="660"/>
      <c r="DN14" s="660"/>
      <c r="DO14" s="660"/>
      <c r="DP14" s="661"/>
      <c r="DQ14" s="668">
        <v>776112</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45224</v>
      </c>
      <c r="S15" s="660"/>
      <c r="T15" s="660"/>
      <c r="U15" s="660"/>
      <c r="V15" s="660"/>
      <c r="W15" s="660"/>
      <c r="X15" s="660"/>
      <c r="Y15" s="661"/>
      <c r="Z15" s="662">
        <v>0.2</v>
      </c>
      <c r="AA15" s="662"/>
      <c r="AB15" s="662"/>
      <c r="AC15" s="662"/>
      <c r="AD15" s="663">
        <v>45224</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308722</v>
      </c>
      <c r="BH15" s="660"/>
      <c r="BI15" s="660"/>
      <c r="BJ15" s="660"/>
      <c r="BK15" s="660"/>
      <c r="BL15" s="660"/>
      <c r="BM15" s="660"/>
      <c r="BN15" s="661"/>
      <c r="BO15" s="662">
        <v>3</v>
      </c>
      <c r="BP15" s="662"/>
      <c r="BQ15" s="662"/>
      <c r="BR15" s="662"/>
      <c r="BS15" s="668" t="s">
        <v>236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2028026</v>
      </c>
      <c r="CS15" s="660"/>
      <c r="CT15" s="660"/>
      <c r="CU15" s="660"/>
      <c r="CV15" s="660"/>
      <c r="CW15" s="660"/>
      <c r="CX15" s="660"/>
      <c r="CY15" s="661"/>
      <c r="CZ15" s="662">
        <v>8.8000000000000007</v>
      </c>
      <c r="DA15" s="662"/>
      <c r="DB15" s="662"/>
      <c r="DC15" s="662"/>
      <c r="DD15" s="668">
        <v>350532</v>
      </c>
      <c r="DE15" s="660"/>
      <c r="DF15" s="660"/>
      <c r="DG15" s="660"/>
      <c r="DH15" s="660"/>
      <c r="DI15" s="660"/>
      <c r="DJ15" s="660"/>
      <c r="DK15" s="660"/>
      <c r="DL15" s="660"/>
      <c r="DM15" s="660"/>
      <c r="DN15" s="660"/>
      <c r="DO15" s="660"/>
      <c r="DP15" s="661"/>
      <c r="DQ15" s="668">
        <v>1634720</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130</v>
      </c>
      <c r="AE16" s="663"/>
      <c r="AF16" s="663"/>
      <c r="AG16" s="663"/>
      <c r="AH16" s="663"/>
      <c r="AI16" s="663"/>
      <c r="AJ16" s="663"/>
      <c r="AK16" s="663"/>
      <c r="AL16" s="664" t="s">
        <v>130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130</v>
      </c>
      <c r="BP16" s="662"/>
      <c r="BQ16" s="662"/>
      <c r="BR16" s="662"/>
      <c r="BS16" s="668" t="s">
        <v>130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130</v>
      </c>
      <c r="CS16" s="660"/>
      <c r="CT16" s="660"/>
      <c r="CU16" s="660"/>
      <c r="CV16" s="660"/>
      <c r="CW16" s="660"/>
      <c r="CX16" s="660"/>
      <c r="CY16" s="661"/>
      <c r="CZ16" s="662" t="s">
        <v>130</v>
      </c>
      <c r="DA16" s="662"/>
      <c r="DB16" s="662"/>
      <c r="DC16" s="662"/>
      <c r="DD16" s="668" t="s">
        <v>236</v>
      </c>
      <c r="DE16" s="660"/>
      <c r="DF16" s="660"/>
      <c r="DG16" s="660"/>
      <c r="DH16" s="660"/>
      <c r="DI16" s="660"/>
      <c r="DJ16" s="660"/>
      <c r="DK16" s="660"/>
      <c r="DL16" s="660"/>
      <c r="DM16" s="660"/>
      <c r="DN16" s="660"/>
      <c r="DO16" s="660"/>
      <c r="DP16" s="661"/>
      <c r="DQ16" s="668" t="s">
        <v>130</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40659</v>
      </c>
      <c r="S17" s="660"/>
      <c r="T17" s="660"/>
      <c r="U17" s="660"/>
      <c r="V17" s="660"/>
      <c r="W17" s="660"/>
      <c r="X17" s="660"/>
      <c r="Y17" s="661"/>
      <c r="Z17" s="662">
        <v>0.2</v>
      </c>
      <c r="AA17" s="662"/>
      <c r="AB17" s="662"/>
      <c r="AC17" s="662"/>
      <c r="AD17" s="663">
        <v>40659</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130</v>
      </c>
      <c r="BP17" s="662"/>
      <c r="BQ17" s="662"/>
      <c r="BR17" s="662"/>
      <c r="BS17" s="668" t="s">
        <v>236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3116216</v>
      </c>
      <c r="CS17" s="660"/>
      <c r="CT17" s="660"/>
      <c r="CU17" s="660"/>
      <c r="CV17" s="660"/>
      <c r="CW17" s="660"/>
      <c r="CX17" s="660"/>
      <c r="CY17" s="661"/>
      <c r="CZ17" s="662">
        <v>13.6</v>
      </c>
      <c r="DA17" s="662"/>
      <c r="DB17" s="662"/>
      <c r="DC17" s="662"/>
      <c r="DD17" s="668" t="s">
        <v>130</v>
      </c>
      <c r="DE17" s="660"/>
      <c r="DF17" s="660"/>
      <c r="DG17" s="660"/>
      <c r="DH17" s="660"/>
      <c r="DI17" s="660"/>
      <c r="DJ17" s="660"/>
      <c r="DK17" s="660"/>
      <c r="DL17" s="660"/>
      <c r="DM17" s="660"/>
      <c r="DN17" s="660"/>
      <c r="DO17" s="660"/>
      <c r="DP17" s="661"/>
      <c r="DQ17" s="668">
        <v>3094202</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1301259</v>
      </c>
      <c r="S18" s="660"/>
      <c r="T18" s="660"/>
      <c r="U18" s="660"/>
      <c r="V18" s="660"/>
      <c r="W18" s="660"/>
      <c r="X18" s="660"/>
      <c r="Y18" s="661"/>
      <c r="Z18" s="662">
        <v>5.6</v>
      </c>
      <c r="AA18" s="662"/>
      <c r="AB18" s="662"/>
      <c r="AC18" s="662"/>
      <c r="AD18" s="663">
        <v>1215504</v>
      </c>
      <c r="AE18" s="663"/>
      <c r="AF18" s="663"/>
      <c r="AG18" s="663"/>
      <c r="AH18" s="663"/>
      <c r="AI18" s="663"/>
      <c r="AJ18" s="663"/>
      <c r="AK18" s="663"/>
      <c r="AL18" s="664">
        <v>10.1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236</v>
      </c>
      <c r="BP18" s="662"/>
      <c r="BQ18" s="662"/>
      <c r="BR18" s="662"/>
      <c r="BS18" s="668" t="s">
        <v>130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130</v>
      </c>
      <c r="DA18" s="662"/>
      <c r="DB18" s="662"/>
      <c r="DC18" s="662"/>
      <c r="DD18" s="668" t="s">
        <v>236</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1215504</v>
      </c>
      <c r="S19" s="660"/>
      <c r="T19" s="660"/>
      <c r="U19" s="660"/>
      <c r="V19" s="660"/>
      <c r="W19" s="660"/>
      <c r="X19" s="660"/>
      <c r="Y19" s="661"/>
      <c r="Z19" s="662">
        <v>5.2</v>
      </c>
      <c r="AA19" s="662"/>
      <c r="AB19" s="662"/>
      <c r="AC19" s="662"/>
      <c r="AD19" s="663">
        <v>1215504</v>
      </c>
      <c r="AE19" s="663"/>
      <c r="AF19" s="663"/>
      <c r="AG19" s="663"/>
      <c r="AH19" s="663"/>
      <c r="AI19" s="663"/>
      <c r="AJ19" s="663"/>
      <c r="AK19" s="663"/>
      <c r="AL19" s="664">
        <v>10.1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903616</v>
      </c>
      <c r="BH19" s="660"/>
      <c r="BI19" s="660"/>
      <c r="BJ19" s="660"/>
      <c r="BK19" s="660"/>
      <c r="BL19" s="660"/>
      <c r="BM19" s="660"/>
      <c r="BN19" s="661"/>
      <c r="BO19" s="662">
        <v>8.9</v>
      </c>
      <c r="BP19" s="662"/>
      <c r="BQ19" s="662"/>
      <c r="BR19" s="662"/>
      <c r="BS19" s="668" t="s">
        <v>236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85755</v>
      </c>
      <c r="S20" s="660"/>
      <c r="T20" s="660"/>
      <c r="U20" s="660"/>
      <c r="V20" s="660"/>
      <c r="W20" s="660"/>
      <c r="X20" s="660"/>
      <c r="Y20" s="661"/>
      <c r="Z20" s="662">
        <v>0.4</v>
      </c>
      <c r="AA20" s="662"/>
      <c r="AB20" s="662"/>
      <c r="AC20" s="662"/>
      <c r="AD20" s="663" t="s">
        <v>130</v>
      </c>
      <c r="AE20" s="663"/>
      <c r="AF20" s="663"/>
      <c r="AG20" s="663"/>
      <c r="AH20" s="663"/>
      <c r="AI20" s="663"/>
      <c r="AJ20" s="663"/>
      <c r="AK20" s="663"/>
      <c r="AL20" s="664" t="s">
        <v>236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903616</v>
      </c>
      <c r="BH20" s="660"/>
      <c r="BI20" s="660"/>
      <c r="BJ20" s="660"/>
      <c r="BK20" s="660"/>
      <c r="BL20" s="660"/>
      <c r="BM20" s="660"/>
      <c r="BN20" s="661"/>
      <c r="BO20" s="662">
        <v>8.9</v>
      </c>
      <c r="BP20" s="662"/>
      <c r="BQ20" s="662"/>
      <c r="BR20" s="662"/>
      <c r="BS20" s="668" t="s">
        <v>130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22951618</v>
      </c>
      <c r="CS20" s="660"/>
      <c r="CT20" s="660"/>
      <c r="CU20" s="660"/>
      <c r="CV20" s="660"/>
      <c r="CW20" s="660"/>
      <c r="CX20" s="660"/>
      <c r="CY20" s="661"/>
      <c r="CZ20" s="662">
        <v>100</v>
      </c>
      <c r="DA20" s="662"/>
      <c r="DB20" s="662"/>
      <c r="DC20" s="662"/>
      <c r="DD20" s="668">
        <v>2445189</v>
      </c>
      <c r="DE20" s="660"/>
      <c r="DF20" s="660"/>
      <c r="DG20" s="660"/>
      <c r="DH20" s="660"/>
      <c r="DI20" s="660"/>
      <c r="DJ20" s="660"/>
      <c r="DK20" s="660"/>
      <c r="DL20" s="660"/>
      <c r="DM20" s="660"/>
      <c r="DN20" s="660"/>
      <c r="DO20" s="660"/>
      <c r="DP20" s="661"/>
      <c r="DQ20" s="668">
        <v>15106301</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236</v>
      </c>
      <c r="AA21" s="662"/>
      <c r="AB21" s="662"/>
      <c r="AC21" s="662"/>
      <c r="AD21" s="663" t="s">
        <v>236</v>
      </c>
      <c r="AE21" s="663"/>
      <c r="AF21" s="663"/>
      <c r="AG21" s="663"/>
      <c r="AH21" s="663"/>
      <c r="AI21" s="663"/>
      <c r="AJ21" s="663"/>
      <c r="AK21" s="663"/>
      <c r="AL21" s="664" t="s">
        <v>236</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130</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12822503</v>
      </c>
      <c r="S22" s="660"/>
      <c r="T22" s="660"/>
      <c r="U22" s="660"/>
      <c r="V22" s="660"/>
      <c r="W22" s="660"/>
      <c r="X22" s="660"/>
      <c r="Y22" s="661"/>
      <c r="Z22" s="662">
        <v>55.1</v>
      </c>
      <c r="AA22" s="662"/>
      <c r="AB22" s="662"/>
      <c r="AC22" s="662"/>
      <c r="AD22" s="663">
        <v>11833132</v>
      </c>
      <c r="AE22" s="663"/>
      <c r="AF22" s="663"/>
      <c r="AG22" s="663"/>
      <c r="AH22" s="663"/>
      <c r="AI22" s="663"/>
      <c r="AJ22" s="663"/>
      <c r="AK22" s="663"/>
      <c r="AL22" s="664">
        <v>98.4</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130</v>
      </c>
      <c r="BP22" s="662"/>
      <c r="BQ22" s="662"/>
      <c r="BR22" s="662"/>
      <c r="BS22" s="668" t="s">
        <v>236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7929</v>
      </c>
      <c r="S23" s="660"/>
      <c r="T23" s="660"/>
      <c r="U23" s="660"/>
      <c r="V23" s="660"/>
      <c r="W23" s="660"/>
      <c r="X23" s="660"/>
      <c r="Y23" s="661"/>
      <c r="Z23" s="662">
        <v>0</v>
      </c>
      <c r="AA23" s="662"/>
      <c r="AB23" s="662"/>
      <c r="AC23" s="662"/>
      <c r="AD23" s="663">
        <v>7929</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903616</v>
      </c>
      <c r="BH23" s="660"/>
      <c r="BI23" s="660"/>
      <c r="BJ23" s="660"/>
      <c r="BK23" s="660"/>
      <c r="BL23" s="660"/>
      <c r="BM23" s="660"/>
      <c r="BN23" s="661"/>
      <c r="BO23" s="662">
        <v>8.9</v>
      </c>
      <c r="BP23" s="662"/>
      <c r="BQ23" s="662"/>
      <c r="BR23" s="662"/>
      <c r="BS23" s="668" t="s">
        <v>130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2617</v>
      </c>
      <c r="S24" s="660"/>
      <c r="T24" s="660"/>
      <c r="U24" s="660"/>
      <c r="V24" s="660"/>
      <c r="W24" s="660"/>
      <c r="X24" s="660"/>
      <c r="Y24" s="661"/>
      <c r="Z24" s="662">
        <v>0</v>
      </c>
      <c r="AA24" s="662"/>
      <c r="AB24" s="662"/>
      <c r="AC24" s="662"/>
      <c r="AD24" s="663" t="s">
        <v>130</v>
      </c>
      <c r="AE24" s="663"/>
      <c r="AF24" s="663"/>
      <c r="AG24" s="663"/>
      <c r="AH24" s="663"/>
      <c r="AI24" s="663"/>
      <c r="AJ24" s="663"/>
      <c r="AK24" s="663"/>
      <c r="AL24" s="664" t="s">
        <v>236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130</v>
      </c>
      <c r="BP24" s="662"/>
      <c r="BQ24" s="662"/>
      <c r="BR24" s="662"/>
      <c r="BS24" s="668" t="s">
        <v>236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12554339</v>
      </c>
      <c r="CS24" s="649"/>
      <c r="CT24" s="649"/>
      <c r="CU24" s="649"/>
      <c r="CV24" s="649"/>
      <c r="CW24" s="649"/>
      <c r="CX24" s="649"/>
      <c r="CY24" s="650"/>
      <c r="CZ24" s="653">
        <v>54.7</v>
      </c>
      <c r="DA24" s="654"/>
      <c r="DB24" s="654"/>
      <c r="DC24" s="673"/>
      <c r="DD24" s="692">
        <v>7793146</v>
      </c>
      <c r="DE24" s="649"/>
      <c r="DF24" s="649"/>
      <c r="DG24" s="649"/>
      <c r="DH24" s="649"/>
      <c r="DI24" s="649"/>
      <c r="DJ24" s="649"/>
      <c r="DK24" s="650"/>
      <c r="DL24" s="692">
        <v>7676737</v>
      </c>
      <c r="DM24" s="649"/>
      <c r="DN24" s="649"/>
      <c r="DO24" s="649"/>
      <c r="DP24" s="649"/>
      <c r="DQ24" s="649"/>
      <c r="DR24" s="649"/>
      <c r="DS24" s="649"/>
      <c r="DT24" s="649"/>
      <c r="DU24" s="649"/>
      <c r="DV24" s="650"/>
      <c r="DW24" s="653">
        <v>58.8</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222680</v>
      </c>
      <c r="S25" s="660"/>
      <c r="T25" s="660"/>
      <c r="U25" s="660"/>
      <c r="V25" s="660"/>
      <c r="W25" s="660"/>
      <c r="X25" s="660"/>
      <c r="Y25" s="661"/>
      <c r="Z25" s="662">
        <v>1</v>
      </c>
      <c r="AA25" s="662"/>
      <c r="AB25" s="662"/>
      <c r="AC25" s="662"/>
      <c r="AD25" s="663">
        <v>79059</v>
      </c>
      <c r="AE25" s="663"/>
      <c r="AF25" s="663"/>
      <c r="AG25" s="663"/>
      <c r="AH25" s="663"/>
      <c r="AI25" s="663"/>
      <c r="AJ25" s="663"/>
      <c r="AK25" s="663"/>
      <c r="AL25" s="664">
        <v>0.7</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130</v>
      </c>
      <c r="BP25" s="662"/>
      <c r="BQ25" s="662"/>
      <c r="BR25" s="662"/>
      <c r="BS25" s="668" t="s">
        <v>130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3243756</v>
      </c>
      <c r="CS25" s="695"/>
      <c r="CT25" s="695"/>
      <c r="CU25" s="695"/>
      <c r="CV25" s="695"/>
      <c r="CW25" s="695"/>
      <c r="CX25" s="695"/>
      <c r="CY25" s="696"/>
      <c r="CZ25" s="664">
        <v>14.1</v>
      </c>
      <c r="DA25" s="693"/>
      <c r="DB25" s="693"/>
      <c r="DC25" s="697"/>
      <c r="DD25" s="668">
        <v>3037451</v>
      </c>
      <c r="DE25" s="695"/>
      <c r="DF25" s="695"/>
      <c r="DG25" s="695"/>
      <c r="DH25" s="695"/>
      <c r="DI25" s="695"/>
      <c r="DJ25" s="695"/>
      <c r="DK25" s="696"/>
      <c r="DL25" s="668">
        <v>2949644</v>
      </c>
      <c r="DM25" s="695"/>
      <c r="DN25" s="695"/>
      <c r="DO25" s="695"/>
      <c r="DP25" s="695"/>
      <c r="DQ25" s="695"/>
      <c r="DR25" s="695"/>
      <c r="DS25" s="695"/>
      <c r="DT25" s="695"/>
      <c r="DU25" s="695"/>
      <c r="DV25" s="696"/>
      <c r="DW25" s="664">
        <v>22.6</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55722</v>
      </c>
      <c r="S26" s="660"/>
      <c r="T26" s="660"/>
      <c r="U26" s="660"/>
      <c r="V26" s="660"/>
      <c r="W26" s="660"/>
      <c r="X26" s="660"/>
      <c r="Y26" s="661"/>
      <c r="Z26" s="662">
        <v>0.2</v>
      </c>
      <c r="AA26" s="662"/>
      <c r="AB26" s="662"/>
      <c r="AC26" s="662"/>
      <c r="AD26" s="663" t="s">
        <v>130</v>
      </c>
      <c r="AE26" s="663"/>
      <c r="AF26" s="663"/>
      <c r="AG26" s="663"/>
      <c r="AH26" s="663"/>
      <c r="AI26" s="663"/>
      <c r="AJ26" s="663"/>
      <c r="AK26" s="663"/>
      <c r="AL26" s="664" t="s">
        <v>236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236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2009362</v>
      </c>
      <c r="CS26" s="660"/>
      <c r="CT26" s="660"/>
      <c r="CU26" s="660"/>
      <c r="CV26" s="660"/>
      <c r="CW26" s="660"/>
      <c r="CX26" s="660"/>
      <c r="CY26" s="661"/>
      <c r="CZ26" s="664">
        <v>8.8000000000000007</v>
      </c>
      <c r="DA26" s="693"/>
      <c r="DB26" s="693"/>
      <c r="DC26" s="697"/>
      <c r="DD26" s="668">
        <v>1848959</v>
      </c>
      <c r="DE26" s="660"/>
      <c r="DF26" s="660"/>
      <c r="DG26" s="660"/>
      <c r="DH26" s="660"/>
      <c r="DI26" s="660"/>
      <c r="DJ26" s="660"/>
      <c r="DK26" s="661"/>
      <c r="DL26" s="668" t="s">
        <v>236</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4213299</v>
      </c>
      <c r="S27" s="660"/>
      <c r="T27" s="660"/>
      <c r="U27" s="660"/>
      <c r="V27" s="660"/>
      <c r="W27" s="660"/>
      <c r="X27" s="660"/>
      <c r="Y27" s="661"/>
      <c r="Z27" s="662">
        <v>18.100000000000001</v>
      </c>
      <c r="AA27" s="662"/>
      <c r="AB27" s="662"/>
      <c r="AC27" s="662"/>
      <c r="AD27" s="663" t="s">
        <v>130</v>
      </c>
      <c r="AE27" s="663"/>
      <c r="AF27" s="663"/>
      <c r="AG27" s="663"/>
      <c r="AH27" s="663"/>
      <c r="AI27" s="663"/>
      <c r="AJ27" s="663"/>
      <c r="AK27" s="663"/>
      <c r="AL27" s="664" t="s">
        <v>130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10176764</v>
      </c>
      <c r="BH27" s="660"/>
      <c r="BI27" s="660"/>
      <c r="BJ27" s="660"/>
      <c r="BK27" s="660"/>
      <c r="BL27" s="660"/>
      <c r="BM27" s="660"/>
      <c r="BN27" s="661"/>
      <c r="BO27" s="662">
        <v>100</v>
      </c>
      <c r="BP27" s="662"/>
      <c r="BQ27" s="662"/>
      <c r="BR27" s="662"/>
      <c r="BS27" s="668">
        <v>47132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6194367</v>
      </c>
      <c r="CS27" s="695"/>
      <c r="CT27" s="695"/>
      <c r="CU27" s="695"/>
      <c r="CV27" s="695"/>
      <c r="CW27" s="695"/>
      <c r="CX27" s="695"/>
      <c r="CY27" s="696"/>
      <c r="CZ27" s="664">
        <v>27</v>
      </c>
      <c r="DA27" s="693"/>
      <c r="DB27" s="693"/>
      <c r="DC27" s="697"/>
      <c r="DD27" s="668">
        <v>1661493</v>
      </c>
      <c r="DE27" s="695"/>
      <c r="DF27" s="695"/>
      <c r="DG27" s="695"/>
      <c r="DH27" s="695"/>
      <c r="DI27" s="695"/>
      <c r="DJ27" s="695"/>
      <c r="DK27" s="696"/>
      <c r="DL27" s="668">
        <v>1632891</v>
      </c>
      <c r="DM27" s="695"/>
      <c r="DN27" s="695"/>
      <c r="DO27" s="695"/>
      <c r="DP27" s="695"/>
      <c r="DQ27" s="695"/>
      <c r="DR27" s="695"/>
      <c r="DS27" s="695"/>
      <c r="DT27" s="695"/>
      <c r="DU27" s="695"/>
      <c r="DV27" s="696"/>
      <c r="DW27" s="664">
        <v>12.5</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236</v>
      </c>
      <c r="AA28" s="662"/>
      <c r="AB28" s="662"/>
      <c r="AC28" s="662"/>
      <c r="AD28" s="663" t="s">
        <v>130</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3116216</v>
      </c>
      <c r="CS28" s="660"/>
      <c r="CT28" s="660"/>
      <c r="CU28" s="660"/>
      <c r="CV28" s="660"/>
      <c r="CW28" s="660"/>
      <c r="CX28" s="660"/>
      <c r="CY28" s="661"/>
      <c r="CZ28" s="664">
        <v>13.6</v>
      </c>
      <c r="DA28" s="693"/>
      <c r="DB28" s="693"/>
      <c r="DC28" s="697"/>
      <c r="DD28" s="668">
        <v>3094202</v>
      </c>
      <c r="DE28" s="660"/>
      <c r="DF28" s="660"/>
      <c r="DG28" s="660"/>
      <c r="DH28" s="660"/>
      <c r="DI28" s="660"/>
      <c r="DJ28" s="660"/>
      <c r="DK28" s="661"/>
      <c r="DL28" s="668">
        <v>3094202</v>
      </c>
      <c r="DM28" s="660"/>
      <c r="DN28" s="660"/>
      <c r="DO28" s="660"/>
      <c r="DP28" s="660"/>
      <c r="DQ28" s="660"/>
      <c r="DR28" s="660"/>
      <c r="DS28" s="660"/>
      <c r="DT28" s="660"/>
      <c r="DU28" s="660"/>
      <c r="DV28" s="661"/>
      <c r="DW28" s="664">
        <v>23.7</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1747998</v>
      </c>
      <c r="S29" s="660"/>
      <c r="T29" s="660"/>
      <c r="U29" s="660"/>
      <c r="V29" s="660"/>
      <c r="W29" s="660"/>
      <c r="X29" s="660"/>
      <c r="Y29" s="661"/>
      <c r="Z29" s="662">
        <v>7.5</v>
      </c>
      <c r="AA29" s="662"/>
      <c r="AB29" s="662"/>
      <c r="AC29" s="662"/>
      <c r="AD29" s="663" t="s">
        <v>130</v>
      </c>
      <c r="AE29" s="663"/>
      <c r="AF29" s="663"/>
      <c r="AG29" s="663"/>
      <c r="AH29" s="663"/>
      <c r="AI29" s="663"/>
      <c r="AJ29" s="663"/>
      <c r="AK29" s="663"/>
      <c r="AL29" s="664" t="s">
        <v>236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3115216</v>
      </c>
      <c r="CS29" s="695"/>
      <c r="CT29" s="695"/>
      <c r="CU29" s="695"/>
      <c r="CV29" s="695"/>
      <c r="CW29" s="695"/>
      <c r="CX29" s="695"/>
      <c r="CY29" s="696"/>
      <c r="CZ29" s="664">
        <v>13.6</v>
      </c>
      <c r="DA29" s="693"/>
      <c r="DB29" s="693"/>
      <c r="DC29" s="697"/>
      <c r="DD29" s="668">
        <v>3093202</v>
      </c>
      <c r="DE29" s="695"/>
      <c r="DF29" s="695"/>
      <c r="DG29" s="695"/>
      <c r="DH29" s="695"/>
      <c r="DI29" s="695"/>
      <c r="DJ29" s="695"/>
      <c r="DK29" s="696"/>
      <c r="DL29" s="668">
        <v>3093202</v>
      </c>
      <c r="DM29" s="695"/>
      <c r="DN29" s="695"/>
      <c r="DO29" s="695"/>
      <c r="DP29" s="695"/>
      <c r="DQ29" s="695"/>
      <c r="DR29" s="695"/>
      <c r="DS29" s="695"/>
      <c r="DT29" s="695"/>
      <c r="DU29" s="695"/>
      <c r="DV29" s="696"/>
      <c r="DW29" s="664">
        <v>23.7</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931441</v>
      </c>
      <c r="S30" s="660"/>
      <c r="T30" s="660"/>
      <c r="U30" s="660"/>
      <c r="V30" s="660"/>
      <c r="W30" s="660"/>
      <c r="X30" s="660"/>
      <c r="Y30" s="661"/>
      <c r="Z30" s="662">
        <v>4</v>
      </c>
      <c r="AA30" s="662"/>
      <c r="AB30" s="662"/>
      <c r="AC30" s="662"/>
      <c r="AD30" s="663">
        <v>75242</v>
      </c>
      <c r="AE30" s="663"/>
      <c r="AF30" s="663"/>
      <c r="AG30" s="663"/>
      <c r="AH30" s="663"/>
      <c r="AI30" s="663"/>
      <c r="AJ30" s="663"/>
      <c r="AK30" s="663"/>
      <c r="AL30" s="664">
        <v>0.6</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99.2</v>
      </c>
      <c r="BH30" s="720"/>
      <c r="BI30" s="720"/>
      <c r="BJ30" s="720"/>
      <c r="BK30" s="720"/>
      <c r="BL30" s="720"/>
      <c r="BM30" s="654">
        <v>96.4</v>
      </c>
      <c r="BN30" s="720"/>
      <c r="BO30" s="720"/>
      <c r="BP30" s="720"/>
      <c r="BQ30" s="721"/>
      <c r="BR30" s="719">
        <v>99</v>
      </c>
      <c r="BS30" s="720"/>
      <c r="BT30" s="720"/>
      <c r="BU30" s="720"/>
      <c r="BV30" s="720"/>
      <c r="BW30" s="720"/>
      <c r="BX30" s="654">
        <v>95.9</v>
      </c>
      <c r="BY30" s="720"/>
      <c r="BZ30" s="720"/>
      <c r="CA30" s="720"/>
      <c r="CB30" s="721"/>
      <c r="CD30" s="724"/>
      <c r="CE30" s="725"/>
      <c r="CF30" s="674" t="s">
        <v>303</v>
      </c>
      <c r="CG30" s="675"/>
      <c r="CH30" s="675"/>
      <c r="CI30" s="675"/>
      <c r="CJ30" s="675"/>
      <c r="CK30" s="675"/>
      <c r="CL30" s="675"/>
      <c r="CM30" s="675"/>
      <c r="CN30" s="675"/>
      <c r="CO30" s="675"/>
      <c r="CP30" s="675"/>
      <c r="CQ30" s="676"/>
      <c r="CR30" s="659">
        <v>2709211</v>
      </c>
      <c r="CS30" s="660"/>
      <c r="CT30" s="660"/>
      <c r="CU30" s="660"/>
      <c r="CV30" s="660"/>
      <c r="CW30" s="660"/>
      <c r="CX30" s="660"/>
      <c r="CY30" s="661"/>
      <c r="CZ30" s="664">
        <v>11.8</v>
      </c>
      <c r="DA30" s="693"/>
      <c r="DB30" s="693"/>
      <c r="DC30" s="697"/>
      <c r="DD30" s="668">
        <v>2687197</v>
      </c>
      <c r="DE30" s="660"/>
      <c r="DF30" s="660"/>
      <c r="DG30" s="660"/>
      <c r="DH30" s="660"/>
      <c r="DI30" s="660"/>
      <c r="DJ30" s="660"/>
      <c r="DK30" s="661"/>
      <c r="DL30" s="668">
        <v>2687197</v>
      </c>
      <c r="DM30" s="660"/>
      <c r="DN30" s="660"/>
      <c r="DO30" s="660"/>
      <c r="DP30" s="660"/>
      <c r="DQ30" s="660"/>
      <c r="DR30" s="660"/>
      <c r="DS30" s="660"/>
      <c r="DT30" s="660"/>
      <c r="DU30" s="660"/>
      <c r="DV30" s="661"/>
      <c r="DW30" s="664">
        <v>20.6</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35658</v>
      </c>
      <c r="S31" s="660"/>
      <c r="T31" s="660"/>
      <c r="U31" s="660"/>
      <c r="V31" s="660"/>
      <c r="W31" s="660"/>
      <c r="X31" s="660"/>
      <c r="Y31" s="661"/>
      <c r="Z31" s="662">
        <v>0.2</v>
      </c>
      <c r="AA31" s="662"/>
      <c r="AB31" s="662"/>
      <c r="AC31" s="662"/>
      <c r="AD31" s="663" t="s">
        <v>130</v>
      </c>
      <c r="AE31" s="663"/>
      <c r="AF31" s="663"/>
      <c r="AG31" s="663"/>
      <c r="AH31" s="663"/>
      <c r="AI31" s="663"/>
      <c r="AJ31" s="663"/>
      <c r="AK31" s="663"/>
      <c r="AL31" s="664" t="s">
        <v>236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98.9</v>
      </c>
      <c r="BH31" s="695"/>
      <c r="BI31" s="695"/>
      <c r="BJ31" s="695"/>
      <c r="BK31" s="695"/>
      <c r="BL31" s="695"/>
      <c r="BM31" s="665">
        <v>96</v>
      </c>
      <c r="BN31" s="717"/>
      <c r="BO31" s="717"/>
      <c r="BP31" s="717"/>
      <c r="BQ31" s="718"/>
      <c r="BR31" s="716">
        <v>98.7</v>
      </c>
      <c r="BS31" s="695"/>
      <c r="BT31" s="695"/>
      <c r="BU31" s="695"/>
      <c r="BV31" s="695"/>
      <c r="BW31" s="695"/>
      <c r="BX31" s="665">
        <v>95.6</v>
      </c>
      <c r="BY31" s="717"/>
      <c r="BZ31" s="717"/>
      <c r="CA31" s="717"/>
      <c r="CB31" s="718"/>
      <c r="CD31" s="724"/>
      <c r="CE31" s="725"/>
      <c r="CF31" s="674" t="s">
        <v>307</v>
      </c>
      <c r="CG31" s="675"/>
      <c r="CH31" s="675"/>
      <c r="CI31" s="675"/>
      <c r="CJ31" s="675"/>
      <c r="CK31" s="675"/>
      <c r="CL31" s="675"/>
      <c r="CM31" s="675"/>
      <c r="CN31" s="675"/>
      <c r="CO31" s="675"/>
      <c r="CP31" s="675"/>
      <c r="CQ31" s="676"/>
      <c r="CR31" s="659">
        <v>406005</v>
      </c>
      <c r="CS31" s="695"/>
      <c r="CT31" s="695"/>
      <c r="CU31" s="695"/>
      <c r="CV31" s="695"/>
      <c r="CW31" s="695"/>
      <c r="CX31" s="695"/>
      <c r="CY31" s="696"/>
      <c r="CZ31" s="664">
        <v>1.8</v>
      </c>
      <c r="DA31" s="693"/>
      <c r="DB31" s="693"/>
      <c r="DC31" s="697"/>
      <c r="DD31" s="668">
        <v>406005</v>
      </c>
      <c r="DE31" s="695"/>
      <c r="DF31" s="695"/>
      <c r="DG31" s="695"/>
      <c r="DH31" s="695"/>
      <c r="DI31" s="695"/>
      <c r="DJ31" s="695"/>
      <c r="DK31" s="696"/>
      <c r="DL31" s="668">
        <v>406005</v>
      </c>
      <c r="DM31" s="695"/>
      <c r="DN31" s="695"/>
      <c r="DO31" s="695"/>
      <c r="DP31" s="695"/>
      <c r="DQ31" s="695"/>
      <c r="DR31" s="695"/>
      <c r="DS31" s="695"/>
      <c r="DT31" s="695"/>
      <c r="DU31" s="695"/>
      <c r="DV31" s="696"/>
      <c r="DW31" s="664">
        <v>3.1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404196</v>
      </c>
      <c r="S32" s="660"/>
      <c r="T32" s="660"/>
      <c r="U32" s="660"/>
      <c r="V32" s="660"/>
      <c r="W32" s="660"/>
      <c r="X32" s="660"/>
      <c r="Y32" s="661"/>
      <c r="Z32" s="662">
        <v>1.7</v>
      </c>
      <c r="AA32" s="662"/>
      <c r="AB32" s="662"/>
      <c r="AC32" s="662"/>
      <c r="AD32" s="663" t="s">
        <v>130</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96.6</v>
      </c>
      <c r="BN32" s="729"/>
      <c r="BO32" s="729"/>
      <c r="BP32" s="729"/>
      <c r="BQ32" s="731"/>
      <c r="BR32" s="728">
        <v>99.1</v>
      </c>
      <c r="BS32" s="729"/>
      <c r="BT32" s="729"/>
      <c r="BU32" s="729"/>
      <c r="BV32" s="729"/>
      <c r="BW32" s="729"/>
      <c r="BX32" s="730">
        <v>96</v>
      </c>
      <c r="BY32" s="729"/>
      <c r="BZ32" s="729"/>
      <c r="CA32" s="729"/>
      <c r="CB32" s="731"/>
      <c r="CD32" s="726"/>
      <c r="CE32" s="727"/>
      <c r="CF32" s="674" t="s">
        <v>310</v>
      </c>
      <c r="CG32" s="675"/>
      <c r="CH32" s="675"/>
      <c r="CI32" s="675"/>
      <c r="CJ32" s="675"/>
      <c r="CK32" s="675"/>
      <c r="CL32" s="675"/>
      <c r="CM32" s="675"/>
      <c r="CN32" s="675"/>
      <c r="CO32" s="675"/>
      <c r="CP32" s="675"/>
      <c r="CQ32" s="676"/>
      <c r="CR32" s="659">
        <v>1000</v>
      </c>
      <c r="CS32" s="660"/>
      <c r="CT32" s="660"/>
      <c r="CU32" s="660"/>
      <c r="CV32" s="660"/>
      <c r="CW32" s="660"/>
      <c r="CX32" s="660"/>
      <c r="CY32" s="661"/>
      <c r="CZ32" s="664">
        <v>0</v>
      </c>
      <c r="DA32" s="693"/>
      <c r="DB32" s="693"/>
      <c r="DC32" s="697"/>
      <c r="DD32" s="668">
        <v>1000</v>
      </c>
      <c r="DE32" s="660"/>
      <c r="DF32" s="660"/>
      <c r="DG32" s="660"/>
      <c r="DH32" s="660"/>
      <c r="DI32" s="660"/>
      <c r="DJ32" s="660"/>
      <c r="DK32" s="661"/>
      <c r="DL32" s="668">
        <v>1000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127185</v>
      </c>
      <c r="S33" s="660"/>
      <c r="T33" s="660"/>
      <c r="U33" s="660"/>
      <c r="V33" s="660"/>
      <c r="W33" s="660"/>
      <c r="X33" s="660"/>
      <c r="Y33" s="661"/>
      <c r="Z33" s="662">
        <v>0.5</v>
      </c>
      <c r="AA33" s="662"/>
      <c r="AB33" s="662"/>
      <c r="AC33" s="662"/>
      <c r="AD33" s="663" t="s">
        <v>236</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7952090</v>
      </c>
      <c r="CS33" s="695"/>
      <c r="CT33" s="695"/>
      <c r="CU33" s="695"/>
      <c r="CV33" s="695"/>
      <c r="CW33" s="695"/>
      <c r="CX33" s="695"/>
      <c r="CY33" s="696"/>
      <c r="CZ33" s="664">
        <v>34.6</v>
      </c>
      <c r="DA33" s="693"/>
      <c r="DB33" s="693"/>
      <c r="DC33" s="697"/>
      <c r="DD33" s="668">
        <v>6775651</v>
      </c>
      <c r="DE33" s="695"/>
      <c r="DF33" s="695"/>
      <c r="DG33" s="695"/>
      <c r="DH33" s="695"/>
      <c r="DI33" s="695"/>
      <c r="DJ33" s="695"/>
      <c r="DK33" s="696"/>
      <c r="DL33" s="668">
        <v>5469898</v>
      </c>
      <c r="DM33" s="695"/>
      <c r="DN33" s="695"/>
      <c r="DO33" s="695"/>
      <c r="DP33" s="695"/>
      <c r="DQ33" s="695"/>
      <c r="DR33" s="695"/>
      <c r="DS33" s="695"/>
      <c r="DT33" s="695"/>
      <c r="DU33" s="695"/>
      <c r="DV33" s="696"/>
      <c r="DW33" s="664">
        <v>41.9</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282735</v>
      </c>
      <c r="S34" s="660"/>
      <c r="T34" s="660"/>
      <c r="U34" s="660"/>
      <c r="V34" s="660"/>
      <c r="W34" s="660"/>
      <c r="X34" s="660"/>
      <c r="Y34" s="661"/>
      <c r="Z34" s="662">
        <v>1.2</v>
      </c>
      <c r="AA34" s="662"/>
      <c r="AB34" s="662"/>
      <c r="AC34" s="662"/>
      <c r="AD34" s="663">
        <v>29910</v>
      </c>
      <c r="AE34" s="663"/>
      <c r="AF34" s="663"/>
      <c r="AG34" s="663"/>
      <c r="AH34" s="663"/>
      <c r="AI34" s="663"/>
      <c r="AJ34" s="663"/>
      <c r="AK34" s="663"/>
      <c r="AL34" s="664">
        <v>0.2</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2497328</v>
      </c>
      <c r="CS34" s="660"/>
      <c r="CT34" s="660"/>
      <c r="CU34" s="660"/>
      <c r="CV34" s="660"/>
      <c r="CW34" s="660"/>
      <c r="CX34" s="660"/>
      <c r="CY34" s="661"/>
      <c r="CZ34" s="664">
        <v>10.9</v>
      </c>
      <c r="DA34" s="693"/>
      <c r="DB34" s="693"/>
      <c r="DC34" s="697"/>
      <c r="DD34" s="668">
        <v>1966319</v>
      </c>
      <c r="DE34" s="660"/>
      <c r="DF34" s="660"/>
      <c r="DG34" s="660"/>
      <c r="DH34" s="660"/>
      <c r="DI34" s="660"/>
      <c r="DJ34" s="660"/>
      <c r="DK34" s="661"/>
      <c r="DL34" s="668">
        <v>1601327</v>
      </c>
      <c r="DM34" s="660"/>
      <c r="DN34" s="660"/>
      <c r="DO34" s="660"/>
      <c r="DP34" s="660"/>
      <c r="DQ34" s="660"/>
      <c r="DR34" s="660"/>
      <c r="DS34" s="660"/>
      <c r="DT34" s="660"/>
      <c r="DU34" s="660"/>
      <c r="DV34" s="661"/>
      <c r="DW34" s="664">
        <v>12.3</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2427300</v>
      </c>
      <c r="S35" s="660"/>
      <c r="T35" s="660"/>
      <c r="U35" s="660"/>
      <c r="V35" s="660"/>
      <c r="W35" s="660"/>
      <c r="X35" s="660"/>
      <c r="Y35" s="661"/>
      <c r="Z35" s="662">
        <v>10.4</v>
      </c>
      <c r="AA35" s="662"/>
      <c r="AB35" s="662"/>
      <c r="AC35" s="662"/>
      <c r="AD35" s="663" t="s">
        <v>130</v>
      </c>
      <c r="AE35" s="663"/>
      <c r="AF35" s="663"/>
      <c r="AG35" s="663"/>
      <c r="AH35" s="663"/>
      <c r="AI35" s="663"/>
      <c r="AJ35" s="663"/>
      <c r="AK35" s="663"/>
      <c r="AL35" s="664" t="s">
        <v>236</v>
      </c>
      <c r="AM35" s="665"/>
      <c r="AN35" s="665"/>
      <c r="AO35" s="666"/>
      <c r="AP35" s="214"/>
      <c r="AQ35" s="732" t="s">
        <v>318</v>
      </c>
      <c r="AR35" s="733"/>
      <c r="AS35" s="733"/>
      <c r="AT35" s="733"/>
      <c r="AU35" s="733"/>
      <c r="AV35" s="733"/>
      <c r="AW35" s="733"/>
      <c r="AX35" s="733"/>
      <c r="AY35" s="734"/>
      <c r="AZ35" s="648">
        <v>3129014</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-405016</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56126</v>
      </c>
      <c r="CS35" s="695"/>
      <c r="CT35" s="695"/>
      <c r="CU35" s="695"/>
      <c r="CV35" s="695"/>
      <c r="CW35" s="695"/>
      <c r="CX35" s="695"/>
      <c r="CY35" s="696"/>
      <c r="CZ35" s="664">
        <v>0.2</v>
      </c>
      <c r="DA35" s="693"/>
      <c r="DB35" s="693"/>
      <c r="DC35" s="697"/>
      <c r="DD35" s="668">
        <v>37606</v>
      </c>
      <c r="DE35" s="695"/>
      <c r="DF35" s="695"/>
      <c r="DG35" s="695"/>
      <c r="DH35" s="695"/>
      <c r="DI35" s="695"/>
      <c r="DJ35" s="695"/>
      <c r="DK35" s="696"/>
      <c r="DL35" s="668">
        <v>35325</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130</v>
      </c>
      <c r="AE36" s="663"/>
      <c r="AF36" s="663"/>
      <c r="AG36" s="663"/>
      <c r="AH36" s="663"/>
      <c r="AI36" s="663"/>
      <c r="AJ36" s="663"/>
      <c r="AK36" s="663"/>
      <c r="AL36" s="664" t="s">
        <v>130</v>
      </c>
      <c r="AM36" s="665"/>
      <c r="AN36" s="665"/>
      <c r="AO36" s="666"/>
      <c r="AQ36" s="736" t="s">
        <v>322</v>
      </c>
      <c r="AR36" s="737"/>
      <c r="AS36" s="737"/>
      <c r="AT36" s="737"/>
      <c r="AU36" s="737"/>
      <c r="AV36" s="737"/>
      <c r="AW36" s="737"/>
      <c r="AX36" s="737"/>
      <c r="AY36" s="738"/>
      <c r="AZ36" s="659">
        <v>1000000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-405016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1901770</v>
      </c>
      <c r="CS36" s="660"/>
      <c r="CT36" s="660"/>
      <c r="CU36" s="660"/>
      <c r="CV36" s="660"/>
      <c r="CW36" s="660"/>
      <c r="CX36" s="660"/>
      <c r="CY36" s="661"/>
      <c r="CZ36" s="664">
        <v>8.3000000000000007</v>
      </c>
      <c r="DA36" s="693"/>
      <c r="DB36" s="693"/>
      <c r="DC36" s="697"/>
      <c r="DD36" s="668">
        <v>1774855</v>
      </c>
      <c r="DE36" s="660"/>
      <c r="DF36" s="660"/>
      <c r="DG36" s="660"/>
      <c r="DH36" s="660"/>
      <c r="DI36" s="660"/>
      <c r="DJ36" s="660"/>
      <c r="DK36" s="661"/>
      <c r="DL36" s="668">
        <v>1319760</v>
      </c>
      <c r="DM36" s="660"/>
      <c r="DN36" s="660"/>
      <c r="DO36" s="660"/>
      <c r="DP36" s="660"/>
      <c r="DQ36" s="660"/>
      <c r="DR36" s="660"/>
      <c r="DS36" s="660"/>
      <c r="DT36" s="660"/>
      <c r="DU36" s="660"/>
      <c r="DV36" s="661"/>
      <c r="DW36" s="664">
        <v>10.1</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1041300</v>
      </c>
      <c r="S37" s="660"/>
      <c r="T37" s="660"/>
      <c r="U37" s="660"/>
      <c r="V37" s="660"/>
      <c r="W37" s="660"/>
      <c r="X37" s="660"/>
      <c r="Y37" s="661"/>
      <c r="Z37" s="662">
        <v>4.5</v>
      </c>
      <c r="AA37" s="662"/>
      <c r="AB37" s="662"/>
      <c r="AC37" s="662"/>
      <c r="AD37" s="663" t="s">
        <v>130</v>
      </c>
      <c r="AE37" s="663"/>
      <c r="AF37" s="663"/>
      <c r="AG37" s="663"/>
      <c r="AH37" s="663"/>
      <c r="AI37" s="663"/>
      <c r="AJ37" s="663"/>
      <c r="AK37" s="663"/>
      <c r="AL37" s="664" t="s">
        <v>236</v>
      </c>
      <c r="AM37" s="665"/>
      <c r="AN37" s="665"/>
      <c r="AO37" s="666"/>
      <c r="AQ37" s="736" t="s">
        <v>326</v>
      </c>
      <c r="AR37" s="737"/>
      <c r="AS37" s="737"/>
      <c r="AT37" s="737"/>
      <c r="AU37" s="737"/>
      <c r="AV37" s="737"/>
      <c r="AW37" s="737"/>
      <c r="AX37" s="737"/>
      <c r="AY37" s="738"/>
      <c r="AZ37" s="659">
        <v>6480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7855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370077</v>
      </c>
      <c r="CS37" s="695"/>
      <c r="CT37" s="695"/>
      <c r="CU37" s="695"/>
      <c r="CV37" s="695"/>
      <c r="CW37" s="695"/>
      <c r="CX37" s="695"/>
      <c r="CY37" s="696"/>
      <c r="CZ37" s="664">
        <v>1.6</v>
      </c>
      <c r="DA37" s="693"/>
      <c r="DB37" s="693"/>
      <c r="DC37" s="697"/>
      <c r="DD37" s="668">
        <v>358286</v>
      </c>
      <c r="DE37" s="695"/>
      <c r="DF37" s="695"/>
      <c r="DG37" s="695"/>
      <c r="DH37" s="695"/>
      <c r="DI37" s="695"/>
      <c r="DJ37" s="695"/>
      <c r="DK37" s="696"/>
      <c r="DL37" s="668">
        <v>358286</v>
      </c>
      <c r="DM37" s="695"/>
      <c r="DN37" s="695"/>
      <c r="DO37" s="695"/>
      <c r="DP37" s="695"/>
      <c r="DQ37" s="695"/>
      <c r="DR37" s="695"/>
      <c r="DS37" s="695"/>
      <c r="DT37" s="695"/>
      <c r="DU37" s="695"/>
      <c r="DV37" s="696"/>
      <c r="DW37" s="664">
        <v>2.7</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23281263</v>
      </c>
      <c r="S38" s="740"/>
      <c r="T38" s="740"/>
      <c r="U38" s="740"/>
      <c r="V38" s="740"/>
      <c r="W38" s="740"/>
      <c r="X38" s="740"/>
      <c r="Y38" s="741"/>
      <c r="Z38" s="742">
        <v>100</v>
      </c>
      <c r="AA38" s="742"/>
      <c r="AB38" s="742"/>
      <c r="AC38" s="742"/>
      <c r="AD38" s="743">
        <v>12025272</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130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12943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3122534</v>
      </c>
      <c r="CS38" s="660"/>
      <c r="CT38" s="660"/>
      <c r="CU38" s="660"/>
      <c r="CV38" s="660"/>
      <c r="CW38" s="660"/>
      <c r="CX38" s="660"/>
      <c r="CY38" s="661"/>
      <c r="CZ38" s="664">
        <v>13.6</v>
      </c>
      <c r="DA38" s="693"/>
      <c r="DB38" s="693"/>
      <c r="DC38" s="697"/>
      <c r="DD38" s="668">
        <v>2693900</v>
      </c>
      <c r="DE38" s="660"/>
      <c r="DF38" s="660"/>
      <c r="DG38" s="660"/>
      <c r="DH38" s="660"/>
      <c r="DI38" s="660"/>
      <c r="DJ38" s="660"/>
      <c r="DK38" s="661"/>
      <c r="DL38" s="668">
        <v>2513486</v>
      </c>
      <c r="DM38" s="660"/>
      <c r="DN38" s="660"/>
      <c r="DO38" s="660"/>
      <c r="DP38" s="660"/>
      <c r="DQ38" s="660"/>
      <c r="DR38" s="660"/>
      <c r="DS38" s="660"/>
      <c r="DT38" s="660"/>
      <c r="DU38" s="660"/>
      <c r="DV38" s="661"/>
      <c r="DW38" s="664">
        <v>19.2</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130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364222</v>
      </c>
      <c r="CS39" s="695"/>
      <c r="CT39" s="695"/>
      <c r="CU39" s="695"/>
      <c r="CV39" s="695"/>
      <c r="CW39" s="695"/>
      <c r="CX39" s="695"/>
      <c r="CY39" s="696"/>
      <c r="CZ39" s="664">
        <v>1.6</v>
      </c>
      <c r="DA39" s="693"/>
      <c r="DB39" s="693"/>
      <c r="DC39" s="697"/>
      <c r="DD39" s="668">
        <v>302971</v>
      </c>
      <c r="DE39" s="695"/>
      <c r="DF39" s="695"/>
      <c r="DG39" s="695"/>
      <c r="DH39" s="695"/>
      <c r="DI39" s="695"/>
      <c r="DJ39" s="695"/>
      <c r="DK39" s="696"/>
      <c r="DL39" s="668" t="s">
        <v>236</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635664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10110</v>
      </c>
      <c r="CS40" s="660"/>
      <c r="CT40" s="660"/>
      <c r="CU40" s="660"/>
      <c r="CV40" s="660"/>
      <c r="CW40" s="660"/>
      <c r="CX40" s="660"/>
      <c r="CY40" s="661"/>
      <c r="CZ40" s="664">
        <v>0</v>
      </c>
      <c r="DA40" s="693"/>
      <c r="DB40" s="693"/>
      <c r="DC40" s="697"/>
      <c r="DD40" s="668" t="s">
        <v>130</v>
      </c>
      <c r="DE40" s="660"/>
      <c r="DF40" s="660"/>
      <c r="DG40" s="660"/>
      <c r="DH40" s="660"/>
      <c r="DI40" s="660"/>
      <c r="DJ40" s="660"/>
      <c r="DK40" s="661"/>
      <c r="DL40" s="668" t="s">
        <v>130</v>
      </c>
      <c r="DM40" s="660"/>
      <c r="DN40" s="660"/>
      <c r="DO40" s="660"/>
      <c r="DP40" s="660"/>
      <c r="DQ40" s="660"/>
      <c r="DR40" s="660"/>
      <c r="DS40" s="660"/>
      <c r="DT40" s="660"/>
      <c r="DU40" s="660"/>
      <c r="DV40" s="661"/>
      <c r="DW40" s="664" t="s">
        <v>130</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1486870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366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2445189</v>
      </c>
      <c r="CS42" s="660"/>
      <c r="CT42" s="660"/>
      <c r="CU42" s="660"/>
      <c r="CV42" s="660"/>
      <c r="CW42" s="660"/>
      <c r="CX42" s="660"/>
      <c r="CY42" s="661"/>
      <c r="CZ42" s="664">
        <v>10.7</v>
      </c>
      <c r="DA42" s="665"/>
      <c r="DB42" s="665"/>
      <c r="DC42" s="760"/>
      <c r="DD42" s="668">
        <v>537504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127525</v>
      </c>
      <c r="CS43" s="695"/>
      <c r="CT43" s="695"/>
      <c r="CU43" s="695"/>
      <c r="CV43" s="695"/>
      <c r="CW43" s="695"/>
      <c r="CX43" s="695"/>
      <c r="CY43" s="696"/>
      <c r="CZ43" s="664">
        <v>0.6</v>
      </c>
      <c r="DA43" s="693"/>
      <c r="DB43" s="693"/>
      <c r="DC43" s="697"/>
      <c r="DD43" s="668">
        <v>127299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2445189</v>
      </c>
      <c r="CS44" s="660"/>
      <c r="CT44" s="660"/>
      <c r="CU44" s="660"/>
      <c r="CV44" s="660"/>
      <c r="CW44" s="660"/>
      <c r="CX44" s="660"/>
      <c r="CY44" s="661"/>
      <c r="CZ44" s="664">
        <v>10.7</v>
      </c>
      <c r="DA44" s="665"/>
      <c r="DB44" s="665"/>
      <c r="DC44" s="760"/>
      <c r="DD44" s="668">
        <v>537504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1021394</v>
      </c>
      <c r="CS45" s="695"/>
      <c r="CT45" s="695"/>
      <c r="CU45" s="695"/>
      <c r="CV45" s="695"/>
      <c r="CW45" s="695"/>
      <c r="CX45" s="695"/>
      <c r="CY45" s="696"/>
      <c r="CZ45" s="664">
        <v>4.5</v>
      </c>
      <c r="DA45" s="693"/>
      <c r="DB45" s="693"/>
      <c r="DC45" s="697"/>
      <c r="DD45" s="668">
        <v>131495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799136</v>
      </c>
      <c r="CS46" s="660"/>
      <c r="CT46" s="660"/>
      <c r="CU46" s="660"/>
      <c r="CV46" s="660"/>
      <c r="CW46" s="660"/>
      <c r="CX46" s="660"/>
      <c r="CY46" s="661"/>
      <c r="CZ46" s="664">
        <v>3.5</v>
      </c>
      <c r="DA46" s="665"/>
      <c r="DB46" s="665"/>
      <c r="DC46" s="760"/>
      <c r="DD46" s="668">
        <v>327450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130</v>
      </c>
      <c r="CS47" s="695"/>
      <c r="CT47" s="695"/>
      <c r="CU47" s="695"/>
      <c r="CV47" s="695"/>
      <c r="CW47" s="695"/>
      <c r="CX47" s="695"/>
      <c r="CY47" s="696"/>
      <c r="CZ47" s="664" t="s">
        <v>130</v>
      </c>
      <c r="DA47" s="693"/>
      <c r="DB47" s="693"/>
      <c r="DC47" s="697"/>
      <c r="DD47" s="668" t="s">
        <v>236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130</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22951618</v>
      </c>
      <c r="CS49" s="729"/>
      <c r="CT49" s="729"/>
      <c r="CU49" s="729"/>
      <c r="CV49" s="729"/>
      <c r="CW49" s="729"/>
      <c r="CX49" s="729"/>
      <c r="CY49" s="761"/>
      <c r="CZ49" s="744">
        <v>100</v>
      </c>
      <c r="DA49" s="762"/>
      <c r="DB49" s="762"/>
      <c r="DC49" s="763"/>
      <c r="DD49" s="764">
        <v>15106301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NJQvkqzxD8VVRFsIOlbwtn67zhIo0okxwbQno12rQPGDCV/84jMYIJf3CXIL4hThDodAhtn1/gVcFlyqH4V2Q==" saltValue="4wlvJ7uJegncOgbd/Kd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23551</v>
      </c>
      <c r="R7" s="795"/>
      <c r="S7" s="795"/>
      <c r="T7" s="795"/>
      <c r="U7" s="795"/>
      <c r="V7" s="795">
        <v>23222</v>
      </c>
      <c r="W7" s="795"/>
      <c r="X7" s="795"/>
      <c r="Y7" s="795"/>
      <c r="Z7" s="795"/>
      <c r="AA7" s="795">
        <v>330</v>
      </c>
      <c r="AB7" s="795"/>
      <c r="AC7" s="795"/>
      <c r="AD7" s="795"/>
      <c r="AE7" s="796"/>
      <c r="AF7" s="797">
        <v>206</v>
      </c>
      <c r="AG7" s="798"/>
      <c r="AH7" s="798"/>
      <c r="AI7" s="798"/>
      <c r="AJ7" s="799"/>
      <c r="AK7" s="834">
        <v>402</v>
      </c>
      <c r="AL7" s="835"/>
      <c r="AM7" s="835"/>
      <c r="AN7" s="835"/>
      <c r="AO7" s="835"/>
      <c r="AP7" s="835">
        <v>36657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8</v>
      </c>
      <c r="CI7" s="832"/>
      <c r="CJ7" s="832"/>
      <c r="CK7" s="832"/>
      <c r="CL7" s="833"/>
      <c r="CM7" s="831">
        <v>155</v>
      </c>
      <c r="CN7" s="832"/>
      <c r="CO7" s="832"/>
      <c r="CP7" s="832"/>
      <c r="CQ7" s="833"/>
      <c r="CR7" s="831">
        <v>5</v>
      </c>
      <c r="CS7" s="832"/>
      <c r="CT7" s="832"/>
      <c r="CU7" s="832"/>
      <c r="CV7" s="833"/>
      <c r="CW7" s="831" t="s">
        <v>582</v>
      </c>
      <c r="CX7" s="832"/>
      <c r="CY7" s="832"/>
      <c r="CZ7" s="832"/>
      <c r="DA7" s="833"/>
      <c r="DB7" s="831">
        <v>1284</v>
      </c>
      <c r="DC7" s="832"/>
      <c r="DD7" s="832"/>
      <c r="DE7" s="832"/>
      <c r="DF7" s="833"/>
      <c r="DG7" s="831">
        <v>964</v>
      </c>
      <c r="DH7" s="832"/>
      <c r="DI7" s="832"/>
      <c r="DJ7" s="832"/>
      <c r="DK7" s="833"/>
      <c r="DL7" s="831" t="s">
        <v>582</v>
      </c>
      <c r="DM7" s="832"/>
      <c r="DN7" s="832"/>
      <c r="DO7" s="832"/>
      <c r="DP7" s="833"/>
      <c r="DQ7" s="831">
        <v>949</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t="s">
        <v>568</v>
      </c>
      <c r="AB8" s="819"/>
      <c r="AC8" s="819"/>
      <c r="AD8" s="819"/>
      <c r="AE8" s="820"/>
      <c r="AF8" s="821" t="s">
        <v>130</v>
      </c>
      <c r="AG8" s="822"/>
      <c r="AH8" s="822"/>
      <c r="AI8" s="822"/>
      <c r="AJ8" s="823"/>
      <c r="AK8" s="824">
        <v>2</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-6</v>
      </c>
      <c r="CI8" s="842"/>
      <c r="CJ8" s="842"/>
      <c r="CK8" s="842"/>
      <c r="CL8" s="843"/>
      <c r="CM8" s="841">
        <v>62</v>
      </c>
      <c r="CN8" s="842"/>
      <c r="CO8" s="842"/>
      <c r="CP8" s="842"/>
      <c r="CQ8" s="843"/>
      <c r="CR8" s="841">
        <v>5</v>
      </c>
      <c r="CS8" s="842"/>
      <c r="CT8" s="842"/>
      <c r="CU8" s="842"/>
      <c r="CV8" s="843"/>
      <c r="CW8" s="841" t="s">
        <v>582</v>
      </c>
      <c r="CX8" s="842"/>
      <c r="CY8" s="842"/>
      <c r="CZ8" s="842"/>
      <c r="DA8" s="843"/>
      <c r="DB8" s="841" t="s">
        <v>582</v>
      </c>
      <c r="DC8" s="842"/>
      <c r="DD8" s="842"/>
      <c r="DE8" s="842"/>
      <c r="DF8" s="843"/>
      <c r="DG8" s="841" t="s">
        <v>582</v>
      </c>
      <c r="DH8" s="842"/>
      <c r="DI8" s="842"/>
      <c r="DJ8" s="842"/>
      <c r="DK8" s="843"/>
      <c r="DL8" s="841" t="s">
        <v>584</v>
      </c>
      <c r="DM8" s="842"/>
      <c r="DN8" s="842"/>
      <c r="DO8" s="842"/>
      <c r="DP8" s="843"/>
      <c r="DQ8" s="841" t="s">
        <v>582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10</v>
      </c>
      <c r="CI9" s="842"/>
      <c r="CJ9" s="842"/>
      <c r="CK9" s="842"/>
      <c r="CL9" s="843"/>
      <c r="CM9" s="841">
        <v>350</v>
      </c>
      <c r="CN9" s="842"/>
      <c r="CO9" s="842"/>
      <c r="CP9" s="842"/>
      <c r="CQ9" s="843"/>
      <c r="CR9" s="841">
        <v>149</v>
      </c>
      <c r="CS9" s="842"/>
      <c r="CT9" s="842"/>
      <c r="CU9" s="842"/>
      <c r="CV9" s="843"/>
      <c r="CW9" s="841" t="s">
        <v>583</v>
      </c>
      <c r="CX9" s="842"/>
      <c r="CY9" s="842"/>
      <c r="CZ9" s="842"/>
      <c r="DA9" s="843"/>
      <c r="DB9" s="841" t="s">
        <v>583</v>
      </c>
      <c r="DC9" s="842"/>
      <c r="DD9" s="842"/>
      <c r="DE9" s="842"/>
      <c r="DF9" s="843"/>
      <c r="DG9" s="841" t="s">
        <v>582</v>
      </c>
      <c r="DH9" s="842"/>
      <c r="DI9" s="842"/>
      <c r="DJ9" s="842"/>
      <c r="DK9" s="843"/>
      <c r="DL9" s="841" t="s">
        <v>582</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23281</v>
      </c>
      <c r="R23" s="854"/>
      <c r="S23" s="854"/>
      <c r="T23" s="854"/>
      <c r="U23" s="854"/>
      <c r="V23" s="854">
        <v>22952</v>
      </c>
      <c r="W23" s="854"/>
      <c r="X23" s="854"/>
      <c r="Y23" s="854"/>
      <c r="Z23" s="854"/>
      <c r="AA23" s="854">
        <v>330</v>
      </c>
      <c r="AB23" s="854"/>
      <c r="AC23" s="854"/>
      <c r="AD23" s="854"/>
      <c r="AE23" s="855"/>
      <c r="AF23" s="856">
        <v>206</v>
      </c>
      <c r="AG23" s="854"/>
      <c r="AH23" s="854"/>
      <c r="AI23" s="854"/>
      <c r="AJ23" s="857"/>
      <c r="AK23" s="858"/>
      <c r="AL23" s="859"/>
      <c r="AM23" s="859"/>
      <c r="AN23" s="859"/>
      <c r="AO23" s="859"/>
      <c r="AP23" s="854">
        <v>36657</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7918</v>
      </c>
      <c r="R28" s="883"/>
      <c r="S28" s="883"/>
      <c r="T28" s="883"/>
      <c r="U28" s="883"/>
      <c r="V28" s="883">
        <v>8323</v>
      </c>
      <c r="W28" s="883"/>
      <c r="X28" s="883"/>
      <c r="Y28" s="883"/>
      <c r="Z28" s="883"/>
      <c r="AA28" s="883">
        <v>-405</v>
      </c>
      <c r="AB28" s="883"/>
      <c r="AC28" s="883"/>
      <c r="AD28" s="883"/>
      <c r="AE28" s="884"/>
      <c r="AF28" s="885">
        <v>-405</v>
      </c>
      <c r="AG28" s="883"/>
      <c r="AH28" s="883"/>
      <c r="AI28" s="883"/>
      <c r="AJ28" s="886"/>
      <c r="AK28" s="887">
        <v>636</v>
      </c>
      <c r="AL28" s="878"/>
      <c r="AM28" s="878"/>
      <c r="AN28" s="878"/>
      <c r="AO28" s="878"/>
      <c r="AP28" s="878" t="s">
        <v>569</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4859</v>
      </c>
      <c r="R29" s="819"/>
      <c r="S29" s="819"/>
      <c r="T29" s="819"/>
      <c r="U29" s="819"/>
      <c r="V29" s="819">
        <v>4723</v>
      </c>
      <c r="W29" s="819"/>
      <c r="X29" s="819"/>
      <c r="Y29" s="819"/>
      <c r="Z29" s="819"/>
      <c r="AA29" s="819">
        <v>136</v>
      </c>
      <c r="AB29" s="819"/>
      <c r="AC29" s="819"/>
      <c r="AD29" s="819"/>
      <c r="AE29" s="820"/>
      <c r="AF29" s="821">
        <v>136</v>
      </c>
      <c r="AG29" s="822"/>
      <c r="AH29" s="822"/>
      <c r="AI29" s="822"/>
      <c r="AJ29" s="823"/>
      <c r="AK29" s="890">
        <v>673</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837</v>
      </c>
      <c r="R30" s="819"/>
      <c r="S30" s="819"/>
      <c r="T30" s="819"/>
      <c r="U30" s="819"/>
      <c r="V30" s="819">
        <v>800</v>
      </c>
      <c r="W30" s="819"/>
      <c r="X30" s="819"/>
      <c r="Y30" s="819"/>
      <c r="Z30" s="819"/>
      <c r="AA30" s="819">
        <v>38</v>
      </c>
      <c r="AB30" s="819"/>
      <c r="AC30" s="819"/>
      <c r="AD30" s="819"/>
      <c r="AE30" s="820"/>
      <c r="AF30" s="821">
        <v>38</v>
      </c>
      <c r="AG30" s="822"/>
      <c r="AH30" s="822"/>
      <c r="AI30" s="822"/>
      <c r="AJ30" s="823"/>
      <c r="AK30" s="890">
        <v>147</v>
      </c>
      <c r="AL30" s="891"/>
      <c r="AM30" s="891"/>
      <c r="AN30" s="891"/>
      <c r="AO30" s="891"/>
      <c r="AP30" s="891" t="s">
        <v>570</v>
      </c>
      <c r="AQ30" s="891"/>
      <c r="AR30" s="891"/>
      <c r="AS30" s="891"/>
      <c r="AT30" s="891"/>
      <c r="AU30" s="891" t="s">
        <v>570</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1255</v>
      </c>
      <c r="R31" s="819"/>
      <c r="S31" s="819"/>
      <c r="T31" s="819"/>
      <c r="U31" s="819"/>
      <c r="V31" s="819">
        <v>1135</v>
      </c>
      <c r="W31" s="819"/>
      <c r="X31" s="819"/>
      <c r="Y31" s="819"/>
      <c r="Z31" s="819"/>
      <c r="AA31" s="819">
        <v>120</v>
      </c>
      <c r="AB31" s="819"/>
      <c r="AC31" s="819"/>
      <c r="AD31" s="819"/>
      <c r="AE31" s="820"/>
      <c r="AF31" s="821">
        <v>1809</v>
      </c>
      <c r="AG31" s="822"/>
      <c r="AH31" s="822"/>
      <c r="AI31" s="822"/>
      <c r="AJ31" s="823"/>
      <c r="AK31" s="890">
        <v>8</v>
      </c>
      <c r="AL31" s="891"/>
      <c r="AM31" s="891"/>
      <c r="AN31" s="891"/>
      <c r="AO31" s="891"/>
      <c r="AP31" s="891">
        <v>1208</v>
      </c>
      <c r="AQ31" s="891"/>
      <c r="AR31" s="891"/>
      <c r="AS31" s="891"/>
      <c r="AT31" s="891"/>
      <c r="AU31" s="891" t="s">
        <v>582</v>
      </c>
      <c r="AV31" s="891"/>
      <c r="AW31" s="891"/>
      <c r="AX31" s="891"/>
      <c r="AY31" s="891"/>
      <c r="AZ31" s="892" t="s">
        <v>568</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2498</v>
      </c>
      <c r="R32" s="819"/>
      <c r="S32" s="819"/>
      <c r="T32" s="819"/>
      <c r="U32" s="819"/>
      <c r="V32" s="819">
        <v>2488</v>
      </c>
      <c r="W32" s="819"/>
      <c r="X32" s="819"/>
      <c r="Y32" s="819"/>
      <c r="Z32" s="819"/>
      <c r="AA32" s="819">
        <v>10</v>
      </c>
      <c r="AB32" s="819"/>
      <c r="AC32" s="819"/>
      <c r="AD32" s="819"/>
      <c r="AE32" s="820"/>
      <c r="AF32" s="821">
        <v>8</v>
      </c>
      <c r="AG32" s="822"/>
      <c r="AH32" s="822"/>
      <c r="AI32" s="822"/>
      <c r="AJ32" s="823"/>
      <c r="AK32" s="890">
        <v>1000</v>
      </c>
      <c r="AL32" s="891"/>
      <c r="AM32" s="891"/>
      <c r="AN32" s="891"/>
      <c r="AO32" s="891"/>
      <c r="AP32" s="891">
        <v>14806</v>
      </c>
      <c r="AQ32" s="891"/>
      <c r="AR32" s="891"/>
      <c r="AS32" s="891"/>
      <c r="AT32" s="891"/>
      <c r="AU32" s="891">
        <v>9683</v>
      </c>
      <c r="AV32" s="891"/>
      <c r="AW32" s="891"/>
      <c r="AX32" s="891"/>
      <c r="AY32" s="891"/>
      <c r="AZ32" s="892" t="s">
        <v>568</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1586</v>
      </c>
      <c r="AG63" s="902"/>
      <c r="AH63" s="902"/>
      <c r="AI63" s="902"/>
      <c r="AJ63" s="903"/>
      <c r="AK63" s="904"/>
      <c r="AL63" s="899"/>
      <c r="AM63" s="899"/>
      <c r="AN63" s="899"/>
      <c r="AO63" s="899"/>
      <c r="AP63" s="902">
        <v>16014</v>
      </c>
      <c r="AQ63" s="902"/>
      <c r="AR63" s="902"/>
      <c r="AS63" s="902"/>
      <c r="AT63" s="902"/>
      <c r="AU63" s="902">
        <v>9683</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3254</v>
      </c>
      <c r="R68" s="926"/>
      <c r="S68" s="926"/>
      <c r="T68" s="926"/>
      <c r="U68" s="926"/>
      <c r="V68" s="926">
        <v>3162</v>
      </c>
      <c r="W68" s="926"/>
      <c r="X68" s="926"/>
      <c r="Y68" s="926"/>
      <c r="Z68" s="926"/>
      <c r="AA68" s="926">
        <v>93</v>
      </c>
      <c r="AB68" s="926"/>
      <c r="AC68" s="926"/>
      <c r="AD68" s="926"/>
      <c r="AE68" s="926"/>
      <c r="AF68" s="926">
        <v>93</v>
      </c>
      <c r="AG68" s="926"/>
      <c r="AH68" s="926"/>
      <c r="AI68" s="926"/>
      <c r="AJ68" s="926"/>
      <c r="AK68" s="926">
        <v>338</v>
      </c>
      <c r="AL68" s="926"/>
      <c r="AM68" s="926"/>
      <c r="AN68" s="926"/>
      <c r="AO68" s="926"/>
      <c r="AP68" s="926">
        <v>6566</v>
      </c>
      <c r="AQ68" s="926"/>
      <c r="AR68" s="926"/>
      <c r="AS68" s="926"/>
      <c r="AT68" s="926"/>
      <c r="AU68" s="926">
        <v>3674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381</v>
      </c>
      <c r="R69" s="891"/>
      <c r="S69" s="891"/>
      <c r="T69" s="891"/>
      <c r="U69" s="891"/>
      <c r="V69" s="891">
        <v>381</v>
      </c>
      <c r="W69" s="891"/>
      <c r="X69" s="891"/>
      <c r="Y69" s="891"/>
      <c r="Z69" s="891"/>
      <c r="AA69" s="891" t="s">
        <v>568</v>
      </c>
      <c r="AB69" s="891"/>
      <c r="AC69" s="891"/>
      <c r="AD69" s="891"/>
      <c r="AE69" s="891"/>
      <c r="AF69" s="891" t="s">
        <v>568</v>
      </c>
      <c r="AG69" s="891"/>
      <c r="AH69" s="891"/>
      <c r="AI69" s="891"/>
      <c r="AJ69" s="891"/>
      <c r="AK69" s="891" t="s">
        <v>568</v>
      </c>
      <c r="AL69" s="891"/>
      <c r="AM69" s="891"/>
      <c r="AN69" s="891"/>
      <c r="AO69" s="891"/>
      <c r="AP69" s="891" t="s">
        <v>568</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81</v>
      </c>
      <c r="R70" s="891"/>
      <c r="S70" s="891"/>
      <c r="T70" s="891"/>
      <c r="U70" s="891"/>
      <c r="V70" s="891">
        <v>70</v>
      </c>
      <c r="W70" s="891"/>
      <c r="X70" s="891"/>
      <c r="Y70" s="891"/>
      <c r="Z70" s="891"/>
      <c r="AA70" s="891">
        <v>11</v>
      </c>
      <c r="AB70" s="891"/>
      <c r="AC70" s="891"/>
      <c r="AD70" s="891"/>
      <c r="AE70" s="891"/>
      <c r="AF70" s="891">
        <v>11</v>
      </c>
      <c r="AG70" s="891"/>
      <c r="AH70" s="891"/>
      <c r="AI70" s="891"/>
      <c r="AJ70" s="891"/>
      <c r="AK70" s="891" t="s">
        <v>568</v>
      </c>
      <c r="AL70" s="891"/>
      <c r="AM70" s="891"/>
      <c r="AN70" s="891"/>
      <c r="AO70" s="891"/>
      <c r="AP70" s="891">
        <v>87</v>
      </c>
      <c r="AQ70" s="891"/>
      <c r="AR70" s="891"/>
      <c r="AS70" s="891"/>
      <c r="AT70" s="891"/>
      <c r="AU70" s="891">
        <v>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320</v>
      </c>
      <c r="R71" s="891"/>
      <c r="S71" s="891"/>
      <c r="T71" s="891"/>
      <c r="U71" s="891"/>
      <c r="V71" s="891">
        <v>305</v>
      </c>
      <c r="W71" s="891"/>
      <c r="X71" s="891"/>
      <c r="Y71" s="891"/>
      <c r="Z71" s="891"/>
      <c r="AA71" s="891">
        <v>15</v>
      </c>
      <c r="AB71" s="891"/>
      <c r="AC71" s="891"/>
      <c r="AD71" s="891"/>
      <c r="AE71" s="891"/>
      <c r="AF71" s="891">
        <v>288</v>
      </c>
      <c r="AG71" s="891"/>
      <c r="AH71" s="891"/>
      <c r="AI71" s="891"/>
      <c r="AJ71" s="891"/>
      <c r="AK71" s="891" t="s">
        <v>568</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197</v>
      </c>
      <c r="R72" s="891"/>
      <c r="S72" s="891"/>
      <c r="T72" s="891"/>
      <c r="U72" s="891"/>
      <c r="V72" s="891">
        <v>168</v>
      </c>
      <c r="W72" s="891"/>
      <c r="X72" s="891"/>
      <c r="Y72" s="891"/>
      <c r="Z72" s="891"/>
      <c r="AA72" s="891">
        <v>29</v>
      </c>
      <c r="AB72" s="891"/>
      <c r="AC72" s="891"/>
      <c r="AD72" s="891"/>
      <c r="AE72" s="891"/>
      <c r="AF72" s="891">
        <v>29</v>
      </c>
      <c r="AG72" s="891"/>
      <c r="AH72" s="891"/>
      <c r="AI72" s="891"/>
      <c r="AJ72" s="891"/>
      <c r="AK72" s="891" t="s">
        <v>568</v>
      </c>
      <c r="AL72" s="891"/>
      <c r="AM72" s="891"/>
      <c r="AN72" s="891"/>
      <c r="AO72" s="891"/>
      <c r="AP72" s="891" t="s">
        <v>578</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1132716</v>
      </c>
      <c r="R73" s="891"/>
      <c r="S73" s="891"/>
      <c r="T73" s="891"/>
      <c r="U73" s="891"/>
      <c r="V73" s="891">
        <v>1106468</v>
      </c>
      <c r="W73" s="891"/>
      <c r="X73" s="891"/>
      <c r="Y73" s="891"/>
      <c r="Z73" s="891"/>
      <c r="AA73" s="891">
        <v>26248</v>
      </c>
      <c r="AB73" s="891"/>
      <c r="AC73" s="891"/>
      <c r="AD73" s="891"/>
      <c r="AE73" s="891"/>
      <c r="AF73" s="891">
        <v>26248</v>
      </c>
      <c r="AG73" s="891"/>
      <c r="AH73" s="891"/>
      <c r="AI73" s="891"/>
      <c r="AJ73" s="891"/>
      <c r="AK73" s="891">
        <v>8638</v>
      </c>
      <c r="AL73" s="891"/>
      <c r="AM73" s="891"/>
      <c r="AN73" s="891"/>
      <c r="AO73" s="891"/>
      <c r="AP73" s="891" t="s">
        <v>578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41771</v>
      </c>
      <c r="R74" s="891"/>
      <c r="S74" s="891"/>
      <c r="T74" s="891"/>
      <c r="U74" s="891"/>
      <c r="V74" s="891">
        <v>34833</v>
      </c>
      <c r="W74" s="891"/>
      <c r="X74" s="891"/>
      <c r="Y74" s="891"/>
      <c r="Z74" s="891"/>
      <c r="AA74" s="891">
        <v>6938</v>
      </c>
      <c r="AB74" s="891"/>
      <c r="AC74" s="891"/>
      <c r="AD74" s="891"/>
      <c r="AE74" s="891"/>
      <c r="AF74" s="891">
        <v>18441</v>
      </c>
      <c r="AG74" s="891"/>
      <c r="AH74" s="891"/>
      <c r="AI74" s="891"/>
      <c r="AJ74" s="891"/>
      <c r="AK74" s="891" t="s">
        <v>578</v>
      </c>
      <c r="AL74" s="891"/>
      <c r="AM74" s="891"/>
      <c r="AN74" s="891"/>
      <c r="AO74" s="891"/>
      <c r="AP74" s="891">
        <v>130769</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577</v>
      </c>
      <c r="C75" s="934"/>
      <c r="D75" s="934"/>
      <c r="E75" s="934"/>
      <c r="F75" s="934"/>
      <c r="G75" s="934"/>
      <c r="H75" s="934"/>
      <c r="I75" s="934"/>
      <c r="J75" s="934"/>
      <c r="K75" s="934"/>
      <c r="L75" s="934"/>
      <c r="M75" s="934"/>
      <c r="N75" s="934"/>
      <c r="O75" s="934"/>
      <c r="P75" s="935"/>
      <c r="Q75" s="939">
        <v>7819</v>
      </c>
      <c r="R75" s="940"/>
      <c r="S75" s="940"/>
      <c r="T75" s="940"/>
      <c r="U75" s="890"/>
      <c r="V75" s="941">
        <v>5819</v>
      </c>
      <c r="W75" s="940"/>
      <c r="X75" s="940"/>
      <c r="Y75" s="940"/>
      <c r="Z75" s="890"/>
      <c r="AA75" s="941">
        <v>1999</v>
      </c>
      <c r="AB75" s="940"/>
      <c r="AC75" s="940"/>
      <c r="AD75" s="940"/>
      <c r="AE75" s="890"/>
      <c r="AF75" s="941">
        <v>18181</v>
      </c>
      <c r="AG75" s="940"/>
      <c r="AH75" s="940"/>
      <c r="AI75" s="940"/>
      <c r="AJ75" s="890"/>
      <c r="AK75" s="941" t="s">
        <v>568</v>
      </c>
      <c r="AL75" s="940"/>
      <c r="AM75" s="940"/>
      <c r="AN75" s="940"/>
      <c r="AO75" s="890"/>
      <c r="AP75" s="941">
        <v>16138</v>
      </c>
      <c r="AQ75" s="940"/>
      <c r="AR75" s="940"/>
      <c r="AS75" s="940"/>
      <c r="AT75" s="890"/>
      <c r="AU75" s="941" t="s">
        <v>568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63291</v>
      </c>
      <c r="AG88" s="902"/>
      <c r="AH88" s="902"/>
      <c r="AI88" s="902"/>
      <c r="AJ88" s="902"/>
      <c r="AK88" s="899"/>
      <c r="AL88" s="899"/>
      <c r="AM88" s="899"/>
      <c r="AN88" s="899"/>
      <c r="AO88" s="899"/>
      <c r="AP88" s="902">
        <v>153560</v>
      </c>
      <c r="AQ88" s="902"/>
      <c r="AR88" s="902"/>
      <c r="AS88" s="902"/>
      <c r="AT88" s="902"/>
      <c r="AU88" s="902">
        <v>3754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159</v>
      </c>
      <c r="CS102" s="910"/>
      <c r="CT102" s="910"/>
      <c r="CU102" s="910"/>
      <c r="CV102" s="953"/>
      <c r="CW102" s="952" t="s">
        <v>585</v>
      </c>
      <c r="CX102" s="910"/>
      <c r="CY102" s="910"/>
      <c r="CZ102" s="910"/>
      <c r="DA102" s="953"/>
      <c r="DB102" s="952">
        <v>1284</v>
      </c>
      <c r="DC102" s="910"/>
      <c r="DD102" s="910"/>
      <c r="DE102" s="910"/>
      <c r="DF102" s="953"/>
      <c r="DG102" s="952">
        <v>964</v>
      </c>
      <c r="DH102" s="910"/>
      <c r="DI102" s="910"/>
      <c r="DJ102" s="910"/>
      <c r="DK102" s="953"/>
      <c r="DL102" s="952" t="s">
        <v>585</v>
      </c>
      <c r="DM102" s="910"/>
      <c r="DN102" s="910"/>
      <c r="DO102" s="910"/>
      <c r="DP102" s="953"/>
      <c r="DQ102" s="952">
        <v>949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297</v>
      </c>
      <c r="AG109" s="955"/>
      <c r="AH109" s="955"/>
      <c r="AI109" s="955"/>
      <c r="AJ109" s="956"/>
      <c r="AK109" s="954" t="s">
        <v>296</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297</v>
      </c>
      <c r="BW109" s="955"/>
      <c r="BX109" s="955"/>
      <c r="BY109" s="955"/>
      <c r="BZ109" s="956"/>
      <c r="CA109" s="954" t="s">
        <v>296</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297</v>
      </c>
      <c r="DM109" s="955"/>
      <c r="DN109" s="955"/>
      <c r="DO109" s="955"/>
      <c r="DP109" s="956"/>
      <c r="DQ109" s="954" t="s">
        <v>296</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3242631</v>
      </c>
      <c r="AB110" s="962"/>
      <c r="AC110" s="962"/>
      <c r="AD110" s="962"/>
      <c r="AE110" s="963"/>
      <c r="AF110" s="964">
        <v>3120436</v>
      </c>
      <c r="AG110" s="962"/>
      <c r="AH110" s="962"/>
      <c r="AI110" s="962"/>
      <c r="AJ110" s="963"/>
      <c r="AK110" s="964">
        <v>3115216</v>
      </c>
      <c r="AL110" s="962"/>
      <c r="AM110" s="962"/>
      <c r="AN110" s="962"/>
      <c r="AO110" s="963"/>
      <c r="AP110" s="965">
        <v>28</v>
      </c>
      <c r="AQ110" s="966"/>
      <c r="AR110" s="966"/>
      <c r="AS110" s="966"/>
      <c r="AT110" s="967"/>
      <c r="AU110" s="968" t="s">
        <v>65</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37560111</v>
      </c>
      <c r="BR110" s="997"/>
      <c r="BS110" s="997"/>
      <c r="BT110" s="997"/>
      <c r="BU110" s="997"/>
      <c r="BV110" s="997">
        <v>36938756</v>
      </c>
      <c r="BW110" s="997"/>
      <c r="BX110" s="997"/>
      <c r="BY110" s="997"/>
      <c r="BZ110" s="997"/>
      <c r="CA110" s="997">
        <v>36656845</v>
      </c>
      <c r="CB110" s="997"/>
      <c r="CC110" s="997"/>
      <c r="CD110" s="997"/>
      <c r="CE110" s="997"/>
      <c r="CF110" s="1011">
        <v>329.7</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130</v>
      </c>
      <c r="DH110" s="997"/>
      <c r="DI110" s="997"/>
      <c r="DJ110" s="997"/>
      <c r="DK110" s="997"/>
      <c r="DL110" s="997" t="s">
        <v>381</v>
      </c>
      <c r="DM110" s="997"/>
      <c r="DN110" s="997"/>
      <c r="DO110" s="997"/>
      <c r="DP110" s="997"/>
      <c r="DQ110" s="997" t="s">
        <v>401</v>
      </c>
      <c r="DR110" s="997"/>
      <c r="DS110" s="997"/>
      <c r="DT110" s="997"/>
      <c r="DU110" s="997"/>
      <c r="DV110" s="998" t="s">
        <v>381</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130</v>
      </c>
      <c r="AB111" s="1004"/>
      <c r="AC111" s="1004"/>
      <c r="AD111" s="1004"/>
      <c r="AE111" s="1005"/>
      <c r="AF111" s="1006" t="s">
        <v>130</v>
      </c>
      <c r="AG111" s="1004"/>
      <c r="AH111" s="1004"/>
      <c r="AI111" s="1004"/>
      <c r="AJ111" s="1005"/>
      <c r="AK111" s="1006" t="s">
        <v>401</v>
      </c>
      <c r="AL111" s="1004"/>
      <c r="AM111" s="1004"/>
      <c r="AN111" s="1004"/>
      <c r="AO111" s="1005"/>
      <c r="AP111" s="1007" t="s">
        <v>401</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401</v>
      </c>
      <c r="BR111" s="990"/>
      <c r="BS111" s="990"/>
      <c r="BT111" s="990"/>
      <c r="BU111" s="990"/>
      <c r="BV111" s="990" t="s">
        <v>401</v>
      </c>
      <c r="BW111" s="990"/>
      <c r="BX111" s="990"/>
      <c r="BY111" s="990"/>
      <c r="BZ111" s="990"/>
      <c r="CA111" s="990" t="s">
        <v>130</v>
      </c>
      <c r="CB111" s="990"/>
      <c r="CC111" s="990"/>
      <c r="CD111" s="990"/>
      <c r="CE111" s="990"/>
      <c r="CF111" s="984" t="s">
        <v>401</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130</v>
      </c>
      <c r="DM111" s="990"/>
      <c r="DN111" s="990"/>
      <c r="DO111" s="990"/>
      <c r="DP111" s="990"/>
      <c r="DQ111" s="990" t="s">
        <v>130</v>
      </c>
      <c r="DR111" s="990"/>
      <c r="DS111" s="990"/>
      <c r="DT111" s="990"/>
      <c r="DU111" s="990"/>
      <c r="DV111" s="991" t="s">
        <v>381</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130</v>
      </c>
      <c r="AG112" s="1029"/>
      <c r="AH112" s="1029"/>
      <c r="AI112" s="1029"/>
      <c r="AJ112" s="1030"/>
      <c r="AK112" s="1031" t="s">
        <v>381</v>
      </c>
      <c r="AL112" s="1029"/>
      <c r="AM112" s="1029"/>
      <c r="AN112" s="1029"/>
      <c r="AO112" s="1030"/>
      <c r="AP112" s="1032" t="s">
        <v>381</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11093184</v>
      </c>
      <c r="BR112" s="990"/>
      <c r="BS112" s="990"/>
      <c r="BT112" s="990"/>
      <c r="BU112" s="990"/>
      <c r="BV112" s="990">
        <v>10641969</v>
      </c>
      <c r="BW112" s="990"/>
      <c r="BX112" s="990"/>
      <c r="BY112" s="990"/>
      <c r="BZ112" s="990"/>
      <c r="CA112" s="990">
        <v>9683332</v>
      </c>
      <c r="CB112" s="990"/>
      <c r="CC112" s="990"/>
      <c r="CD112" s="990"/>
      <c r="CE112" s="990"/>
      <c r="CF112" s="984">
        <v>87.1</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130</v>
      </c>
      <c r="DH112" s="990"/>
      <c r="DI112" s="990"/>
      <c r="DJ112" s="990"/>
      <c r="DK112" s="990"/>
      <c r="DL112" s="990" t="s">
        <v>381</v>
      </c>
      <c r="DM112" s="990"/>
      <c r="DN112" s="990"/>
      <c r="DO112" s="990"/>
      <c r="DP112" s="990"/>
      <c r="DQ112" s="990" t="s">
        <v>130</v>
      </c>
      <c r="DR112" s="990"/>
      <c r="DS112" s="990"/>
      <c r="DT112" s="990"/>
      <c r="DU112" s="990"/>
      <c r="DV112" s="991" t="s">
        <v>401</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570967</v>
      </c>
      <c r="AB113" s="1004"/>
      <c r="AC113" s="1004"/>
      <c r="AD113" s="1004"/>
      <c r="AE113" s="1005"/>
      <c r="AF113" s="1006">
        <v>566937</v>
      </c>
      <c r="AG113" s="1004"/>
      <c r="AH113" s="1004"/>
      <c r="AI113" s="1004"/>
      <c r="AJ113" s="1005"/>
      <c r="AK113" s="1006">
        <v>592041</v>
      </c>
      <c r="AL113" s="1004"/>
      <c r="AM113" s="1004"/>
      <c r="AN113" s="1004"/>
      <c r="AO113" s="1005"/>
      <c r="AP113" s="1007">
        <v>5.3</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4120008</v>
      </c>
      <c r="BR113" s="990"/>
      <c r="BS113" s="990"/>
      <c r="BT113" s="990"/>
      <c r="BU113" s="990"/>
      <c r="BV113" s="990">
        <v>4219913</v>
      </c>
      <c r="BW113" s="990"/>
      <c r="BX113" s="990"/>
      <c r="BY113" s="990"/>
      <c r="BZ113" s="990"/>
      <c r="CA113" s="990">
        <v>3753178</v>
      </c>
      <c r="CB113" s="990"/>
      <c r="CC113" s="990"/>
      <c r="CD113" s="990"/>
      <c r="CE113" s="990"/>
      <c r="CF113" s="984">
        <v>33.799999999999997</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130</v>
      </c>
      <c r="DH113" s="1029"/>
      <c r="DI113" s="1029"/>
      <c r="DJ113" s="1029"/>
      <c r="DK113" s="1030"/>
      <c r="DL113" s="1031" t="s">
        <v>130</v>
      </c>
      <c r="DM113" s="1029"/>
      <c r="DN113" s="1029"/>
      <c r="DO113" s="1029"/>
      <c r="DP113" s="1030"/>
      <c r="DQ113" s="1031" t="s">
        <v>381</v>
      </c>
      <c r="DR113" s="1029"/>
      <c r="DS113" s="1029"/>
      <c r="DT113" s="1029"/>
      <c r="DU113" s="1030"/>
      <c r="DV113" s="1032" t="s">
        <v>401</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648515</v>
      </c>
      <c r="AB114" s="1029"/>
      <c r="AC114" s="1029"/>
      <c r="AD114" s="1029"/>
      <c r="AE114" s="1030"/>
      <c r="AF114" s="1031">
        <v>549191</v>
      </c>
      <c r="AG114" s="1029"/>
      <c r="AH114" s="1029"/>
      <c r="AI114" s="1029"/>
      <c r="AJ114" s="1030"/>
      <c r="AK114" s="1031">
        <v>545366</v>
      </c>
      <c r="AL114" s="1029"/>
      <c r="AM114" s="1029"/>
      <c r="AN114" s="1029"/>
      <c r="AO114" s="1030"/>
      <c r="AP114" s="1032">
        <v>4.9000000000000004</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2787723</v>
      </c>
      <c r="BR114" s="990"/>
      <c r="BS114" s="990"/>
      <c r="BT114" s="990"/>
      <c r="BU114" s="990"/>
      <c r="BV114" s="990">
        <v>2669793</v>
      </c>
      <c r="BW114" s="990"/>
      <c r="BX114" s="990"/>
      <c r="BY114" s="990"/>
      <c r="BZ114" s="990"/>
      <c r="CA114" s="990">
        <v>2474462</v>
      </c>
      <c r="CB114" s="990"/>
      <c r="CC114" s="990"/>
      <c r="CD114" s="990"/>
      <c r="CE114" s="990"/>
      <c r="CF114" s="984">
        <v>22.3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130</v>
      </c>
      <c r="DH114" s="1029"/>
      <c r="DI114" s="1029"/>
      <c r="DJ114" s="1029"/>
      <c r="DK114" s="1030"/>
      <c r="DL114" s="1031" t="s">
        <v>381</v>
      </c>
      <c r="DM114" s="1029"/>
      <c r="DN114" s="1029"/>
      <c r="DO114" s="1029"/>
      <c r="DP114" s="1030"/>
      <c r="DQ114" s="1031" t="s">
        <v>440</v>
      </c>
      <c r="DR114" s="1029"/>
      <c r="DS114" s="1029"/>
      <c r="DT114" s="1029"/>
      <c r="DU114" s="1030"/>
      <c r="DV114" s="1032" t="s">
        <v>381</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381</v>
      </c>
      <c r="AB115" s="1004"/>
      <c r="AC115" s="1004"/>
      <c r="AD115" s="1004"/>
      <c r="AE115" s="1005"/>
      <c r="AF115" s="1006" t="s">
        <v>130</v>
      </c>
      <c r="AG115" s="1004"/>
      <c r="AH115" s="1004"/>
      <c r="AI115" s="1004"/>
      <c r="AJ115" s="1005"/>
      <c r="AK115" s="1006" t="s">
        <v>381</v>
      </c>
      <c r="AL115" s="1004"/>
      <c r="AM115" s="1004"/>
      <c r="AN115" s="1004"/>
      <c r="AO115" s="1005"/>
      <c r="AP115" s="1007" t="s">
        <v>381</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1584309</v>
      </c>
      <c r="BR115" s="990"/>
      <c r="BS115" s="990"/>
      <c r="BT115" s="990"/>
      <c r="BU115" s="990"/>
      <c r="BV115" s="990">
        <v>1393349</v>
      </c>
      <c r="BW115" s="990"/>
      <c r="BX115" s="990"/>
      <c r="BY115" s="990"/>
      <c r="BZ115" s="990"/>
      <c r="CA115" s="990">
        <v>948707</v>
      </c>
      <c r="CB115" s="990"/>
      <c r="CC115" s="990"/>
      <c r="CD115" s="990"/>
      <c r="CE115" s="990"/>
      <c r="CF115" s="984">
        <v>8.5</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130</v>
      </c>
      <c r="DH115" s="1029"/>
      <c r="DI115" s="1029"/>
      <c r="DJ115" s="1029"/>
      <c r="DK115" s="1030"/>
      <c r="DL115" s="1031" t="s">
        <v>130</v>
      </c>
      <c r="DM115" s="1029"/>
      <c r="DN115" s="1029"/>
      <c r="DO115" s="1029"/>
      <c r="DP115" s="1030"/>
      <c r="DQ115" s="1031" t="s">
        <v>130</v>
      </c>
      <c r="DR115" s="1029"/>
      <c r="DS115" s="1029"/>
      <c r="DT115" s="1029"/>
      <c r="DU115" s="1030"/>
      <c r="DV115" s="1032" t="s">
        <v>381</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974</v>
      </c>
      <c r="AB116" s="1029"/>
      <c r="AC116" s="1029"/>
      <c r="AD116" s="1029"/>
      <c r="AE116" s="1030"/>
      <c r="AF116" s="1031">
        <v>189</v>
      </c>
      <c r="AG116" s="1029"/>
      <c r="AH116" s="1029"/>
      <c r="AI116" s="1029"/>
      <c r="AJ116" s="1030"/>
      <c r="AK116" s="1031">
        <v>111</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401</v>
      </c>
      <c r="BW116" s="990"/>
      <c r="BX116" s="990"/>
      <c r="BY116" s="990"/>
      <c r="BZ116" s="990"/>
      <c r="CA116" s="990" t="s">
        <v>401</v>
      </c>
      <c r="CB116" s="990"/>
      <c r="CC116" s="990"/>
      <c r="CD116" s="990"/>
      <c r="CE116" s="990"/>
      <c r="CF116" s="984" t="s">
        <v>381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381</v>
      </c>
      <c r="DH116" s="1029"/>
      <c r="DI116" s="1029"/>
      <c r="DJ116" s="1029"/>
      <c r="DK116" s="1030"/>
      <c r="DL116" s="1031" t="s">
        <v>130</v>
      </c>
      <c r="DM116" s="1029"/>
      <c r="DN116" s="1029"/>
      <c r="DO116" s="1029"/>
      <c r="DP116" s="1030"/>
      <c r="DQ116" s="1031" t="s">
        <v>401</v>
      </c>
      <c r="DR116" s="1029"/>
      <c r="DS116" s="1029"/>
      <c r="DT116" s="1029"/>
      <c r="DU116" s="1030"/>
      <c r="DV116" s="1032" t="s">
        <v>401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4463087</v>
      </c>
      <c r="AB117" s="1047"/>
      <c r="AC117" s="1047"/>
      <c r="AD117" s="1047"/>
      <c r="AE117" s="1048"/>
      <c r="AF117" s="1049">
        <v>4236753</v>
      </c>
      <c r="AG117" s="1047"/>
      <c r="AH117" s="1047"/>
      <c r="AI117" s="1047"/>
      <c r="AJ117" s="1048"/>
      <c r="AK117" s="1049">
        <v>4252734</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130</v>
      </c>
      <c r="BR117" s="990"/>
      <c r="BS117" s="990"/>
      <c r="BT117" s="990"/>
      <c r="BU117" s="990"/>
      <c r="BV117" s="990" t="s">
        <v>401</v>
      </c>
      <c r="BW117" s="990"/>
      <c r="BX117" s="990"/>
      <c r="BY117" s="990"/>
      <c r="BZ117" s="990"/>
      <c r="CA117" s="990" t="s">
        <v>130</v>
      </c>
      <c r="CB117" s="990"/>
      <c r="CC117" s="990"/>
      <c r="CD117" s="990"/>
      <c r="CE117" s="990"/>
      <c r="CF117" s="984" t="s">
        <v>381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401</v>
      </c>
      <c r="DH117" s="1029"/>
      <c r="DI117" s="1029"/>
      <c r="DJ117" s="1029"/>
      <c r="DK117" s="1030"/>
      <c r="DL117" s="1031" t="s">
        <v>401</v>
      </c>
      <c r="DM117" s="1029"/>
      <c r="DN117" s="1029"/>
      <c r="DO117" s="1029"/>
      <c r="DP117" s="1030"/>
      <c r="DQ117" s="1031" t="s">
        <v>401</v>
      </c>
      <c r="DR117" s="1029"/>
      <c r="DS117" s="1029"/>
      <c r="DT117" s="1029"/>
      <c r="DU117" s="1030"/>
      <c r="DV117" s="1032" t="s">
        <v>130</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297</v>
      </c>
      <c r="AG118" s="955"/>
      <c r="AH118" s="955"/>
      <c r="AI118" s="955"/>
      <c r="AJ118" s="956"/>
      <c r="AK118" s="954" t="s">
        <v>296</v>
      </c>
      <c r="AL118" s="955"/>
      <c r="AM118" s="955"/>
      <c r="AN118" s="955"/>
      <c r="AO118" s="956"/>
      <c r="AP118" s="1041" t="s">
        <v>421</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401</v>
      </c>
      <c r="BR118" s="1068"/>
      <c r="BS118" s="1068"/>
      <c r="BT118" s="1068"/>
      <c r="BU118" s="1068"/>
      <c r="BV118" s="1068" t="s">
        <v>401</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401</v>
      </c>
      <c r="DM118" s="1029"/>
      <c r="DN118" s="1029"/>
      <c r="DO118" s="1029"/>
      <c r="DP118" s="1030"/>
      <c r="DQ118" s="1031" t="s">
        <v>381</v>
      </c>
      <c r="DR118" s="1029"/>
      <c r="DS118" s="1029"/>
      <c r="DT118" s="1029"/>
      <c r="DU118" s="1030"/>
      <c r="DV118" s="1032" t="s">
        <v>401</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401</v>
      </c>
      <c r="AB119" s="962"/>
      <c r="AC119" s="962"/>
      <c r="AD119" s="962"/>
      <c r="AE119" s="963"/>
      <c r="AF119" s="964" t="s">
        <v>130</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57145335</v>
      </c>
      <c r="BR119" s="1068"/>
      <c r="BS119" s="1068"/>
      <c r="BT119" s="1068"/>
      <c r="BU119" s="1068"/>
      <c r="BV119" s="1068">
        <v>55863780</v>
      </c>
      <c r="BW119" s="1068"/>
      <c r="BX119" s="1068"/>
      <c r="BY119" s="1068"/>
      <c r="BZ119" s="1068"/>
      <c r="CA119" s="1068">
        <v>53516524</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130</v>
      </c>
      <c r="DH119" s="1054"/>
      <c r="DI119" s="1054"/>
      <c r="DJ119" s="1054"/>
      <c r="DK119" s="1055"/>
      <c r="DL119" s="1053" t="s">
        <v>381</v>
      </c>
      <c r="DM119" s="1054"/>
      <c r="DN119" s="1054"/>
      <c r="DO119" s="1054"/>
      <c r="DP119" s="1055"/>
      <c r="DQ119" s="1053" t="s">
        <v>130</v>
      </c>
      <c r="DR119" s="1054"/>
      <c r="DS119" s="1054"/>
      <c r="DT119" s="1054"/>
      <c r="DU119" s="1055"/>
      <c r="DV119" s="1056" t="s">
        <v>401</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130</v>
      </c>
      <c r="AB120" s="1029"/>
      <c r="AC120" s="1029"/>
      <c r="AD120" s="1029"/>
      <c r="AE120" s="1030"/>
      <c r="AF120" s="1031" t="s">
        <v>401</v>
      </c>
      <c r="AG120" s="1029"/>
      <c r="AH120" s="1029"/>
      <c r="AI120" s="1029"/>
      <c r="AJ120" s="1030"/>
      <c r="AK120" s="1031" t="s">
        <v>401</v>
      </c>
      <c r="AL120" s="1029"/>
      <c r="AM120" s="1029"/>
      <c r="AN120" s="1029"/>
      <c r="AO120" s="1030"/>
      <c r="AP120" s="1032" t="s">
        <v>401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2944911</v>
      </c>
      <c r="BR120" s="997"/>
      <c r="BS120" s="997"/>
      <c r="BT120" s="997"/>
      <c r="BU120" s="997"/>
      <c r="BV120" s="997">
        <v>3200138</v>
      </c>
      <c r="BW120" s="997"/>
      <c r="BX120" s="997"/>
      <c r="BY120" s="997"/>
      <c r="BZ120" s="997"/>
      <c r="CA120" s="997">
        <v>3504792</v>
      </c>
      <c r="CB120" s="997"/>
      <c r="CC120" s="997"/>
      <c r="CD120" s="997"/>
      <c r="CE120" s="997"/>
      <c r="CF120" s="1011">
        <v>31.5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11085919</v>
      </c>
      <c r="DH120" s="997"/>
      <c r="DI120" s="997"/>
      <c r="DJ120" s="997"/>
      <c r="DK120" s="997"/>
      <c r="DL120" s="997">
        <v>10641969</v>
      </c>
      <c r="DM120" s="997"/>
      <c r="DN120" s="997"/>
      <c r="DO120" s="997"/>
      <c r="DP120" s="997"/>
      <c r="DQ120" s="997">
        <v>9683332</v>
      </c>
      <c r="DR120" s="997"/>
      <c r="DS120" s="997"/>
      <c r="DT120" s="997"/>
      <c r="DU120" s="997"/>
      <c r="DV120" s="998">
        <v>87.1</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130</v>
      </c>
      <c r="AB121" s="1029"/>
      <c r="AC121" s="1029"/>
      <c r="AD121" s="1029"/>
      <c r="AE121" s="1030"/>
      <c r="AF121" s="1031" t="s">
        <v>401</v>
      </c>
      <c r="AG121" s="1029"/>
      <c r="AH121" s="1029"/>
      <c r="AI121" s="1029"/>
      <c r="AJ121" s="1030"/>
      <c r="AK121" s="1031" t="s">
        <v>130</v>
      </c>
      <c r="AL121" s="1029"/>
      <c r="AM121" s="1029"/>
      <c r="AN121" s="1029"/>
      <c r="AO121" s="1030"/>
      <c r="AP121" s="1032" t="s">
        <v>401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7977008</v>
      </c>
      <c r="BR121" s="990"/>
      <c r="BS121" s="990"/>
      <c r="BT121" s="990"/>
      <c r="BU121" s="990"/>
      <c r="BV121" s="990">
        <v>8183178</v>
      </c>
      <c r="BW121" s="990"/>
      <c r="BX121" s="990"/>
      <c r="BY121" s="990"/>
      <c r="BZ121" s="990"/>
      <c r="CA121" s="990">
        <v>8629876</v>
      </c>
      <c r="CB121" s="990"/>
      <c r="CC121" s="990"/>
      <c r="CD121" s="990"/>
      <c r="CE121" s="990"/>
      <c r="CF121" s="984">
        <v>77.599999999999994</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t="s">
        <v>130</v>
      </c>
      <c r="DH121" s="990"/>
      <c r="DI121" s="990"/>
      <c r="DJ121" s="990"/>
      <c r="DK121" s="990"/>
      <c r="DL121" s="990" t="s">
        <v>130</v>
      </c>
      <c r="DM121" s="990"/>
      <c r="DN121" s="990"/>
      <c r="DO121" s="990"/>
      <c r="DP121" s="990"/>
      <c r="DQ121" s="990" t="s">
        <v>130</v>
      </c>
      <c r="DR121" s="990"/>
      <c r="DS121" s="990"/>
      <c r="DT121" s="990"/>
      <c r="DU121" s="990"/>
      <c r="DV121" s="991" t="s">
        <v>130</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401</v>
      </c>
      <c r="AB122" s="1029"/>
      <c r="AC122" s="1029"/>
      <c r="AD122" s="1029"/>
      <c r="AE122" s="1030"/>
      <c r="AF122" s="1031" t="s">
        <v>130</v>
      </c>
      <c r="AG122" s="1029"/>
      <c r="AH122" s="1029"/>
      <c r="AI122" s="1029"/>
      <c r="AJ122" s="1030"/>
      <c r="AK122" s="1031" t="s">
        <v>381</v>
      </c>
      <c r="AL122" s="1029"/>
      <c r="AM122" s="1029"/>
      <c r="AN122" s="1029"/>
      <c r="AO122" s="1030"/>
      <c r="AP122" s="1032" t="s">
        <v>130</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24512352</v>
      </c>
      <c r="BR122" s="1068"/>
      <c r="BS122" s="1068"/>
      <c r="BT122" s="1068"/>
      <c r="BU122" s="1068"/>
      <c r="BV122" s="1068">
        <v>24420365</v>
      </c>
      <c r="BW122" s="1068"/>
      <c r="BX122" s="1068"/>
      <c r="BY122" s="1068"/>
      <c r="BZ122" s="1068"/>
      <c r="CA122" s="1068">
        <v>24086399</v>
      </c>
      <c r="CB122" s="1068"/>
      <c r="CC122" s="1068"/>
      <c r="CD122" s="1068"/>
      <c r="CE122" s="1068"/>
      <c r="CF122" s="1088">
        <v>216.6</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t="s">
        <v>130</v>
      </c>
      <c r="DH122" s="990"/>
      <c r="DI122" s="990"/>
      <c r="DJ122" s="990"/>
      <c r="DK122" s="990"/>
      <c r="DL122" s="990" t="s">
        <v>401</v>
      </c>
      <c r="DM122" s="990"/>
      <c r="DN122" s="990"/>
      <c r="DO122" s="990"/>
      <c r="DP122" s="990"/>
      <c r="DQ122" s="990" t="s">
        <v>401</v>
      </c>
      <c r="DR122" s="990"/>
      <c r="DS122" s="990"/>
      <c r="DT122" s="990"/>
      <c r="DU122" s="990"/>
      <c r="DV122" s="991" t="s">
        <v>381</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381</v>
      </c>
      <c r="AB123" s="1029"/>
      <c r="AC123" s="1029"/>
      <c r="AD123" s="1029"/>
      <c r="AE123" s="1030"/>
      <c r="AF123" s="1031" t="s">
        <v>130</v>
      </c>
      <c r="AG123" s="1029"/>
      <c r="AH123" s="1029"/>
      <c r="AI123" s="1029"/>
      <c r="AJ123" s="1030"/>
      <c r="AK123" s="1031" t="s">
        <v>401</v>
      </c>
      <c r="AL123" s="1029"/>
      <c r="AM123" s="1029"/>
      <c r="AN123" s="1029"/>
      <c r="AO123" s="1030"/>
      <c r="AP123" s="1032" t="s">
        <v>401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463</v>
      </c>
      <c r="BP123" s="1076"/>
      <c r="BQ123" s="1135">
        <v>35434271</v>
      </c>
      <c r="BR123" s="1136"/>
      <c r="BS123" s="1136"/>
      <c r="BT123" s="1136"/>
      <c r="BU123" s="1136"/>
      <c r="BV123" s="1136">
        <v>35803681</v>
      </c>
      <c r="BW123" s="1136"/>
      <c r="BX123" s="1136"/>
      <c r="BY123" s="1136"/>
      <c r="BZ123" s="1136"/>
      <c r="CA123" s="1136">
        <v>36221067</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130</v>
      </c>
      <c r="DH123" s="1029"/>
      <c r="DI123" s="1029"/>
      <c r="DJ123" s="1029"/>
      <c r="DK123" s="1030"/>
      <c r="DL123" s="1031" t="s">
        <v>401</v>
      </c>
      <c r="DM123" s="1029"/>
      <c r="DN123" s="1029"/>
      <c r="DO123" s="1029"/>
      <c r="DP123" s="1030"/>
      <c r="DQ123" s="1031" t="s">
        <v>381</v>
      </c>
      <c r="DR123" s="1029"/>
      <c r="DS123" s="1029"/>
      <c r="DT123" s="1029"/>
      <c r="DU123" s="1030"/>
      <c r="DV123" s="1032" t="s">
        <v>381</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401</v>
      </c>
      <c r="AG124" s="1029"/>
      <c r="AH124" s="1029"/>
      <c r="AI124" s="1029"/>
      <c r="AJ124" s="1030"/>
      <c r="AK124" s="1031" t="s">
        <v>381</v>
      </c>
      <c r="AL124" s="1029"/>
      <c r="AM124" s="1029"/>
      <c r="AN124" s="1029"/>
      <c r="AO124" s="1030"/>
      <c r="AP124" s="1032" t="s">
        <v>401</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189.8</v>
      </c>
      <c r="BR124" s="1098"/>
      <c r="BS124" s="1098"/>
      <c r="BT124" s="1098"/>
      <c r="BU124" s="1098"/>
      <c r="BV124" s="1098">
        <v>178.5</v>
      </c>
      <c r="BW124" s="1098"/>
      <c r="BX124" s="1098"/>
      <c r="BY124" s="1098"/>
      <c r="BZ124" s="1098"/>
      <c r="CA124" s="1098">
        <v>155.5</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7265</v>
      </c>
      <c r="DH124" s="1054"/>
      <c r="DI124" s="1054"/>
      <c r="DJ124" s="1054"/>
      <c r="DK124" s="1055"/>
      <c r="DL124" s="1053" t="s">
        <v>401</v>
      </c>
      <c r="DM124" s="1054"/>
      <c r="DN124" s="1054"/>
      <c r="DO124" s="1054"/>
      <c r="DP124" s="1055"/>
      <c r="DQ124" s="1053" t="s">
        <v>381</v>
      </c>
      <c r="DR124" s="1054"/>
      <c r="DS124" s="1054"/>
      <c r="DT124" s="1054"/>
      <c r="DU124" s="1055"/>
      <c r="DV124" s="1056" t="s">
        <v>401</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401</v>
      </c>
      <c r="AB125" s="1029"/>
      <c r="AC125" s="1029"/>
      <c r="AD125" s="1029"/>
      <c r="AE125" s="1030"/>
      <c r="AF125" s="1031" t="s">
        <v>401</v>
      </c>
      <c r="AG125" s="1029"/>
      <c r="AH125" s="1029"/>
      <c r="AI125" s="1029"/>
      <c r="AJ125" s="1030"/>
      <c r="AK125" s="1031" t="s">
        <v>401</v>
      </c>
      <c r="AL125" s="1029"/>
      <c r="AM125" s="1029"/>
      <c r="AN125" s="1029"/>
      <c r="AO125" s="1030"/>
      <c r="AP125" s="1032" t="s">
        <v>401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401</v>
      </c>
      <c r="DH125" s="997"/>
      <c r="DI125" s="997"/>
      <c r="DJ125" s="997"/>
      <c r="DK125" s="997"/>
      <c r="DL125" s="997" t="s">
        <v>401</v>
      </c>
      <c r="DM125" s="997"/>
      <c r="DN125" s="997"/>
      <c r="DO125" s="997"/>
      <c r="DP125" s="997"/>
      <c r="DQ125" s="997" t="s">
        <v>401</v>
      </c>
      <c r="DR125" s="997"/>
      <c r="DS125" s="997"/>
      <c r="DT125" s="997"/>
      <c r="DU125" s="997"/>
      <c r="DV125" s="998" t="s">
        <v>401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401</v>
      </c>
      <c r="AB126" s="1029"/>
      <c r="AC126" s="1029"/>
      <c r="AD126" s="1029"/>
      <c r="AE126" s="1030"/>
      <c r="AF126" s="1031" t="s">
        <v>401</v>
      </c>
      <c r="AG126" s="1029"/>
      <c r="AH126" s="1029"/>
      <c r="AI126" s="1029"/>
      <c r="AJ126" s="1030"/>
      <c r="AK126" s="1031" t="s">
        <v>381</v>
      </c>
      <c r="AL126" s="1029"/>
      <c r="AM126" s="1029"/>
      <c r="AN126" s="1029"/>
      <c r="AO126" s="1030"/>
      <c r="AP126" s="1032" t="s">
        <v>401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v>1584309</v>
      </c>
      <c r="DH126" s="990"/>
      <c r="DI126" s="990"/>
      <c r="DJ126" s="990"/>
      <c r="DK126" s="990"/>
      <c r="DL126" s="990">
        <v>1393349</v>
      </c>
      <c r="DM126" s="990"/>
      <c r="DN126" s="990"/>
      <c r="DO126" s="990"/>
      <c r="DP126" s="990"/>
      <c r="DQ126" s="990">
        <v>948707</v>
      </c>
      <c r="DR126" s="990"/>
      <c r="DS126" s="990"/>
      <c r="DT126" s="990"/>
      <c r="DU126" s="990"/>
      <c r="DV126" s="991">
        <v>8.5</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401</v>
      </c>
      <c r="AB127" s="1029"/>
      <c r="AC127" s="1029"/>
      <c r="AD127" s="1029"/>
      <c r="AE127" s="1030"/>
      <c r="AF127" s="1031" t="s">
        <v>401</v>
      </c>
      <c r="AG127" s="1029"/>
      <c r="AH127" s="1029"/>
      <c r="AI127" s="1029"/>
      <c r="AJ127" s="1030"/>
      <c r="AK127" s="1031" t="s">
        <v>401</v>
      </c>
      <c r="AL127" s="1029"/>
      <c r="AM127" s="1029"/>
      <c r="AN127" s="1029"/>
      <c r="AO127" s="1030"/>
      <c r="AP127" s="1032" t="s">
        <v>401</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381</v>
      </c>
      <c r="DH127" s="990"/>
      <c r="DI127" s="990"/>
      <c r="DJ127" s="990"/>
      <c r="DK127" s="990"/>
      <c r="DL127" s="990" t="s">
        <v>401</v>
      </c>
      <c r="DM127" s="990"/>
      <c r="DN127" s="990"/>
      <c r="DO127" s="990"/>
      <c r="DP127" s="990"/>
      <c r="DQ127" s="990" t="s">
        <v>130</v>
      </c>
      <c r="DR127" s="990"/>
      <c r="DS127" s="990"/>
      <c r="DT127" s="990"/>
      <c r="DU127" s="990"/>
      <c r="DV127" s="991" t="s">
        <v>401</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686495</v>
      </c>
      <c r="AB128" s="1118"/>
      <c r="AC128" s="1118"/>
      <c r="AD128" s="1118"/>
      <c r="AE128" s="1119"/>
      <c r="AF128" s="1120">
        <v>679422</v>
      </c>
      <c r="AG128" s="1118"/>
      <c r="AH128" s="1118"/>
      <c r="AI128" s="1118"/>
      <c r="AJ128" s="1119"/>
      <c r="AK128" s="1120">
        <v>675089</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381</v>
      </c>
      <c r="BG128" s="1125"/>
      <c r="BH128" s="1125"/>
      <c r="BI128" s="1125"/>
      <c r="BJ128" s="1125"/>
      <c r="BK128" s="1125"/>
      <c r="BL128" s="1126"/>
      <c r="BM128" s="1124">
        <v>12.94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480</v>
      </c>
      <c r="DH128" s="1110"/>
      <c r="DI128" s="1110"/>
      <c r="DJ128" s="1110"/>
      <c r="DK128" s="1110"/>
      <c r="DL128" s="1110" t="s">
        <v>381</v>
      </c>
      <c r="DM128" s="1110"/>
      <c r="DN128" s="1110"/>
      <c r="DO128" s="1110"/>
      <c r="DP128" s="1110"/>
      <c r="DQ128" s="1110" t="s">
        <v>480</v>
      </c>
      <c r="DR128" s="1110"/>
      <c r="DS128" s="1110"/>
      <c r="DT128" s="1110"/>
      <c r="DU128" s="1110"/>
      <c r="DV128" s="1111" t="s">
        <v>381</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13267392</v>
      </c>
      <c r="AB129" s="1029"/>
      <c r="AC129" s="1029"/>
      <c r="AD129" s="1029"/>
      <c r="AE129" s="1030"/>
      <c r="AF129" s="1031">
        <v>13099589</v>
      </c>
      <c r="AG129" s="1029"/>
      <c r="AH129" s="1029"/>
      <c r="AI129" s="1029"/>
      <c r="AJ129" s="1030"/>
      <c r="AK129" s="1031">
        <v>13038334</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381</v>
      </c>
      <c r="BG129" s="1139"/>
      <c r="BH129" s="1139"/>
      <c r="BI129" s="1139"/>
      <c r="BJ129" s="1139"/>
      <c r="BK129" s="1139"/>
      <c r="BL129" s="1140"/>
      <c r="BM129" s="1138">
        <v>17.940000000000001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1830935</v>
      </c>
      <c r="AB130" s="1029"/>
      <c r="AC130" s="1029"/>
      <c r="AD130" s="1029"/>
      <c r="AE130" s="1030"/>
      <c r="AF130" s="1031">
        <v>1866878</v>
      </c>
      <c r="AG130" s="1029"/>
      <c r="AH130" s="1029"/>
      <c r="AI130" s="1029"/>
      <c r="AJ130" s="1030"/>
      <c r="AK130" s="1031">
        <v>1919484</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15.6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11436457</v>
      </c>
      <c r="AB131" s="1054"/>
      <c r="AC131" s="1054"/>
      <c r="AD131" s="1054"/>
      <c r="AE131" s="1055"/>
      <c r="AF131" s="1053">
        <v>11232711</v>
      </c>
      <c r="AG131" s="1054"/>
      <c r="AH131" s="1054"/>
      <c r="AI131" s="1054"/>
      <c r="AJ131" s="1055"/>
      <c r="AK131" s="1053">
        <v>11118850</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155.5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17.012760159999999</v>
      </c>
      <c r="AB132" s="1170"/>
      <c r="AC132" s="1170"/>
      <c r="AD132" s="1170"/>
      <c r="AE132" s="1171"/>
      <c r="AF132" s="1172">
        <v>15.04937677</v>
      </c>
      <c r="AG132" s="1170"/>
      <c r="AH132" s="1170"/>
      <c r="AI132" s="1170"/>
      <c r="AJ132" s="1171"/>
      <c r="AK132" s="1172">
        <v>14.913062050000001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15</v>
      </c>
      <c r="AB133" s="1153"/>
      <c r="AC133" s="1153"/>
      <c r="AD133" s="1153"/>
      <c r="AE133" s="1154"/>
      <c r="AF133" s="1152">
        <v>15.4</v>
      </c>
      <c r="AG133" s="1153"/>
      <c r="AH133" s="1153"/>
      <c r="AI133" s="1153"/>
      <c r="AJ133" s="1154"/>
      <c r="AK133" s="1152">
        <v>15.6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Y5TGDyp63YBZJDqWMAoWS/UcGYPphCcoYoyH8PL0bdXMFkBTTkfQIq+vAR9ifW+Y9ZLxNpq1xPlE7iIrIZtTQ==" saltValue="Eicrwjx+QCPW5TeDs/cA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XGYg4n46uxjGA5a8eNFrDqXNncfz3rGAYiPX0m9w88B+/20QOb7nOGdTU1vX14QVck6t1INgPkimLIc0YqulA==" saltValue="wd67kqezEzVulUOOg8LB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k61BVoY5CH8/P1madXFof4lFIKF0164rcOfKd24J9S+nnZz3AjDNmQ/xXu/ndbBX0+6dYndIGhyuAmfH0YF7w==" saltValue="bkCSQFeBwmJfKZbF9gYCQ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3243756</v>
      </c>
      <c r="AP9" s="292">
        <v>55992</v>
      </c>
      <c r="AQ9" s="293">
        <v>57316</v>
      </c>
      <c r="AR9" s="294">
        <v>-2.2999999999999998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206388</v>
      </c>
      <c r="AP10" s="295">
        <v>3563</v>
      </c>
      <c r="AQ10" s="296">
        <v>3762</v>
      </c>
      <c r="AR10" s="297">
        <v>-5.3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115835</v>
      </c>
      <c r="AP11" s="295">
        <v>1999</v>
      </c>
      <c r="AQ11" s="296">
        <v>6408</v>
      </c>
      <c r="AR11" s="297">
        <v>-68.8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t="s">
        <v>503</v>
      </c>
      <c r="AP12" s="295" t="s">
        <v>503</v>
      </c>
      <c r="AQ12" s="296">
        <v>891</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132480</v>
      </c>
      <c r="AP14" s="295">
        <v>2287</v>
      </c>
      <c r="AQ14" s="296">
        <v>2694</v>
      </c>
      <c r="AR14" s="297">
        <v>-15.1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127525</v>
      </c>
      <c r="AP15" s="295">
        <v>2201</v>
      </c>
      <c r="AQ15" s="296">
        <v>1362</v>
      </c>
      <c r="AR15" s="297">
        <v>61.6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-304468</v>
      </c>
      <c r="AP16" s="295">
        <v>-5256</v>
      </c>
      <c r="AQ16" s="296">
        <v>-4530</v>
      </c>
      <c r="AR16" s="297">
        <v>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3521516</v>
      </c>
      <c r="AP17" s="295">
        <v>60787</v>
      </c>
      <c r="AQ17" s="296">
        <v>67903</v>
      </c>
      <c r="AR17" s="297">
        <v>-10.5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5.54</v>
      </c>
      <c r="AP21" s="308">
        <v>6.2</v>
      </c>
      <c r="AQ21" s="309">
        <v>-0.66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99.7</v>
      </c>
      <c r="AP22" s="313">
        <v>98.7</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3115216</v>
      </c>
      <c r="AP32" s="322">
        <v>53774</v>
      </c>
      <c r="AQ32" s="323">
        <v>34720</v>
      </c>
      <c r="AR32" s="324">
        <v>54.9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503</v>
      </c>
      <c r="AP33" s="322" t="s">
        <v>503</v>
      </c>
      <c r="AQ33" s="323">
        <v>1</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503</v>
      </c>
      <c r="AP34" s="322" t="s">
        <v>503</v>
      </c>
      <c r="AQ34" s="323">
        <v>22</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592041</v>
      </c>
      <c r="AP35" s="322">
        <v>10220</v>
      </c>
      <c r="AQ35" s="323">
        <v>9232</v>
      </c>
      <c r="AR35" s="324">
        <v>10.7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545366</v>
      </c>
      <c r="AP36" s="322">
        <v>9414</v>
      </c>
      <c r="AQ36" s="323">
        <v>2017</v>
      </c>
      <c r="AR36" s="324">
        <v>366.7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503</v>
      </c>
      <c r="AP37" s="322" t="s">
        <v>503</v>
      </c>
      <c r="AQ37" s="323">
        <v>1146</v>
      </c>
      <c r="AR37" s="324" t="s">
        <v>503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v>111</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-675089</v>
      </c>
      <c r="AP39" s="322">
        <v>-11653</v>
      </c>
      <c r="AQ39" s="323">
        <v>-6713</v>
      </c>
      <c r="AR39" s="324">
        <v>73.599999999999994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-1919484</v>
      </c>
      <c r="AP40" s="322">
        <v>-33133</v>
      </c>
      <c r="AQ40" s="323">
        <v>-28519</v>
      </c>
      <c r="AR40" s="324">
        <v>16.2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1658161</v>
      </c>
      <c r="AP41" s="322">
        <v>28623</v>
      </c>
      <c r="AQ41" s="323">
        <v>11906</v>
      </c>
      <c r="AR41" s="324">
        <v>140.4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3851697</v>
      </c>
      <c r="AN51" s="344">
        <v>65408</v>
      </c>
      <c r="AO51" s="345">
        <v>35.299999999999997</v>
      </c>
      <c r="AP51" s="346">
        <v>63956</v>
      </c>
      <c r="AQ51" s="347">
        <v>25.7</v>
      </c>
      <c r="AR51" s="348">
        <v>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1276027</v>
      </c>
      <c r="AN52" s="352">
        <v>21669</v>
      </c>
      <c r="AO52" s="353">
        <v>-12</v>
      </c>
      <c r="AP52" s="354">
        <v>29239</v>
      </c>
      <c r="AQ52" s="355">
        <v>8.8000000000000007</v>
      </c>
      <c r="AR52" s="356">
        <v>-20.8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3769622</v>
      </c>
      <c r="AN53" s="344">
        <v>64642</v>
      </c>
      <c r="AO53" s="345">
        <v>-1.2</v>
      </c>
      <c r="AP53" s="346">
        <v>66255</v>
      </c>
      <c r="AQ53" s="347">
        <v>3.6</v>
      </c>
      <c r="AR53" s="348">
        <v>-4.8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630213</v>
      </c>
      <c r="AN54" s="352">
        <v>10807</v>
      </c>
      <c r="AO54" s="353">
        <v>-50.1</v>
      </c>
      <c r="AP54" s="354">
        <v>31822</v>
      </c>
      <c r="AQ54" s="355">
        <v>8.8000000000000007</v>
      </c>
      <c r="AR54" s="356">
        <v>-58.9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1418488</v>
      </c>
      <c r="AN55" s="344">
        <v>24403</v>
      </c>
      <c r="AO55" s="345">
        <v>-62.2</v>
      </c>
      <c r="AP55" s="346">
        <v>47278</v>
      </c>
      <c r="AQ55" s="347">
        <v>-28.6</v>
      </c>
      <c r="AR55" s="348">
        <v>-33.6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264052</v>
      </c>
      <c r="AN56" s="352">
        <v>4543</v>
      </c>
      <c r="AO56" s="353">
        <v>-58</v>
      </c>
      <c r="AP56" s="354">
        <v>24096</v>
      </c>
      <c r="AQ56" s="355">
        <v>-24.3</v>
      </c>
      <c r="AR56" s="356">
        <v>-33.700000000000003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2171944</v>
      </c>
      <c r="AN57" s="344">
        <v>37343</v>
      </c>
      <c r="AO57" s="345">
        <v>53</v>
      </c>
      <c r="AP57" s="346">
        <v>44504</v>
      </c>
      <c r="AQ57" s="347">
        <v>-5.9</v>
      </c>
      <c r="AR57" s="348">
        <v>58.9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300467</v>
      </c>
      <c r="AN58" s="352">
        <v>5166</v>
      </c>
      <c r="AO58" s="353">
        <v>13.7</v>
      </c>
      <c r="AP58" s="354">
        <v>25876</v>
      </c>
      <c r="AQ58" s="355">
        <v>7.4</v>
      </c>
      <c r="AR58" s="356">
        <v>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2445189</v>
      </c>
      <c r="AN59" s="344">
        <v>42208</v>
      </c>
      <c r="AO59" s="345">
        <v>13</v>
      </c>
      <c r="AP59" s="346">
        <v>47820</v>
      </c>
      <c r="AQ59" s="347">
        <v>7.5</v>
      </c>
      <c r="AR59" s="348">
        <v>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799136</v>
      </c>
      <c r="AN60" s="352">
        <v>13794</v>
      </c>
      <c r="AO60" s="353">
        <v>167</v>
      </c>
      <c r="AP60" s="354">
        <v>25855</v>
      </c>
      <c r="AQ60" s="355">
        <v>-0.1</v>
      </c>
      <c r="AR60" s="356">
        <v>167.1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2731388</v>
      </c>
      <c r="AN61" s="359">
        <v>46801</v>
      </c>
      <c r="AO61" s="360">
        <v>7.6</v>
      </c>
      <c r="AP61" s="361">
        <v>53963</v>
      </c>
      <c r="AQ61" s="362">
        <v>0.5</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653979</v>
      </c>
      <c r="AN62" s="352">
        <v>11196</v>
      </c>
      <c r="AO62" s="353">
        <v>12.1</v>
      </c>
      <c r="AP62" s="354">
        <v>27378</v>
      </c>
      <c r="AQ62" s="355">
        <v>0.1</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3ujOkbdyRHk3Wm6JczUDq1cpBmEQM79Z1mHzLzxlQNWgLZrfG6SKz2L0mSziF6IfJRdxgZnMAaAhWZxPxJfrQ==" saltValue="xo0CebbJsA9E9De/rGBE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oT28iXyL2o3OJXtV24zN0FcrxHUtD12x4HxoaoCVKS/TSNT3g09cPh6rEOQFXiM3nwbF7t0OjlLbWyYEkVoRQ==" saltValue="jKJ2CtHpOSES1ry25YT6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CDpnDtwcNfxUdA1NnKCEZH7i8sgzJ0jtZDYpUug5IZ9kE3q0dR3+7FIcuHSr98Aqt9uN1IEA0/sc2J0YwHkpg==" saltValue="7n4wwgVXxrr3JZdasIxW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12.53</v>
      </c>
      <c r="G47" s="12">
        <v>17.46</v>
      </c>
      <c r="H47" s="12">
        <v>18.75</v>
      </c>
      <c r="I47" s="12">
        <v>19.16</v>
      </c>
      <c r="J47" s="13">
        <v>21.71</v>
      </c>
    </row>
    <row r="48" spans="2:10" ht="57.75" customHeight="1" x14ac:dyDescent="0.15">
      <c r="B48" s="14"/>
      <c r="C48" s="1214" t="s">
        <v>4</v>
      </c>
      <c r="D48" s="1214"/>
      <c r="E48" s="1215"/>
      <c r="F48" s="15">
        <v>1.1399999999999999</v>
      </c>
      <c r="G48" s="16">
        <v>1.85</v>
      </c>
      <c r="H48" s="16">
        <v>2.83</v>
      </c>
      <c r="I48" s="16">
        <v>0.83</v>
      </c>
      <c r="J48" s="17">
        <v>1.58</v>
      </c>
    </row>
    <row r="49" spans="2:10" ht="57.75" customHeight="1" thickBot="1" x14ac:dyDescent="0.2">
      <c r="B49" s="18"/>
      <c r="C49" s="1216" t="s">
        <v>5</v>
      </c>
      <c r="D49" s="1216"/>
      <c r="E49" s="1217"/>
      <c r="F49" s="19" t="s">
        <v>551</v>
      </c>
      <c r="G49" s="20">
        <v>5.61</v>
      </c>
      <c r="H49" s="20">
        <v>2.39</v>
      </c>
      <c r="I49" s="20" t="s">
        <v>552</v>
      </c>
      <c r="J49" s="21">
        <v>3.21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ZI9cjoESFVbrlRh/t9CKou3MGgYa2NC2v51wbdQJXKdOydI2vg9xtHGT2JgokzVNk0joa7c0Ild6toIVyVHFA==" saltValue="PZKwRSk6t+BGsKO7BtHW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2019-07-28T06:33:59Z</dcterms:created>
  <dcterms:modified xsi:type="dcterms:W3CDTF">2020-09-02T09:53:13Z</dcterms:modified>
</cp:coreProperties>
</file>