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H31（H29決算）\05-02チェック作業（２回目）\チェック完了したらこちらに格納\リンク作業済\"/>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BE37" i="10"/>
  <c r="AM37" i="10"/>
  <c r="U37" i="10"/>
  <c r="C37" i="10"/>
  <c r="BE36" i="10"/>
  <c r="AM36" i="10"/>
  <c r="U36" i="10"/>
  <c r="C36" i="10"/>
  <c r="BE35" i="10"/>
  <c r="AM35" i="10"/>
  <c r="U35" i="10"/>
  <c r="C35" i="10"/>
  <c r="CO34" i="10"/>
  <c r="CO35" i="10" s="1"/>
  <c r="CO36" i="10" s="1"/>
  <c r="CO37" i="10" s="1"/>
  <c r="BW34" i="10"/>
  <c r="BW35" i="10" s="1"/>
  <c r="BW36" i="10" s="1"/>
  <c r="BW37" i="10" s="1"/>
  <c r="BW38"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<sst xmlns="http://schemas.openxmlformats.org/spreadsheetml/2006/main" count="1126" uniqueCount="598">
  <si>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</si>
  <si>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</si>
  <si>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</si>
  <si>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</si>
  <si>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</si>
  <si>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</si>
  <si>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</si>
  <si>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</si>
  <si>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</si>
  <si>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</si>
  <si>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</si>
  <si>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</si>
  <si>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</si>
  <si>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</si>
  <si>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</si>
  <si>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</si>
  <si>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</si>
  <si>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</si>
  <si>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</si>
  <si>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</si>
  <si>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</si>
  <si>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</si>
  <si>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</si>
  <si>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</si>
  <si>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</si>
  <si>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</si>
  <si>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</si>
  <si>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</si>
  <si>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</si>
  <si>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</si>
  <si>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</si>
  <si>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</si>
  <si>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</si>
  <si>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</si>
  <si>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</si>
  <si>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</si>
  <si>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</si>
  <si>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</si>
  <si>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</si>
  <si>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</si>
  <si>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</si>
  <si>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</si>
  <si>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</si>
  <si>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</si>
  <si>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</si>
  <si>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</si>
  <si>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</si>
  <si>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</si>
  <si>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</si>
  <si>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</si>
  <si>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</si>
  <si>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</si>
  <si>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</si>
  <si>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</si>
  <si>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</si>
  <si>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</si>
  <si>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</si>
  <si>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</si>
  <si>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</si>
  <si>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</si>
  <si>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</si>
  <si>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</si>
  <si>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</si>
  <si>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</si>
  <si>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</si>
  <si>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</si>
  <si>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</si>
  <si>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</si>
  <si>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</si>
  <si>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</si>
  <si>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</si>
  <si>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</si>
  <si>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</si>
  <si>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</si>
  <si>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</si>
  <si>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</si>
  <si>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</si>
  <si>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</si>
  <si>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</si>
  <si>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</si>
  <si>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</si>
  <si>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</si>
  <si>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</si>
  <si>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</si>
  <si>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</si>
  <si>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</si>
  <si>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</si>
  <si>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</si>
  <si>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</si>
  <si>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</si>
  <si>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</si>
  <si>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摂津市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</si>
  <si>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</si>
  <si>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</si>
  <si>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</si>
  <si>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</si>
  <si>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</si>
  <si>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</si>
  <si>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</si>
  <si>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</si>
  <si>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</si>
  <si>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</si>
  <si>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</si>
  <si>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</si>
  <si>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</si>
  <si>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</si>
  <si>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</si>
  <si>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</si>
  <si>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</si>
  <si>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</si>
  <si>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</si>
  <si>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</si>
  <si>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</si>
  <si>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</si>
  <si>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</si>
  <si>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</si>
  <si>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</si>
  <si>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</si>
  <si>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</si>
  <si>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</si>
  <si>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</si>
  <si>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</si>
  <si>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</si>
  <si>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</si>
  <si>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</si>
  <si>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</si>
  <si>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</si>
  <si>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</si>
  <si>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</si>
  <si>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</si>
  <si>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</si>
  <si>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</si>
  <si>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</si>
  <si>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</si>
  <si>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</si>
  <si>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</si>
  <si>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</si>
  <si>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</si>
  <si>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</si>
  <si>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</si>
  <si>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</si>
  <si>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</si>
  <si>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</si>
  <si>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</si>
  <si>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</si>
  <si>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0"/>
  </si>
  <si>
    <t>うち日本人(％)</t>
    <phoneticPr fontId="5"/>
  </si>
  <si>
    <t>-0.1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</si>
  <si>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</si>
  <si>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</si>
  <si>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</si>
  <si>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</si>
  <si>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</si>
  <si>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</si>
  <si>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</si>
  <si>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</si>
  <si>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</si>
  <si>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</si>
  <si>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</si>
  <si>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</si>
  <si>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</si>
  <si>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</si>
  <si>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</si>
  <si>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</si>
  <si>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</si>
  <si>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</si>
  <si>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</si>
  <si>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</si>
  <si>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</si>
  <si>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</si>
  <si>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</si>
  <si>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</si>
  <si>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</si>
  <si>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</si>
  <si>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</si>
  <si>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</si>
  <si>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</si>
  <si>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</si>
  <si>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</si>
  <si>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</si>
  <si>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</si>
  <si>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</si>
  <si>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</si>
  <si>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</si>
  <si>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</si>
  <si>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</si>
  <si>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</si>
  <si>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</si>
  <si>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</si>
  <si>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</si>
  <si>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</si>
  <si>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</si>
  <si>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</si>
  <si>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</si>
  <si>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</si>
  <si>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</si>
  <si>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</si>
  <si>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</si>
  <si>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</si>
  <si>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</si>
  <si>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</si>
  <si>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</si>
  <si>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</si>
  <si>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</si>
  <si>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</si>
  <si>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大阪府摂津市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</si>
  <si>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</si>
  <si>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</si>
  <si>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</si>
  <si>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</si>
  <si>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</si>
  <si>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</si>
  <si>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</si>
  <si>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</si>
  <si>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</si>
  <si>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</si>
  <si>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</si>
  <si>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</si>
  <si>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</si>
  <si>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</si>
  <si>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</si>
  <si>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</si>
  <si>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</si>
  <si>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</si>
  <si>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</si>
  <si>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</si>
  <si>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</si>
  <si>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</si>
  <si>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</si>
  <si>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</si>
  <si>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</si>
  <si>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</si>
  <si>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</si>
  <si>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</si>
  <si>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</si>
  <si>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</si>
  <si>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</si>
  <si>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</si>
  <si>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</si>
  <si>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</si>
  <si>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</si>
  <si>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</si>
  <si>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</si>
  <si>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</si>
  <si>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</si>
  <si>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</si>
  <si>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</si>
  <si>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</si>
  <si>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t>
    <phoneticPr fontId="5"/>
  </si>
  <si>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</si>
  <si>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</si>
  <si>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</si>
  <si>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</si>
  <si>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</si>
  <si>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</si>
  <si>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</si>
  <si>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</si>
  <si>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</si>
  <si>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</si>
  <si>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</si>
  <si>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</si>
  <si>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</si>
  <si>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</si>
  <si>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</si>
  <si>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</si>
  <si>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</si>
  <si>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</si>
  <si>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</si>
  <si>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</si>
  <si>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</si>
  <si>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</si>
  <si>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</si>
  <si>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</si>
  <si>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</si>
  <si>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</si>
  <si>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</si>
  <si>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</si>
  <si>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</si>
  <si>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</si>
  <si>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</si>
  <si>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</si>
  <si>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</si>
  <si>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</si>
  <si>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</si>
  <si>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</si>
  <si>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</si>
  <si>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</si>
  <si>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</si>
  <si>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</si>
  <si>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</si>
  <si>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</si>
  <si>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</si>
  <si>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</si>
  <si>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</si>
  <si>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</si>
  <si>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</si>
  <si>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</si>
  <si>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</si>
  <si>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</si>
  <si>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</si>
  <si>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</si>
  <si>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</si>
  <si>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</si>
  <si>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</si>
  <si>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</si>
  <si>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</si>
  <si>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</si>
  <si>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</si>
  <si>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</si>
  <si>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</si>
  <si>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</si>
  <si>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</si>
  <si>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</si>
  <si>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</si>
  <si>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</si>
  <si>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</si>
  <si>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</si>
  <si>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</si>
  <si>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</si>
  <si>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</si>
  <si>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</si>
  <si>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</si>
  <si>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</si>
  <si>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</si>
  <si>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</si>
  <si>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</si>
  <si>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駐車場整備</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</si>
  <si>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</si>
  <si>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</si>
  <si>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</si>
  <si>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</si>
  <si>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</si>
  <si>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</si>
  <si>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</si>
  <si>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</si>
  <si>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</si>
  <si>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</si>
  <si>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</si>
  <si>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</si>
  <si>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</si>
  <si>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</si>
  <si>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</si>
  <si>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</si>
  <si>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</si>
  <si>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</si>
  <si>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</si>
  <si>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</si>
  <si>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</si>
  <si>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</si>
  <si>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</si>
  <si>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</si>
  <si>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</si>
  <si>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</si>
  <si>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</si>
  <si>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</si>
  <si>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</si>
  <si>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大阪府摂津市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</si>
  <si>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</si>
  <si>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</si>
  <si>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</si>
  <si>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</si>
  <si>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</si>
  <si>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</si>
  <si>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</si>
  <si>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</si>
  <si>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</si>
  <si>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</si>
  <si>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</si>
  <si>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</si>
  <si>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</si>
  <si>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</si>
  <si>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</si>
  <si>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</si>
  <si>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</si>
  <si>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</si>
  <si>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</si>
  <si>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</si>
  <si>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パートタイマー等退職金共済特別会計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</si>
  <si>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</si>
  <si>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</si>
  <si>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</si>
  <si>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</si>
  <si>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</si>
  <si>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</si>
  <si>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</si>
  <si>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</si>
  <si>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</si>
  <si>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</si>
  <si>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</si>
  <si>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</si>
  <si>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</si>
  <si>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</si>
  <si>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</si>
  <si>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</si>
  <si>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</si>
  <si>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摂津市水道事業会計</t>
    <phoneticPr fontId="5"/>
  </si>
  <si>
    <t>法適用企業</t>
    <phoneticPr fontId="5"/>
  </si>
  <si>
    <t>摂津市下水道事業会計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</si>
  <si>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</si>
  <si>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</si>
  <si>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</si>
  <si>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</si>
  <si>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</si>
  <si>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</si>
  <si>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</si>
  <si>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</si>
  <si>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</si>
  <si>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</si>
  <si>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</si>
  <si>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</si>
  <si>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</si>
  <si>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</si>
  <si>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</si>
  <si>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</si>
  <si>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</si>
  <si>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</si>
  <si>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</si>
  <si>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</si>
  <si>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</si>
  <si>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</si>
  <si>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</si>
  <si>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</si>
  <si>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</si>
  <si>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</si>
  <si>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</si>
  <si>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</si>
  <si>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</si>
  <si>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</si>
  <si>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</si>
  <si>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</si>
  <si>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</si>
  <si>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</si>
  <si>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</si>
  <si>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</si>
  <si>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</si>
  <si>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</si>
  <si>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</si>
  <si>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</si>
  <si>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</si>
  <si>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</si>
  <si>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</si>
  <si>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</si>
  <si>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</si>
  <si>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</si>
  <si>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</si>
  <si>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</si>
  <si>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</si>
  <si>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</si>
  <si>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</si>
  <si>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</si>
  <si>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</si>
  <si>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</si>
  <si>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</si>
  <si>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</si>
  <si>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</si>
  <si>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</si>
  <si>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</si>
  <si>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</si>
  <si>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</si>
  <si>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</si>
  <si>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</si>
  <si>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</si>
  <si>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</si>
  <si>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摂津市下水道事業会計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</si>
  <si>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</si>
  <si>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</si>
  <si>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</si>
  <si>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</si>
  <si>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</si>
  <si>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</si>
  <si>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</si>
  <si>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</si>
  <si>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</si>
  <si>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</si>
  <si>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</si>
  <si>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</si>
  <si>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</si>
  <si>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</si>
  <si>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</si>
  <si>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</si>
  <si>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</si>
  <si>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</si>
  <si>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</si>
  <si>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</si>
  <si>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</si>
  <si>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</si>
  <si>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</si>
  <si>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</si>
  <si>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</si>
  <si>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</si>
  <si>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</si>
  <si>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</si>
  <si>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</si>
  <si>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</si>
  <si>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</si>
  <si>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</si>
  <si>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</si>
  <si>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</si>
  <si>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</si>
  <si>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</si>
  <si>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</si>
  <si>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</si>
  <si>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</si>
  <si>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</si>
  <si>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</si>
  <si>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</si>
  <si>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</si>
  <si>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</si>
  <si>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</si>
  <si>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</si>
  <si>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</si>
  <si>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</si>
  <si>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</si>
  <si>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</si>
  <si>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</si>
  <si>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</si>
  <si>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</si>
  <si>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</si>
  <si>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</si>
  <si>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</si>
  <si>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</si>
  <si>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</si>
  <si>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</si>
  <si>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</si>
  <si>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</si>
  <si>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</si>
  <si>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</si>
  <si>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</si>
  <si>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</si>
  <si>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</si>
  <si>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</si>
  <si>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</si>
  <si>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</si>
  <si>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</si>
  <si>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</si>
  <si>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</si>
  <si>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</si>
  <si>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</si>
  <si>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</si>
  <si>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</si>
  <si>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</si>
  <si>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</si>
  <si>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</si>
  <si>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</si>
  <si>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</si>
  <si>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</si>
  <si>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</si>
  <si>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</si>
  <si>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</si>
  <si>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</si>
  <si>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</si>
  <si>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</si>
  <si>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</si>
  <si>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</si>
  <si>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2.30</t>
  </si>
  <si>
    <t>摂津市水道事業会計</t>
  </si>
  <si>
    <t>国民健康保険特別会計</t>
  </si>
  <si>
    <t>▲ 2.23</t>
  </si>
  <si>
    <t>▲ 0.54</t>
  </si>
  <si>
    <t>摂津市下水道事業会計</t>
  </si>
  <si>
    <t>介護保険特別会計</t>
  </si>
  <si>
    <t>一般会計</t>
  </si>
  <si>
    <t>後期高齢者医療特別会計</t>
  </si>
  <si>
    <t>パートタイマー等退職金共済特別会計</t>
  </si>
  <si>
    <t>その他会計（赤字）</t>
  </si>
  <si>
    <t>その他会計（黒字）</t>
  </si>
  <si>
    <t>公共施設整備基金</t>
    <rPh sb="0" eb="2">
      <t>コウキョウ</t>
    </rPh>
    <rPh sb="2" eb="4">
      <t>シセツ</t>
    </rPh>
    <rPh sb="4" eb="6">
      <t>セイビ</t>
    </rPh>
    <rPh sb="6" eb="8">
      <t>キキン</t>
    </rPh>
    <phoneticPr fontId="11"/>
  </si>
  <si>
    <t>環境基金</t>
    <rPh sb="0" eb="2">
      <t>カンキョウ</t>
    </rPh>
    <rPh sb="2" eb="4">
      <t>キキン</t>
    </rPh>
    <phoneticPr fontId="11"/>
  </si>
  <si>
    <t>国際交流基金</t>
    <rPh sb="0" eb="2">
      <t>コクサイ</t>
    </rPh>
    <rPh sb="2" eb="4">
      <t>コウリュウ</t>
    </rPh>
    <rPh sb="4" eb="6">
      <t>キキン</t>
    </rPh>
    <phoneticPr fontId="11"/>
  </si>
  <si>
    <t>緑化基金</t>
    <rPh sb="0" eb="2">
      <t>リョクカ</t>
    </rPh>
    <rPh sb="2" eb="4">
      <t>キキン</t>
    </rPh>
    <phoneticPr fontId="11"/>
  </si>
  <si>
    <t>パートタイマー等退職金共済積立基金</t>
    <rPh sb="7" eb="8">
      <t>トウ</t>
    </rPh>
    <rPh sb="8" eb="10">
      <t>タイショク</t>
    </rPh>
    <rPh sb="10" eb="11">
      <t>キン</t>
    </rPh>
    <rPh sb="11" eb="13">
      <t>キョウサイ</t>
    </rPh>
    <rPh sb="13" eb="15">
      <t>ツミタテ</t>
    </rPh>
    <rPh sb="15" eb="17">
      <t>キキン</t>
    </rPh>
    <phoneticPr fontId="11"/>
  </si>
  <si>
    <t>淀川右岸水防事務組合</t>
    <rPh sb="0" eb="2">
      <t>ヨドガワ</t>
    </rPh>
    <rPh sb="2" eb="4">
      <t>ウガン</t>
    </rPh>
    <rPh sb="4" eb="6">
      <t>スイボウ</t>
    </rPh>
    <rPh sb="6" eb="8">
      <t>ジム</t>
    </rPh>
    <rPh sb="8" eb="10">
      <t>クミアイ</t>
    </rPh>
    <phoneticPr fontId="30"/>
  </si>
  <si>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30"/>
  </si>
  <si>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0"/>
  </si>
  <si>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30"/>
  </si>
  <si>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30"/>
  </si>
  <si>
    <t>摂津市施設管理公社</t>
    <rPh sb="0" eb="3">
      <t>セッツシ</t>
    </rPh>
    <rPh sb="3" eb="5">
      <t>シセツ</t>
    </rPh>
    <rPh sb="5" eb="7">
      <t>カンリ</t>
    </rPh>
    <rPh sb="7" eb="9">
      <t>コウシャ</t>
    </rPh>
    <phoneticPr fontId="2"/>
  </si>
  <si>
    <t>摂津都市開発</t>
    <rPh sb="0" eb="2">
      <t>セッツ</t>
    </rPh>
    <rPh sb="2" eb="4">
      <t>トシ</t>
    </rPh>
    <rPh sb="4" eb="6">
      <t>カイハツ</t>
    </rPh>
    <phoneticPr fontId="2"/>
  </si>
  <si>
    <t>摂津市保健センター</t>
    <rPh sb="0" eb="3">
      <t>セッツシ</t>
    </rPh>
    <rPh sb="3" eb="5">
      <t>ホケン</t>
    </rPh>
    <phoneticPr fontId="2"/>
  </si>
  <si>
    <t>摂津市土地開発公社</t>
    <rPh sb="0" eb="3">
      <t>セッツシ</t>
    </rPh>
    <rPh sb="3" eb="5">
      <t>トチ</t>
    </rPh>
    <rPh sb="5" eb="7">
      <t>カイハツ</t>
    </rPh>
    <rPh sb="7" eb="9">
      <t>コウシャ</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</si>
  <si>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</si>
  <si>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</si>
  <si>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</si>
  <si>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</si>
  <si>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地方債の新規発行額を元金償還金以内に抑制していることから、将来負担比率の数値が「－（数値なし）」となっている。
　両指標とも類似団体内平均値を下回っているが、産業都市である本市の特徴から、景気の動向により法人税等の収入が大幅に増減する等、自助努力の及ばない要因で標準財政規模が増減することを勘案すると、中長期的な視点に立って、今後も適正な公債管理に努めていく必要がある。また、今後の施設の老朽化に備え、公共施設等総合管理計画に基づく取り組みを実施していく。</t>
    <rPh sb="1" eb="4">
      <t>チホウサイ</t>
    </rPh>
    <rPh sb="5" eb="7">
      <t>シンキ</t>
    </rPh>
    <rPh sb="7" eb="10">
      <t>ハッコウガク</t>
    </rPh>
    <rPh sb="11" eb="13">
      <t>ガンキン</t>
    </rPh>
    <rPh sb="13" eb="15">
      <t>ショウカン</t>
    </rPh>
    <rPh sb="15" eb="16">
      <t>キン</t>
    </rPh>
    <rPh sb="16" eb="18">
      <t>イナイ</t>
    </rPh>
    <rPh sb="19" eb="21">
      <t>ヨクセイ</t>
    </rPh>
    <rPh sb="30" eb="32">
      <t>ショウライ</t>
    </rPh>
    <rPh sb="32" eb="34">
      <t>フタン</t>
    </rPh>
    <rPh sb="34" eb="36">
      <t>ヒリツ</t>
    </rPh>
    <rPh sb="37" eb="39">
      <t>スウチ</t>
    </rPh>
    <rPh sb="43" eb="45">
      <t>スウチ</t>
    </rPh>
    <rPh sb="58" eb="59">
      <t>リョウ</t>
    </rPh>
    <rPh sb="59" eb="61">
      <t>シヒョウ</t>
    </rPh>
    <rPh sb="63" eb="65">
      <t>ルイジ</t>
    </rPh>
    <rPh sb="65" eb="67">
      <t>ダンタイ</t>
    </rPh>
    <rPh sb="67" eb="68">
      <t>ナイ</t>
    </rPh>
    <rPh sb="68" eb="71">
      <t>ヘイキンチ</t>
    </rPh>
    <rPh sb="72" eb="74">
      <t>シタマワ</t>
    </rPh>
    <rPh sb="189" eb="191">
      <t>コンゴ</t>
    </rPh>
    <rPh sb="192" eb="194">
      <t>シセツ</t>
    </rPh>
    <rPh sb="195" eb="198">
      <t>ロウキュウカ</t>
    </rPh>
    <rPh sb="199" eb="200">
      <t>ソナ</t>
    </rPh>
    <rPh sb="202" eb="207">
      <t>コウキョウシセツトウ</t>
    </rPh>
    <rPh sb="207" eb="213">
      <t>ソウゴウカンリケイカク</t>
    </rPh>
    <rPh sb="214" eb="215">
      <t>モト</t>
    </rPh>
    <rPh sb="217" eb="218">
      <t>ト</t>
    </rPh>
    <rPh sb="219" eb="220">
      <t>ク</t>
    </rPh>
    <rPh sb="222" eb="224">
      <t>ジッシ</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</si>
  <si>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</si>
  <si>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</si>
  <si>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</si>
  <si>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</si>
  <si>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</si>
  <si>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</si>
  <si>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</si>
  <si>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r>
      <t>平成29年度の実質公債費比率は、単年度1.4％、　三か年平均2.9％となった。元利償還金については、新規発行額を元金償還金以内に抑制していることで減少傾向となっている。</t>
    </r>
    <r>
      <rPr>
        <sz val="11"/>
        <rFont val="ＭＳ Ｐゴシック"/>
        <family val="3"/>
        <charset val="128"/>
      </rPr>
      <t>準元利償還金については、一般会計と同様に新規発行の抑制に努め、平成29年度は繰出金が減額となっている。</t>
    </r>
    <r>
      <rPr>
        <sz val="11"/>
        <color indexed="8"/>
        <rFont val="ＭＳ Ｐゴシック"/>
        <family val="3"/>
        <charset val="128"/>
      </rPr>
      <t>なお、将来負担比率は前年度に引き続き「-（数値なし）」となっている。
　両指標ともに類似団体内平均値を下回っており、短期的には健全化基準を超えることは考えられないが、産業都市である本市の特徴から、景気の動向により法人税等の収入が大幅に増減する等、自助努力の及ばない要因で標準財政規模が増減することを勘案すると、中長期的な視点に立って、今後も適正な公債管理に努めていく必要がある。</t>
    </r>
    <rPh sb="126" eb="127">
      <t>ゲン</t>
    </rPh>
    <phoneticPr fontId="5"/>
  </si>
  <si>
    <t>実質公債費比率</t>
    <phoneticPr fontId="5"/>
  </si>
  <si>
    <t>類似団体内平均値</t>
    <phoneticPr fontId="5"/>
  </si>
  <si>
    <t>将来負担比率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</si>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</sst>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47278</c:v>
                </c:pt>
                <c:pt idx="3">
                  <c:v>44504</c:v>
                </c:pt>
                <c:pt idx="4">
                  <c:v>47820</c:v>
                </c:pt>
              </c:numCache>
            </c:numRef>
          </c:val>
          <c:smooth val="0"/>
          <c:extLst>
            <c:ext xmlns:c16="http://schemas.microsoft.com/office/drawing/2014/chart" uri="{C3380CC4-5D6E-409C-BE32-E72D297353CC}">
              <c16:uniqueId val="{00000000-5B48-4CFD-9D48-A01AC2C38E8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37476</c:v>
                </c:pt>
                <c:pt idx="1">
                  <c:v>27654</c:v>
                </c:pt>
                <c:pt idx="2">
                  <c:v>36044</c:v>
                </c:pt>
                <c:pt idx="3">
                  <c:v>22727</c:v>
                </c:pt>
                <c:pt idx="4">
                  <c:v>25701</c:v>
                </c:pt>
              </c:numCache>
            </c:numRef>
          </c:val>
          <c:smooth val="0"/>
          <c:extLst>
            <c:ext xmlns:c16="http://schemas.microsoft.com/office/drawing/2014/chart" uri="{C3380CC4-5D6E-409C-BE32-E72D297353CC}">
              <c16:uniqueId val="{00000001-5B48-4CFD-9D48-A01AC2C38E8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3.76</c:v>
                </c:pt>
                <c:pt idx="1">
                  <c:v>1.59</c:v>
                </c:pt>
                <c:pt idx="2">
                  <c:v>1.85</c:v>
                </c:pt>
                <c:pt idx="3">
                  <c:v>1.48</c:v>
                </c:pt>
                <c:pt idx="4">
                  <c:v>1.0900000000000001</c:v>
                </c:pt>
              </c:numCache>
            </c:numRef>
          </c:val>
          <c:extLst>
            <c:ext xmlns:c16="http://schemas.microsoft.com/office/drawing/2014/chart" uri="{C3380CC4-5D6E-409C-BE32-E72D297353CC}">
              <c16:uniqueId val="{00000000-66DE-425D-95D0-3E10D49AD31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26.17</c:v>
                </c:pt>
                <c:pt idx="1">
                  <c:v>29.24</c:v>
                </c:pt>
                <c:pt idx="2">
                  <c:v>31.87</c:v>
                </c:pt>
                <c:pt idx="3">
                  <c:v>29.99</c:v>
                </c:pt>
                <c:pt idx="4">
                  <c:v>25.7</c:v>
                </c:pt>
              </c:numCache>
            </c:numRef>
          </c:val>
          <c:extLst>
            <c:ext xmlns:c16="http://schemas.microsoft.com/office/drawing/2014/chart" uri="{C3380CC4-5D6E-409C-BE32-E72D297353CC}">
              <c16:uniqueId val="{00000001-66DE-425D-95D0-3E10D49AD31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2.02</c:v>
                </c:pt>
                <c:pt idx="1">
                  <c:v>0.7</c:v>
                </c:pt>
                <c:pt idx="2">
                  <c:v>4.1399999999999997</c:v>
                </c:pt>
                <c:pt idx="3">
                  <c:v>2.86</c:v>
                </c:pt>
                <c:pt idx="4">
                  <c:v>-2.2999999999999998</c:v>
                </c:pt>
              </c:numCache>
            </c:numRef>
          </c:val>
          <c:smooth val="0"/>
          <c:extLst>
            <c:ext xmlns:c16="http://schemas.microsoft.com/office/drawing/2014/chart" uri="{C3380CC4-5D6E-409C-BE32-E72D297353CC}">
              <c16:uniqueId val="{00000002-66DE-425D-95D0-3E10D49AD31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0.04</c:v>
                </c:pt>
                <c:pt idx="2">
                  <c:v>#N/A</c:v>
                </c:pt>
                <c:pt idx="3">
                  <c:v>0.05</c:v>
                </c:pt>
                <c:pt idx="4">
                  <c:v>#N/A</c:v>
                </c:pt>
                <c:pt idx="5">
                  <c:v>0.09</c:v>
                </c:pt>
                <c:pt idx="6">
                  <c:v>#N/A</c:v>
                </c:pt>
                <c:pt idx="7">
                  <c:v>0.85</c:v>
                </c:pt>
                <c:pt idx="8">
                  <c:v>0</c:v>
                </c:pt>
                <c:pt idx="9">
                  <c:v>0</c:v>
                </c:pt>
              </c:numCache>
            </c:numRef>
          </c:val>
          <c:extLst>
            <c:ext xmlns:c16="http://schemas.microsoft.com/office/drawing/2014/chart" uri="{C3380CC4-5D6E-409C-BE32-E72D297353CC}">
              <c16:uniqueId val="{00000000-7627-49B2-BB9B-33E1D966466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627-49B2-BB9B-33E1D966466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627-49B2-BB9B-33E1D9664660}"/>
            </c:ext>
          </c:extLst>
        </c:ser>
        <c:ser>
          <c:idx val="3"/>
          <c:order val="3"/>
          <c:tx>
            <c:strRef>
              <c:f>データシート!$A$30</c:f>
              <c:strCache>
                <c:ptCount val="1"/>
                <c:pt idx="0">
                  <c:v>パートタイマー等退職金共済特別会計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7627-49B2-BB9B-33E1D9664660}"/>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0.18</c:v>
                </c:pt>
                <c:pt idx="2">
                  <c:v>#N/A</c:v>
                </c:pt>
                <c:pt idx="3">
                  <c:v>0.19</c:v>
                </c:pt>
                <c:pt idx="4">
                  <c:v>#N/A</c:v>
                </c:pt>
                <c:pt idx="5">
                  <c:v>0.2</c:v>
                </c:pt>
                <c:pt idx="6">
                  <c:v>#N/A</c:v>
                </c:pt>
                <c:pt idx="7">
                  <c:v>0.37</c:v>
                </c:pt>
                <c:pt idx="8">
                  <c:v>#N/A</c:v>
                </c:pt>
                <c:pt idx="9">
                  <c:v>0.22</c:v>
                </c:pt>
              </c:numCache>
            </c:numRef>
          </c:val>
          <c:extLst>
            <c:ext xmlns:c16="http://schemas.microsoft.com/office/drawing/2014/chart" uri="{C3380CC4-5D6E-409C-BE32-E72D297353CC}">
              <c16:uniqueId val="{00000004-7627-49B2-BB9B-33E1D9664660}"/>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3.76</c:v>
                </c:pt>
                <c:pt idx="2">
                  <c:v>#N/A</c:v>
                </c:pt>
                <c:pt idx="3">
                  <c:v>1.58</c:v>
                </c:pt>
                <c:pt idx="4">
                  <c:v>#N/A</c:v>
                </c:pt>
                <c:pt idx="5">
                  <c:v>1.84</c:v>
                </c:pt>
                <c:pt idx="6">
                  <c:v>#N/A</c:v>
                </c:pt>
                <c:pt idx="7">
                  <c:v>1.47</c:v>
                </c:pt>
                <c:pt idx="8">
                  <c:v>#N/A</c:v>
                </c:pt>
                <c:pt idx="9">
                  <c:v>1.08</c:v>
                </c:pt>
              </c:numCache>
            </c:numRef>
          </c:val>
          <c:extLst>
            <c:ext xmlns:c16="http://schemas.microsoft.com/office/drawing/2014/chart" uri="{C3380CC4-5D6E-409C-BE32-E72D297353CC}">
              <c16:uniqueId val="{00000005-7627-49B2-BB9B-33E1D9664660}"/>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0.79</c:v>
                </c:pt>
                <c:pt idx="2">
                  <c:v>#N/A</c:v>
                </c:pt>
                <c:pt idx="3">
                  <c:v>0.75</c:v>
                </c:pt>
                <c:pt idx="4">
                  <c:v>#N/A</c:v>
                </c:pt>
                <c:pt idx="5">
                  <c:v>0.66</c:v>
                </c:pt>
                <c:pt idx="6">
                  <c:v>#N/A</c:v>
                </c:pt>
                <c:pt idx="7">
                  <c:v>1.5</c:v>
                </c:pt>
                <c:pt idx="8">
                  <c:v>#N/A</c:v>
                </c:pt>
                <c:pt idx="9">
                  <c:v>1.87</c:v>
                </c:pt>
              </c:numCache>
            </c:numRef>
          </c:val>
          <c:extLst>
            <c:ext xmlns:c16="http://schemas.microsoft.com/office/drawing/2014/chart" uri="{C3380CC4-5D6E-409C-BE32-E72D297353CC}">
              <c16:uniqueId val="{00000006-7627-49B2-BB9B-33E1D9664660}"/>
            </c:ext>
          </c:extLst>
        </c:ser>
        <c:ser>
          <c:idx val="7"/>
          <c:order val="7"/>
          <c:tx>
            <c:strRef>
              <c:f>データシート!$A$34</c:f>
              <c:strCache>
                <c:ptCount val="1"/>
                <c:pt idx="0">
                  <c:v>摂津市下水道事業会計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2.1</c:v>
                </c:pt>
              </c:numCache>
            </c:numRef>
          </c:val>
          <c:extLst>
            <c:ext xmlns:c16="http://schemas.microsoft.com/office/drawing/2014/chart" uri="{C3380CC4-5D6E-409C-BE32-E72D297353CC}">
              <c16:uniqueId val="{00000007-7627-49B2-BB9B-33E1D9664660}"/>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2.23</c:v>
                </c:pt>
                <c:pt idx="1">
                  <c:v>#N/A</c:v>
                </c:pt>
                <c:pt idx="2">
                  <c:v>0.54</c:v>
                </c:pt>
                <c:pt idx="3">
                  <c:v>#N/A</c:v>
                </c:pt>
                <c:pt idx="4">
                  <c:v>#N/A</c:v>
                </c:pt>
                <c:pt idx="5">
                  <c:v>0.91</c:v>
                </c:pt>
                <c:pt idx="6">
                  <c:v>#N/A</c:v>
                </c:pt>
                <c:pt idx="7">
                  <c:v>1.94</c:v>
                </c:pt>
                <c:pt idx="8">
                  <c:v>#N/A</c:v>
                </c:pt>
                <c:pt idx="9">
                  <c:v>2.72</c:v>
                </c:pt>
              </c:numCache>
            </c:numRef>
          </c:val>
          <c:extLst>
            <c:ext xmlns:c16="http://schemas.microsoft.com/office/drawing/2014/chart" uri="{C3380CC4-5D6E-409C-BE32-E72D297353CC}">
              <c16:uniqueId val="{00000008-7627-49B2-BB9B-33E1D9664660}"/>
            </c:ext>
          </c:extLst>
        </c:ser>
        <c:ser>
          <c:idx val="9"/>
          <c:order val="9"/>
          <c:tx>
            <c:strRef>
              <c:f>データシート!$A$36</c:f>
              <c:strCache>
                <c:ptCount val="1"/>
                <c:pt idx="0">
                  <c:v>摂津市水道事業会計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16.86</c:v>
                </c:pt>
                <c:pt idx="2">
                  <c:v>#N/A</c:v>
                </c:pt>
                <c:pt idx="3">
                  <c:v>15.9</c:v>
                </c:pt>
                <c:pt idx="4">
                  <c:v>#N/A</c:v>
                </c:pt>
                <c:pt idx="5">
                  <c:v>16.39</c:v>
                </c:pt>
                <c:pt idx="6">
                  <c:v>#N/A</c:v>
                </c:pt>
                <c:pt idx="7">
                  <c:v>16.41</c:v>
                </c:pt>
                <c:pt idx="8">
                  <c:v>#N/A</c:v>
                </c:pt>
                <c:pt idx="9">
                  <c:v>16.75</c:v>
                </c:pt>
              </c:numCache>
            </c:numRef>
          </c:val>
          <c:extLst>
            <c:ext xmlns:c16="http://schemas.microsoft.com/office/drawing/2014/chart" uri="{C3380CC4-5D6E-409C-BE32-E72D297353CC}">
              <c16:uniqueId val="{00000009-7627-49B2-BB9B-33E1D966466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4091</c:v>
                </c:pt>
                <c:pt idx="5">
                  <c:v>4095</c:v>
                </c:pt>
                <c:pt idx="8">
                  <c:v>4004</c:v>
                </c:pt>
                <c:pt idx="11">
                  <c:v>4047</c:v>
                </c:pt>
                <c:pt idx="14">
                  <c:v>4054</c:v>
                </c:pt>
              </c:numCache>
            </c:numRef>
          </c:val>
          <c:extLst>
            <c:ext xmlns:c16="http://schemas.microsoft.com/office/drawing/2014/chart" uri="{C3380CC4-5D6E-409C-BE32-E72D297353CC}">
              <c16:uniqueId val="{00000000-CCAA-47E9-B009-3B4427119AB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CAA-47E9-B009-3B4427119AB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10</c:v>
                </c:pt>
                <c:pt idx="3">
                  <c:v>9</c:v>
                </c:pt>
                <c:pt idx="6">
                  <c:v>9</c:v>
                </c:pt>
                <c:pt idx="9">
                  <c:v>8</c:v>
                </c:pt>
                <c:pt idx="12">
                  <c:v>8</c:v>
                </c:pt>
              </c:numCache>
            </c:numRef>
          </c:val>
          <c:extLst>
            <c:ext xmlns:c16="http://schemas.microsoft.com/office/drawing/2014/chart" uri="{C3380CC4-5D6E-409C-BE32-E72D297353CC}">
              <c16:uniqueId val="{00000002-CCAA-47E9-B009-3B4427119AB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CAA-47E9-B009-3B4427119AB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1634</c:v>
                </c:pt>
                <c:pt idx="3">
                  <c:v>1636</c:v>
                </c:pt>
                <c:pt idx="6">
                  <c:v>1580</c:v>
                </c:pt>
                <c:pt idx="9">
                  <c:v>1943</c:v>
                </c:pt>
                <c:pt idx="12">
                  <c:v>1706</c:v>
                </c:pt>
              </c:numCache>
            </c:numRef>
          </c:val>
          <c:extLst>
            <c:ext xmlns:c16="http://schemas.microsoft.com/office/drawing/2014/chart" uri="{C3380CC4-5D6E-409C-BE32-E72D297353CC}">
              <c16:uniqueId val="{00000004-CCAA-47E9-B009-3B4427119AB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CAA-47E9-B009-3B4427119AB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CAA-47E9-B009-3B4427119AB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3457</c:v>
                </c:pt>
                <c:pt idx="3">
                  <c:v>3284</c:v>
                </c:pt>
                <c:pt idx="6">
                  <c:v>3049</c:v>
                </c:pt>
                <c:pt idx="9">
                  <c:v>2617</c:v>
                </c:pt>
                <c:pt idx="12">
                  <c:v>2595</c:v>
                </c:pt>
              </c:numCache>
            </c:numRef>
          </c:val>
          <c:extLst>
            <c:ext xmlns:c16="http://schemas.microsoft.com/office/drawing/2014/chart" uri="{C3380CC4-5D6E-409C-BE32-E72D297353CC}">
              <c16:uniqueId val="{00000007-CCAA-47E9-B009-3B4427119AB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1010</c:v>
                </c:pt>
                <c:pt idx="2">
                  <c:v>#N/A</c:v>
                </c:pt>
                <c:pt idx="3">
                  <c:v>#N/A</c:v>
                </c:pt>
                <c:pt idx="4">
                  <c:v>834</c:v>
                </c:pt>
                <c:pt idx="5">
                  <c:v>#N/A</c:v>
                </c:pt>
                <c:pt idx="6">
                  <c:v>#N/A</c:v>
                </c:pt>
                <c:pt idx="7">
                  <c:v>634</c:v>
                </c:pt>
                <c:pt idx="8">
                  <c:v>#N/A</c:v>
                </c:pt>
                <c:pt idx="9">
                  <c:v>#N/A</c:v>
                </c:pt>
                <c:pt idx="10">
                  <c:v>521</c:v>
                </c:pt>
                <c:pt idx="11">
                  <c:v>#N/A</c:v>
                </c:pt>
                <c:pt idx="12">
                  <c:v>#N/A</c:v>
                </c:pt>
                <c:pt idx="13">
                  <c:v>255</c:v>
                </c:pt>
                <c:pt idx="14">
                  <c:v>#N/A</c:v>
                </c:pt>
              </c:numCache>
            </c:numRef>
          </c:val>
          <c:smooth val="0"/>
          <c:extLst>
            <c:ext xmlns:c16="http://schemas.microsoft.com/office/drawing/2014/chart" uri="{C3380CC4-5D6E-409C-BE32-E72D297353CC}">
              <c16:uniqueId val="{00000008-CCAA-47E9-B009-3B4427119AB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32794</c:v>
                </c:pt>
                <c:pt idx="5">
                  <c:v>31689</c:v>
                </c:pt>
                <c:pt idx="8">
                  <c:v>32048</c:v>
                </c:pt>
                <c:pt idx="11">
                  <c:v>31142</c:v>
                </c:pt>
                <c:pt idx="14">
                  <c:v>29431</c:v>
                </c:pt>
              </c:numCache>
            </c:numRef>
          </c:val>
          <c:extLst>
            <c:ext xmlns:c16="http://schemas.microsoft.com/office/drawing/2014/chart" uri="{C3380CC4-5D6E-409C-BE32-E72D297353CC}">
              <c16:uniqueId val="{00000000-3BBC-4091-881B-00CB1DE0FBD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17106</c:v>
                </c:pt>
                <c:pt idx="5">
                  <c:v>15342</c:v>
                </c:pt>
                <c:pt idx="8">
                  <c:v>14479</c:v>
                </c:pt>
                <c:pt idx="11">
                  <c:v>13890</c:v>
                </c:pt>
                <c:pt idx="14">
                  <c:v>14554</c:v>
                </c:pt>
              </c:numCache>
            </c:numRef>
          </c:val>
          <c:extLst>
            <c:ext xmlns:c16="http://schemas.microsoft.com/office/drawing/2014/chart" uri="{C3380CC4-5D6E-409C-BE32-E72D297353CC}">
              <c16:uniqueId val="{00000001-3BBC-4091-881B-00CB1DE0FBD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7185</c:v>
                </c:pt>
                <c:pt idx="5">
                  <c:v>7722</c:v>
                </c:pt>
                <c:pt idx="8">
                  <c:v>15249</c:v>
                </c:pt>
                <c:pt idx="11">
                  <c:v>15008</c:v>
                </c:pt>
                <c:pt idx="14">
                  <c:v>14567</c:v>
                </c:pt>
              </c:numCache>
            </c:numRef>
          </c:val>
          <c:extLst>
            <c:ext xmlns:c16="http://schemas.microsoft.com/office/drawing/2014/chart" uri="{C3380CC4-5D6E-409C-BE32-E72D297353CC}">
              <c16:uniqueId val="{00000002-3BBC-4091-881B-00CB1DE0FBD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BBC-4091-881B-00CB1DE0FBD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BBC-4091-881B-00CB1DE0FBD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17</c:v>
                </c:pt>
                <c:pt idx="12">
                  <c:v>14</c:v>
                </c:pt>
              </c:numCache>
            </c:numRef>
          </c:val>
          <c:extLst>
            <c:ext xmlns:c16="http://schemas.microsoft.com/office/drawing/2014/chart" uri="{C3380CC4-5D6E-409C-BE32-E72D297353CC}">
              <c16:uniqueId val="{00000005-3BBC-4091-881B-00CB1DE0FBD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4930</c:v>
                </c:pt>
                <c:pt idx="3">
                  <c:v>4790</c:v>
                </c:pt>
                <c:pt idx="6">
                  <c:v>4625</c:v>
                </c:pt>
                <c:pt idx="9">
                  <c:v>4534</c:v>
                </c:pt>
                <c:pt idx="12">
                  <c:v>4398</c:v>
                </c:pt>
              </c:numCache>
            </c:numRef>
          </c:val>
          <c:extLst>
            <c:ext xmlns:c16="http://schemas.microsoft.com/office/drawing/2014/chart" uri="{C3380CC4-5D6E-409C-BE32-E72D297353CC}">
              <c16:uniqueId val="{00000006-3BBC-4091-881B-00CB1DE0FBD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3BBC-4091-881B-00CB1DE0FBD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21205</c:v>
                </c:pt>
                <c:pt idx="3">
                  <c:v>18950</c:v>
                </c:pt>
                <c:pt idx="6">
                  <c:v>17953</c:v>
                </c:pt>
                <c:pt idx="9">
                  <c:v>18187</c:v>
                </c:pt>
                <c:pt idx="12">
                  <c:v>18553</c:v>
                </c:pt>
              </c:numCache>
            </c:numRef>
          </c:val>
          <c:extLst>
            <c:ext xmlns:c16="http://schemas.microsoft.com/office/drawing/2014/chart" uri="{C3380CC4-5D6E-409C-BE32-E72D297353CC}">
              <c16:uniqueId val="{00000008-3BBC-4091-881B-00CB1DE0FBD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745</c:v>
                </c:pt>
                <c:pt idx="3">
                  <c:v>306</c:v>
                </c:pt>
                <c:pt idx="6">
                  <c:v>91</c:v>
                </c:pt>
                <c:pt idx="9">
                  <c:v>82</c:v>
                </c:pt>
                <c:pt idx="12">
                  <c:v>863</c:v>
                </c:pt>
              </c:numCache>
            </c:numRef>
          </c:val>
          <c:extLst>
            <c:ext xmlns:c16="http://schemas.microsoft.com/office/drawing/2014/chart" uri="{C3380CC4-5D6E-409C-BE32-E72D297353CC}">
              <c16:uniqueId val="{00000009-3BBC-4091-881B-00CB1DE0FBD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24545</c:v>
                </c:pt>
                <c:pt idx="3">
                  <c:v>23598</c:v>
                </c:pt>
                <c:pt idx="6">
                  <c:v>23545</c:v>
                </c:pt>
                <c:pt idx="9">
                  <c:v>21706</c:v>
                </c:pt>
                <c:pt idx="12">
                  <c:v>20197</c:v>
                </c:pt>
              </c:numCache>
            </c:numRef>
          </c:val>
          <c:extLst>
            <c:ext xmlns:c16="http://schemas.microsoft.com/office/drawing/2014/chart" uri="{C3380CC4-5D6E-409C-BE32-E72D297353CC}">
              <c16:uniqueId val="{0000000A-3BBC-4091-881B-00CB1DE0FBD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BBC-4091-881B-00CB1DE0FBD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5850</c:v>
                </c:pt>
                <c:pt idx="1">
                  <c:v>5576</c:v>
                </c:pt>
                <c:pt idx="2">
                  <c:v>5059</c:v>
                </c:pt>
              </c:numCache>
            </c:numRef>
          </c:val>
          <c:extLst>
            <c:ext xmlns:c16="http://schemas.microsoft.com/office/drawing/2014/chart" uri="{C3380CC4-5D6E-409C-BE32-E72D297353CC}">
              <c16:uniqueId val="{00000000-7FA9-487B-98F0-13865CEAA04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4052</c:v>
                </c:pt>
                <c:pt idx="1">
                  <c:v>4052</c:v>
                </c:pt>
                <c:pt idx="2">
                  <c:v>4056</c:v>
                </c:pt>
              </c:numCache>
            </c:numRef>
          </c:val>
          <c:extLst>
            <c:ext xmlns:c16="http://schemas.microsoft.com/office/drawing/2014/chart" uri="{C3380CC4-5D6E-409C-BE32-E72D297353CC}">
              <c16:uniqueId val="{00000001-7FA9-487B-98F0-13865CEAA04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5038</c:v>
                </c:pt>
                <c:pt idx="1">
                  <c:v>5050</c:v>
                </c:pt>
                <c:pt idx="2">
                  <c:v>5057</c:v>
                </c:pt>
              </c:numCache>
            </c:numRef>
          </c:val>
          <c:extLst>
            <c:ext xmlns:c16="http://schemas.microsoft.com/office/drawing/2014/chart" uri="{C3380CC4-5D6E-409C-BE32-E72D297353CC}">
              <c16:uniqueId val="{00000002-7FA9-487B-98F0-13865CEAA04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{75C6814D-A719-4A1D-A056-CE075B0585DF}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9E7A-49A9-9FDA-C542E47B34A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{3057BE26-E96E-48D1-B989-1E50C58250C6}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E7A-49A9-9FDA-C542E47B34A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{5ABD88CC-ABBA-4E0C-AFE4-5C15728B8DE9}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E7A-49A9-9FDA-C542E47B34A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{BBFB5C3E-4061-4189-B537-85809EDED135}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E7A-49A9-9FDA-C542E47B34A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{0733D54B-4787-4C6B-9490-7F7E1E6B569B}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E7A-49A9-9FDA-C542E47B34A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{BAA57CED-4D2C-4D17-A074-26B5866051EC}</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9E7A-49A9-9FDA-C542E47B34A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{D7B743DF-36EF-4A85-BF4E-2578501FC3CC}</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9E7A-49A9-9FDA-C542E47B34A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{CA68990E-7123-4CAE-9CF9-961596DD045F}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9E7A-49A9-9FDA-C542E47B34A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{06AB4397-6C3D-4017-9FC3-24DA8ADC5785}</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9E7A-49A9-9FDA-C542E47B34A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45</c:v>
                </c:pt>
                <c:pt idx="32">
                  <c:v>45.1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E7A-49A9-9FDA-C542E47B34A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{C17932A9-883A-4894-B359-D59FC401D76C}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9E7A-49A9-9FDA-C542E47B34A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{7420AE6A-12E6-4651-B3D6-021F405EB06A}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E7A-49A9-9FDA-C542E47B34A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{A3788972-51DC-4DE0-93BD-01239B4A1E39}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E7A-49A9-9FDA-C542E47B34A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{BD87877F-1D40-4CE0-B16C-3372A28394B3}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E7A-49A9-9FDA-C542E47B34A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{C526C83F-0106-48D0-A24E-3196C52DE038}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E7A-49A9-9FDA-C542E47B34A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{FE667044-E48B-4E13-AF84-4346B25E077E}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9E7A-49A9-9FDA-C542E47B34A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{55118D7A-BC45-4ED4-B3EC-68250574786F}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9E7A-49A9-9FDA-C542E47B34A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{46C8E601-AC0E-4F95-B7D2-BF15896B92CC}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9E7A-49A9-9FDA-C542E47B34A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{DA8FE732-C180-40A4-BA83-A56F4BEEA06E}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9E7A-49A9-9FDA-C542E47B34A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60.4</c:v>
                </c:pt>
                <c:pt idx="32">
                  <c:v>60.8</c:v>
                </c:pt>
              </c:numCache>
            </c:numRef>
          </c:xVal>
          <c:yVal>
            <c:numRef>
              <c:f>公会計指標分析・財政指標組合せ分析表!$BP$55:$DC$55</c:f>
              <c:numCache>
                <c:formatCode>#,##0.0;"▲ "#,##0.0</c:formatCode>
                <c:ptCount val="40"/>
                <c:pt idx="24">
                  <c:v>35.299999999999997</c:v>
                </c:pt>
                <c:pt idx="32">
                  <c:v>31.9</c:v>
                </c:pt>
              </c:numCache>
            </c:numRef>
          </c:yVal>
          <c:smooth val="0"/>
          <c:extLst>
            <c:ext xmlns:c16="http://schemas.microsoft.com/office/drawing/2014/chart" uri="{C3380CC4-5D6E-409C-BE32-E72D297353CC}">
              <c16:uniqueId val="{00000013-9E7A-49A9-9FDA-C542E47B34A0}"/>
            </c:ext>
          </c:extLst>
        </c:ser>
        <c:dLbls>
          <c:showLegendKey val="0"/>
          <c:showVal val="1"/>
          <c:showCatName val="0"/>
          <c:showSerName val="0"/>
          <c:showPercent val="0"/>
          <c:showBubbleSize val="0"/>
        </c:dLbls>
        <c:axId val="46179840"/>
        <c:axId val="46181760"/>
      </c:scatterChart>
      <c:valAx>
        <c:axId val="46179840"/>
        <c:scaling>
          <c:orientation val="minMax"/>
          <c:max val="60.9"/>
          <c:min val="60.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5.9"/>
          <c:min val="3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{9DE3C7D4-C1EA-4021-969C-B1ABBBAF87E1}</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C112-419E-BDBA-0F34A2B6797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{7D0DACC1-8CF4-4CB8-B9FE-297B9E2DF327}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112-419E-BDBA-0F34A2B6797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{04A88B1F-42D5-45F9-A78E-6C1634E239E1}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112-419E-BDBA-0F34A2B6797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{BC905368-C4F8-4447-AEC5-62D59D58F940}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112-419E-BDBA-0F34A2B6797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{090AC57C-18EE-458D-BF2C-393FF09EE2BA}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112-419E-BDBA-0F34A2B6797B}"/>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{07126E40-B122-409F-97E8-C9D36CAF862F}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C112-419E-BDBA-0F34A2B6797B}"/>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{8C920F6E-C6C8-4275-AB07-8AD0660E5F7C}</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C112-419E-BDBA-0F34A2B6797B}"/>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{13AC13C9-9B3E-40A8-A93F-8C9AA7972933}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C112-419E-BDBA-0F34A2B6797B}"/>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{792A3D00-57FE-4816-9241-6A5430B00DA4}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C112-419E-BDBA-0F34A2B6797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7.3</c:v>
                </c:pt>
                <c:pt idx="8">
                  <c:v>6.3</c:v>
                </c:pt>
                <c:pt idx="16">
                  <c:v>5.3</c:v>
                </c:pt>
                <c:pt idx="24">
                  <c:v>4.2</c:v>
                </c:pt>
                <c:pt idx="32">
                  <c:v>2.9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C112-419E-BDBA-0F34A2B6797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{3D55141D-35E7-4929-9265-2429341AA99D}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C112-419E-BDBA-0F34A2B6797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{27B15AA2-723B-45CE-8AFB-4E6DD59D845E}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112-419E-BDBA-0F34A2B6797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{85D309DD-ED82-4A3C-A658-B364E82E9565}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112-419E-BDBA-0F34A2B6797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{B9E205A2-BA69-4BD2-8CFD-DE735557707C}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112-419E-BDBA-0F34A2B6797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{8D2CA37F-AADD-4D6E-ADE9-CC05FA434CB5}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112-419E-BDBA-0F34A2B6797B}"/>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{0F864FD0-6293-49F8-93D4-06A63F6D4DA3}</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C112-419E-BDBA-0F34A2B6797B}"/>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{FFE10FB3-2192-4D68-8541-4633106C0D2C}</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C112-419E-BDBA-0F34A2B6797B}"/>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{02722418-ABBA-422D-98F9-1A5154312A73}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C112-419E-BDBA-0F34A2B6797B}"/>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{6FF8DD23-99BA-4023-A098-9B72FEAF5233}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C112-419E-BDBA-0F34A2B6797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7</c:v>
                </c:pt>
                <c:pt idx="24">
                  <c:v>6.9</c:v>
                </c:pt>
                <c:pt idx="32">
                  <c:v>6.6</c:v>
                </c:pt>
              </c:numCache>
            </c:numRef>
          </c:xVal>
          <c:yVal>
            <c:numRef>
              <c:f>公会計指標分析・財政指標組合せ分析表!$BP$77:$DC$77</c:f>
              <c:numCache>
                <c:formatCode>#,##0.0;"▲ "#,##0.0</c:formatCode>
                <c:ptCount val="40"/>
                <c:pt idx="0">
                  <c:v>50.3</c:v>
                </c:pt>
                <c:pt idx="8">
                  <c:v>45.9</c:v>
                </c:pt>
                <c:pt idx="16">
                  <c:v>33.6</c:v>
                </c:pt>
                <c:pt idx="24">
                  <c:v>35.299999999999997</c:v>
                </c:pt>
                <c:pt idx="32">
                  <c:v>31.9</c:v>
                </c:pt>
              </c:numCache>
            </c:numRef>
          </c:yVal>
          <c:smooth val="0"/>
          <c:extLst>
            <c:ext xmlns:c16="http://schemas.microsoft.com/office/drawing/2014/chart" uri="{C3380CC4-5D6E-409C-BE32-E72D297353CC}">
              <c16:uniqueId val="{00000013-C112-419E-BDBA-0F34A2B6797B}"/>
            </c:ext>
          </c:extLst>
        </c:ser>
        <c:dLbls>
          <c:showLegendKey val="0"/>
          <c:showVal val="1"/>
          <c:showCatName val="0"/>
          <c:showSerName val="0"/>
          <c:showPercent val="0"/>
          <c:showBubbleSize val="0"/>
        </c:dLbls>
        <c:axId val="84219776"/>
        <c:axId val="84234240"/>
      </c:scatterChart>
      <c:valAx>
        <c:axId val="84219776"/>
        <c:scaling>
          <c:orientation val="minMax"/>
          <c:max val="9.9"/>
          <c:min val="6.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4"/>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大阪府摂津市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年度の実質公債費比率は、単年度</a:t>
          </a:r>
          <a:r>
            <a:rPr kumimoji="1" lang="en-US" altLang="ja-JP" sz="1200">
              <a:latin typeface="ＭＳ ゴシック" pitchFamily="49" charset="-128"/>
              <a:ea typeface="ＭＳ ゴシック" pitchFamily="49" charset="-128"/>
            </a:rPr>
            <a:t>1.5</a:t>
          </a:r>
          <a:r>
            <a:rPr kumimoji="1" lang="ja-JP" altLang="en-US" sz="1200">
              <a:latin typeface="ＭＳ ゴシック" pitchFamily="49" charset="-128"/>
              <a:ea typeface="ＭＳ ゴシック" pitchFamily="49" charset="-128"/>
            </a:rPr>
            <a:t>％、三か年平均</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％となった。元利償還金については、新規発行額を元金償還金以内に抑制していることで減少傾向となっている。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短期的には早期健全化基準の</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を超えることは考えられないが、産業都市である本市の特徴から、景気の動向により法人税等の収入が大幅に増減する等、自助努力の及ばない要因で標準財政規模が増減することを勘案すると、中長期的な視点に立って、今後も適正な公債管理に努めていく必要が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大阪府摂津市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年度の将来負担比率は△</a:t>
          </a:r>
          <a:r>
            <a:rPr kumimoji="1" lang="en-US" altLang="ja-JP" sz="1400">
              <a:latin typeface="ＭＳ ゴシック" pitchFamily="49" charset="-128"/>
              <a:ea typeface="ＭＳ ゴシック" pitchFamily="49" charset="-128"/>
            </a:rPr>
            <a:t>84.9</a:t>
          </a:r>
          <a:r>
            <a:rPr kumimoji="1" lang="ja-JP" altLang="en-US" sz="1400">
              <a:latin typeface="ＭＳ ゴシック" pitchFamily="49" charset="-128"/>
              <a:ea typeface="ＭＳ ゴシック" pitchFamily="49" charset="-128"/>
            </a:rPr>
            <a:t>％となった。将来負担額の大部分を占める一般会計等に係る地方債の現在高が減少し続けていることが将来負担比率が</a:t>
          </a:r>
          <a:r>
            <a:rPr kumimoji="1" lang="en-US" altLang="ja-JP" sz="1400">
              <a:latin typeface="ＭＳ ゴシック" pitchFamily="49" charset="-128"/>
              <a:ea typeface="ＭＳ ゴシック" pitchFamily="49" charset="-128"/>
            </a:rPr>
            <a:t>0</a:t>
          </a:r>
          <a:r>
            <a:rPr kumimoji="1" lang="ja-JP" altLang="en-US" sz="1400">
              <a:latin typeface="ＭＳ ゴシック" pitchFamily="49" charset="-128"/>
              <a:ea typeface="ＭＳ ゴシック" pitchFamily="49" charset="-128"/>
            </a:rPr>
            <a:t>％を下回る要因となっている。平成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a:t>
          </a:r>
          <a:r>
            <a:rPr kumimoji="1" lang="en-US" altLang="ja-JP" sz="1400">
              <a:latin typeface="ＭＳ ゴシック" pitchFamily="49" charset="-128"/>
              <a:ea typeface="ＭＳ ゴシック" pitchFamily="49" charset="-128"/>
            </a:rPr>
            <a:t>PFI</a:t>
          </a:r>
          <a:r>
            <a:rPr kumimoji="1" lang="ja-JP" altLang="en-US" sz="1400">
              <a:latin typeface="ＭＳ ゴシック" pitchFamily="49" charset="-128"/>
              <a:ea typeface="ＭＳ ゴシック" pitchFamily="49" charset="-128"/>
            </a:rPr>
            <a:t>事業に係る債務負担行為が生じたことから、債務負担行為に基づく支出予定額が大幅に増加した。　</a:t>
          </a:r>
        </a:p>
        <a:p>
          <a:r>
            <a:rPr kumimoji="1" lang="ja-JP" altLang="en-US" sz="1400">
              <a:latin typeface="ＭＳ ゴシック" pitchFamily="49" charset="-128"/>
              <a:ea typeface="ＭＳ ゴシック" pitchFamily="49" charset="-128"/>
            </a:rPr>
            <a:t>　早期健全化基準の</a:t>
          </a:r>
          <a:r>
            <a:rPr kumimoji="1" lang="en-US" altLang="ja-JP" sz="1400">
              <a:latin typeface="ＭＳ ゴシック" pitchFamily="49" charset="-128"/>
              <a:ea typeface="ＭＳ ゴシック" pitchFamily="49" charset="-128"/>
            </a:rPr>
            <a:t>350</a:t>
          </a:r>
          <a:r>
            <a:rPr kumimoji="1" lang="ja-JP" altLang="en-US" sz="1400">
              <a:latin typeface="ＭＳ ゴシック" pitchFamily="49" charset="-128"/>
              <a:ea typeface="ＭＳ ゴシック" pitchFamily="49" charset="-128"/>
            </a:rPr>
            <a:t>％を大きく下回っており、今後も基準値を超える見込みはないものの、企業債を含め新規市債の発行には留意していく必要がある。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大阪府摂津市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障害福祉関係経費や子ども医療費等の増加により財政調整基金を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千万円取り崩したことにより、全体では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憶円の減少となった。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今後も扶助費が増加する見込みであり、また施設の維持補修費も増加していくことから、計画的な財政運営を図り、基金の減少を抑制するよう努める。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公共施設整備基金：公共施設の整備に要する財源を確保するため設置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環境基金：環境に関する施策の推進に資するため設置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国際交流基金：国際交流の推進と国際理解を深めることを目的とする諸事業の財源に充てるため設置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緑化基金：緑豊かな潤いのある街づくりを推進するため設置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パートタイマー等退職金共済積立基金：摂津市パートタイマー等退職金共済制度を円滑かつ効率的に運用するため設置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公共施設整備基金：銀行預金利息を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環境基金：温暖化対策事業や環境教育学習事業の実施に伴い、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一方、資源ごみの売却収入等を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国際交流基金：基金を取り崩しことなく事業を実施できたことから増減は生じなかった。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緑化基金：緑化推進事業の実施に伴い、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パートタイマー等退職金共済積立基金：退職に伴う積立金取り崩しが共済掛金による積立を上回ったことから、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公共施設整備基金：今後、公共施設等の維持補修が増加する見込みであり、それに伴い取り崩しも増加する見込みである。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CO2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削減あるいは自然エネルギーの利用促進に関する補助制度等を検討しており、実施となった場合は基金を活用する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国際交流基金：国際交流の推進等に関して、必要に応じて基金を活用していく見込みである。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緑化基金：今後も市域の緑化に向けて、基金を活用する見込みである。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パートタイマー等退職金共済積立基金：今後もパートタイマー等への退職金制度を維持するために基金を活用する見込みである。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障害福祉関係経費や子ども医療費等の増加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事業内容の精査を行い基金の取り崩しを抑制するとともに、今後も継続して繰越金の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銀行預金利息を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今後も将来の償還の財源として基金を活用していく。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大阪府摂津市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85,404
84,146
14.87
33,186,852
32,945,702
214,180
19,686,289
20,196,664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当市では、平成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度に策定した公共施設等総合管理計画において、施設総量及びライフサイクルコストの最適化や機能の集約化などを図り、財政的な負担を軽減しつつ、適正な規模と必要な機能を兼ね備えた公共サービスの提供を掲げ、各施設の老朽化状況の調査</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を行っている。</a:t>
          </a:r>
          <a:endParaRPr kumimoji="1" lang="en-US" altLang="ja-JP" sz="105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年度の有形固定資産減価償却率は</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45.1</a:t>
          </a:r>
          <a:r>
            <a:rPr kumimoji="1" lang="ja-JP" altLang="en-US" sz="1050">
              <a:latin typeface="ＭＳ Ｐゴシック" panose="020B0600070205080204" pitchFamily="50" charset="-128"/>
              <a:ea typeface="ＭＳ Ｐゴシック" panose="020B0600070205080204" pitchFamily="50" charset="-128"/>
            </a:rPr>
            <a:t>％と、類似団体内平均値を大きく下回っており、前年度からの伸びも緩やかである。公共施設等総合管理計画における目標達成に向け、今後、老朽化対策に関する取り組みを実施していく。</a:t>
          </a:r>
          <a:endParaRPr kumimoji="1" lang="en-US" altLang="ja-JP" sz="105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8" name="直線コネクタ 57"/>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9" name="テキスト ボックス 58"/>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0" name="直線コネクタ 59"/>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1" name="テキスト ボックス 60"/>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2" name="直線コネクタ 61"/>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3" name="テキスト ボックス 62"/>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4" name="直線コネクタ 63"/>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5" name="テキスト ボックス 64"/>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6" name="直線コネクタ 65"/>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7" name="テキスト ボックス 66"/>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8" name="直線コネクタ 67"/>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9" name="テキスト ボックス 68"/>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16782</xdr:rowOff>
    </xdr:from>
    <xdr:to>
      <xdr:col>23</xdr:col>
      <xdr:colOff>85090</xdr:colOff>
      <xdr:row>34</xdr:row>
      <xdr:rowOff>39279</xdr:rowOff>
    </xdr:to>
    <xdr:cxnSp macro="">
      <xdr:nvCxnSpPr>
        <xdr:cNvPr id="73" name="直線コネクタ 72"/>
        <xdr:cNvCxnSpPr/>
      </xdr:nvCxnSpPr>
      <xdr:spPr>
        <a:xfrm flipV="1">
          <a:off x="4760595" y="5246007"/>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43106</xdr:rowOff>
    </xdr:from>
    <xdr:ext cx="405111" cy="259045"/>
    <xdr:sp macro="" textlink="">
      <xdr:nvSpPr>
        <xdr:cNvPr id="74" name="有形固定資産減価償却率最小値テキスト"/>
        <xdr:cNvSpPr txBox="1"/>
      </xdr:nvSpPr>
      <xdr:spPr>
        <a:xfrm>
          <a:off x="4813300" y="6643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39279</xdr:rowOff>
    </xdr:from>
    <xdr:to>
      <xdr:col>23</xdr:col>
      <xdr:colOff>174625</xdr:colOff>
      <xdr:row>34</xdr:row>
      <xdr:rowOff>39279</xdr:rowOff>
    </xdr:to>
    <xdr:cxnSp macro="">
      <xdr:nvCxnSpPr>
        <xdr:cNvPr id="75" name="直線コネクタ 74"/>
        <xdr:cNvCxnSpPr/>
      </xdr:nvCxnSpPr>
      <xdr:spPr>
        <a:xfrm>
          <a:off x="4673600" y="6640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134909</xdr:rowOff>
    </xdr:from>
    <xdr:ext cx="405111" cy="259045"/>
    <xdr:sp macro="" textlink="">
      <xdr:nvSpPr>
        <xdr:cNvPr id="76" name="有形固定資産減価償却率最大値テキスト"/>
        <xdr:cNvSpPr txBox="1"/>
      </xdr:nvSpPr>
      <xdr:spPr>
        <a:xfrm>
          <a:off x="4813300" y="50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16782</xdr:rowOff>
    </xdr:from>
    <xdr:to>
      <xdr:col>23</xdr:col>
      <xdr:colOff>174625</xdr:colOff>
      <xdr:row>26</xdr:row>
      <xdr:rowOff>16782</xdr:rowOff>
    </xdr:to>
    <xdr:cxnSp macro="">
      <xdr:nvCxnSpPr>
        <xdr:cNvPr id="77" name="直線コネクタ 76"/>
        <xdr:cNvCxnSpPr/>
      </xdr:nvCxnSpPr>
      <xdr:spPr>
        <a:xfrm>
          <a:off x="4673600" y="5246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82113</xdr:rowOff>
    </xdr:from>
    <xdr:ext cx="405111" cy="259045"/>
    <xdr:sp macro="" textlink="">
      <xdr:nvSpPr>
        <xdr:cNvPr id="78" name="有形固定資産減価償却率平均値テキスト"/>
        <xdr:cNvSpPr txBox="1"/>
      </xdr:nvSpPr>
      <xdr:spPr>
        <a:xfrm>
          <a:off x="4813300" y="5654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59236</xdr:rowOff>
    </xdr:from>
    <xdr:to>
      <xdr:col>23</xdr:col>
      <xdr:colOff>136525</xdr:colOff>
      <xdr:row>29</xdr:row>
      <xdr:rowOff>160836</xdr:rowOff>
    </xdr:to>
    <xdr:sp macro="" textlink="">
      <xdr:nvSpPr>
        <xdr:cNvPr id="79" name="フローチャート: 判断 78"/>
        <xdr:cNvSpPr/>
      </xdr:nvSpPr>
      <xdr:spPr>
        <a:xfrm>
          <a:off x="4711700" y="580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71574</xdr:rowOff>
    </xdr:from>
    <xdr:to>
      <xdr:col>19</xdr:col>
      <xdr:colOff>187325</xdr:colOff>
      <xdr:row>30</xdr:row>
      <xdr:rowOff>1724</xdr:rowOff>
    </xdr:to>
    <xdr:sp macro="" textlink="">
      <xdr:nvSpPr>
        <xdr:cNvPr id="80" name="フローチャート: 判断 79"/>
        <xdr:cNvSpPr/>
      </xdr:nvSpPr>
      <xdr:spPr>
        <a:xfrm>
          <a:off x="4000500" y="5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11158</xdr:rowOff>
    </xdr:from>
    <xdr:to>
      <xdr:col>15</xdr:col>
      <xdr:colOff>187325</xdr:colOff>
      <xdr:row>30</xdr:row>
      <xdr:rowOff>112758</xdr:rowOff>
    </xdr:to>
    <xdr:sp macro="" textlink="">
      <xdr:nvSpPr>
        <xdr:cNvPr id="81" name="フローチャート: 判断 80"/>
        <xdr:cNvSpPr/>
      </xdr:nvSpPr>
      <xdr:spPr>
        <a:xfrm>
          <a:off x="3238500" y="592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29119</xdr:rowOff>
    </xdr:from>
    <xdr:to>
      <xdr:col>23</xdr:col>
      <xdr:colOff>136525</xdr:colOff>
      <xdr:row>32</xdr:row>
      <xdr:rowOff>130719</xdr:rowOff>
    </xdr:to>
    <xdr:sp macro="" textlink="">
      <xdr:nvSpPr>
        <xdr:cNvPr id="87" name="楕円 86"/>
        <xdr:cNvSpPr/>
      </xdr:nvSpPr>
      <xdr:spPr>
        <a:xfrm>
          <a:off x="4711700" y="62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7546</xdr:rowOff>
    </xdr:from>
    <xdr:ext cx="405111" cy="259045"/>
    <xdr:sp macro="" textlink="">
      <xdr:nvSpPr>
        <xdr:cNvPr id="88" name="有形固定資産減価償却率該当値テキスト"/>
        <xdr:cNvSpPr txBox="1"/>
      </xdr:nvSpPr>
      <xdr:spPr>
        <a:xfrm>
          <a:off x="4813300" y="6265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32203</xdr:rowOff>
    </xdr:from>
    <xdr:to>
      <xdr:col>19</xdr:col>
      <xdr:colOff>187325</xdr:colOff>
      <xdr:row>32</xdr:row>
      <xdr:rowOff>133803</xdr:rowOff>
    </xdr:to>
    <xdr:sp macro="" textlink="">
      <xdr:nvSpPr>
        <xdr:cNvPr id="89" name="楕円 88"/>
        <xdr:cNvSpPr/>
      </xdr:nvSpPr>
      <xdr:spPr>
        <a:xfrm>
          <a:off x="4000500" y="629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79919</xdr:rowOff>
    </xdr:from>
    <xdr:to>
      <xdr:col>23</xdr:col>
      <xdr:colOff>85725</xdr:colOff>
      <xdr:row>32</xdr:row>
      <xdr:rowOff>83003</xdr:rowOff>
    </xdr:to>
    <xdr:cxnSp macro="">
      <xdr:nvCxnSpPr>
        <xdr:cNvPr id="90" name="直線コネクタ 89"/>
        <xdr:cNvCxnSpPr/>
      </xdr:nvCxnSpPr>
      <xdr:spPr>
        <a:xfrm flipV="1">
          <a:off x="4051300" y="6337844"/>
          <a:ext cx="7112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18251</xdr:rowOff>
    </xdr:from>
    <xdr:ext cx="405111" cy="259045"/>
    <xdr:sp macro="" textlink="">
      <xdr:nvSpPr>
        <xdr:cNvPr id="91" name="n_1aveValue有形固定資産減価償却率"/>
        <xdr:cNvSpPr txBox="1"/>
      </xdr:nvSpPr>
      <xdr:spPr>
        <a:xfrm>
          <a:off x="3836044" y="5590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129285</xdr:rowOff>
    </xdr:from>
    <xdr:ext cx="405111" cy="259045"/>
    <xdr:sp macro="" textlink="">
      <xdr:nvSpPr>
        <xdr:cNvPr id="92" name="n_2aveValue有形固定資産減価償却率"/>
        <xdr:cNvSpPr txBox="1"/>
      </xdr:nvSpPr>
      <xdr:spPr>
        <a:xfrm>
          <a:off x="3086744" y="5701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124930</xdr:rowOff>
    </xdr:from>
    <xdr:ext cx="405111" cy="259045"/>
    <xdr:sp macro="" textlink="">
      <xdr:nvSpPr>
        <xdr:cNvPr id="93" name="n_1mainValue有形固定資産減価償却率"/>
        <xdr:cNvSpPr txBox="1"/>
      </xdr:nvSpPr>
      <xdr:spPr>
        <a:xfrm>
          <a:off x="3836044" y="6382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5" name="正方形/長方形 9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6" name="正方形/長方形 95"/>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地方債の新規発行額を元金償還金以内に抑制していることで地方債残高を減少させてきたこと、法人関係税の増加があったことから、類似団体内平均値を下回っている。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今後も、計画的な地方債の発行を行い、地方債残高を抑制していく。</a:t>
          </a: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9" name="直線コネクタ 108"/>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0" name="テキスト ボックス 109"/>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1" name="直線コネクタ 110"/>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2" name="テキスト ボックス 111"/>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3" name="直線コネクタ 112"/>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4" name="テキスト ボックス 113"/>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5" name="直線コネクタ 114"/>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6" name="テキスト ボックス 115"/>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7" name="直線コネクタ 116"/>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8" name="テキスト ボックス 117"/>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9" name="直線コネクタ 118"/>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20" name="テキスト ボックス 119"/>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2" name="テキスト ボックス 121"/>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35</xdr:row>
      <xdr:rowOff>31297</xdr:rowOff>
    </xdr:to>
    <xdr:cxnSp macro="">
      <xdr:nvCxnSpPr>
        <xdr:cNvPr id="124" name="直線コネクタ 123"/>
        <xdr:cNvCxnSpPr/>
      </xdr:nvCxnSpPr>
      <xdr:spPr>
        <a:xfrm flipV="1">
          <a:off x="14793595" y="5384800"/>
          <a:ext cx="1269" cy="141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5"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6" name="直線コネクタ 125"/>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405111" cy="259045"/>
    <xdr:sp macro="" textlink="">
      <xdr:nvSpPr>
        <xdr:cNvPr id="127" name="債務償還可能年数最大値テキスト"/>
        <xdr:cNvSpPr txBox="1"/>
      </xdr:nvSpPr>
      <xdr:spPr>
        <a:xfrm>
          <a:off x="14846300" y="51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28" name="直線コネクタ 127"/>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161519</xdr:rowOff>
    </xdr:from>
    <xdr:ext cx="340478" cy="259045"/>
    <xdr:sp macro="" textlink="">
      <xdr:nvSpPr>
        <xdr:cNvPr id="129" name="債務償還可能年数平均値テキスト"/>
        <xdr:cNvSpPr txBox="1"/>
      </xdr:nvSpPr>
      <xdr:spPr>
        <a:xfrm>
          <a:off x="14846300" y="5905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30" name="フローチャート: 判断 129"/>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114451</xdr:rowOff>
    </xdr:from>
    <xdr:to>
      <xdr:col>76</xdr:col>
      <xdr:colOff>73025</xdr:colOff>
      <xdr:row>33</xdr:row>
      <xdr:rowOff>44601</xdr:rowOff>
    </xdr:to>
    <xdr:sp macro="" textlink="">
      <xdr:nvSpPr>
        <xdr:cNvPr id="136" name="楕円 135"/>
        <xdr:cNvSpPr/>
      </xdr:nvSpPr>
      <xdr:spPr>
        <a:xfrm>
          <a:off x="14744700" y="637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92878</xdr:rowOff>
    </xdr:from>
    <xdr:ext cx="340478" cy="259045"/>
    <xdr:sp macro="" textlink="">
      <xdr:nvSpPr>
        <xdr:cNvPr id="137" name="債務償還可能年数該当値テキスト"/>
        <xdr:cNvSpPr txBox="1"/>
      </xdr:nvSpPr>
      <xdr:spPr>
        <a:xfrm>
          <a:off x="14846300" y="63508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大阪府摂津市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85,404
84,146
14.87
33,186,852
32,945,702
214,180
19,686,289
20,196,664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35560</xdr:rowOff>
    </xdr:to>
    <xdr:cxnSp macro="">
      <xdr:nvCxnSpPr>
        <xdr:cNvPr id="55" name="直線コネクタ 54"/>
        <xdr:cNvCxnSpPr/>
      </xdr:nvCxnSpPr>
      <xdr:spPr>
        <a:xfrm flipV="1">
          <a:off x="4634865" y="5969000"/>
          <a:ext cx="0" cy="126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39387</xdr:rowOff>
    </xdr:from>
    <xdr:ext cx="340478" cy="259045"/>
    <xdr:sp macro="" textlink="">
      <xdr:nvSpPr>
        <xdr:cNvPr id="56" name="【道路】&#10;有形固定資産減価償却率最小値テキスト"/>
        <xdr:cNvSpPr txBox="1"/>
      </xdr:nvSpPr>
      <xdr:spPr>
        <a:xfrm>
          <a:off x="4673600" y="7240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35560</xdr:rowOff>
    </xdr:from>
    <xdr:to>
      <xdr:col>24</xdr:col>
      <xdr:colOff>152400</xdr:colOff>
      <xdr:row>42</xdr:row>
      <xdr:rowOff>35560</xdr:rowOff>
    </xdr:to>
    <xdr:cxnSp macro="">
      <xdr:nvCxnSpPr>
        <xdr:cNvPr id="57" name="直線コネクタ 56"/>
        <xdr:cNvCxnSpPr/>
      </xdr:nvCxnSpPr>
      <xdr:spPr>
        <a:xfrm>
          <a:off x="4546600" y="723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道路】&#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113047</xdr:rowOff>
    </xdr:from>
    <xdr:ext cx="405111" cy="259045"/>
    <xdr:sp macro="" textlink="">
      <xdr:nvSpPr>
        <xdr:cNvPr id="60" name="【道路】&#10;有形固定資産減価償却率平均値テキスト"/>
        <xdr:cNvSpPr txBox="1"/>
      </xdr:nvSpPr>
      <xdr:spPr>
        <a:xfrm>
          <a:off x="4673600" y="628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90170</xdr:rowOff>
    </xdr:from>
    <xdr:to>
      <xdr:col>24</xdr:col>
      <xdr:colOff>114300</xdr:colOff>
      <xdr:row>38</xdr:row>
      <xdr:rowOff>20320</xdr:rowOff>
    </xdr:to>
    <xdr:sp macro="" textlink="">
      <xdr:nvSpPr>
        <xdr:cNvPr id="61" name="フローチャート: 判断 60"/>
        <xdr:cNvSpPr/>
      </xdr:nvSpPr>
      <xdr:spPr>
        <a:xfrm>
          <a:off x="45847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102870</xdr:rowOff>
    </xdr:from>
    <xdr:to>
      <xdr:col>20</xdr:col>
      <xdr:colOff>38100</xdr:colOff>
      <xdr:row>38</xdr:row>
      <xdr:rowOff>33020</xdr:rowOff>
    </xdr:to>
    <xdr:sp macro="" textlink="">
      <xdr:nvSpPr>
        <xdr:cNvPr id="62" name="フローチャート: 判断 61"/>
        <xdr:cNvSpPr/>
      </xdr:nvSpPr>
      <xdr:spPr>
        <a:xfrm>
          <a:off x="37465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102870</xdr:rowOff>
    </xdr:from>
    <xdr:to>
      <xdr:col>15</xdr:col>
      <xdr:colOff>101600</xdr:colOff>
      <xdr:row>38</xdr:row>
      <xdr:rowOff>33020</xdr:rowOff>
    </xdr:to>
    <xdr:sp macro="" textlink="">
      <xdr:nvSpPr>
        <xdr:cNvPr id="63" name="フローチャート: 判断 62"/>
        <xdr:cNvSpPr/>
      </xdr:nvSpPr>
      <xdr:spPr>
        <a:xfrm>
          <a:off x="28575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156210</xdr:rowOff>
    </xdr:from>
    <xdr:to>
      <xdr:col>24</xdr:col>
      <xdr:colOff>114300</xdr:colOff>
      <xdr:row>42</xdr:row>
      <xdr:rowOff>86360</xdr:rowOff>
    </xdr:to>
    <xdr:sp macro="" textlink="">
      <xdr:nvSpPr>
        <xdr:cNvPr id="69" name="楕円 68"/>
        <xdr:cNvSpPr/>
      </xdr:nvSpPr>
      <xdr:spPr>
        <a:xfrm>
          <a:off x="4584700" y="718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71137</xdr:rowOff>
    </xdr:from>
    <xdr:ext cx="340478" cy="259045"/>
    <xdr:sp macro="" textlink="">
      <xdr:nvSpPr>
        <xdr:cNvPr id="70" name="【道路】&#10;有形固定資産減価償却率該当値テキスト"/>
        <xdr:cNvSpPr txBox="1"/>
      </xdr:nvSpPr>
      <xdr:spPr>
        <a:xfrm>
          <a:off x="4673600" y="71005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158750</xdr:rowOff>
    </xdr:from>
    <xdr:to>
      <xdr:col>20</xdr:col>
      <xdr:colOff>38100</xdr:colOff>
      <xdr:row>42</xdr:row>
      <xdr:rowOff>88900</xdr:rowOff>
    </xdr:to>
    <xdr:sp macro="" textlink="">
      <xdr:nvSpPr>
        <xdr:cNvPr id="71" name="楕円 70"/>
        <xdr:cNvSpPr/>
      </xdr:nvSpPr>
      <xdr:spPr>
        <a:xfrm>
          <a:off x="3746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35560</xdr:rowOff>
    </xdr:from>
    <xdr:to>
      <xdr:col>24</xdr:col>
      <xdr:colOff>63500</xdr:colOff>
      <xdr:row>42</xdr:row>
      <xdr:rowOff>38100</xdr:rowOff>
    </xdr:to>
    <xdr:cxnSp macro="">
      <xdr:nvCxnSpPr>
        <xdr:cNvPr id="72" name="直線コネクタ 71"/>
        <xdr:cNvCxnSpPr/>
      </xdr:nvCxnSpPr>
      <xdr:spPr>
        <a:xfrm flipV="1">
          <a:off x="3797300" y="723646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49547</xdr:rowOff>
    </xdr:from>
    <xdr:ext cx="405111" cy="259045"/>
    <xdr:sp macro="" textlink="">
      <xdr:nvSpPr>
        <xdr:cNvPr id="73" name="n_1aveValue【道路】&#10;有形固定資産減価償却率"/>
        <xdr:cNvSpPr txBox="1"/>
      </xdr:nvSpPr>
      <xdr:spPr>
        <a:xfrm>
          <a:off x="3582044" y="622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49547</xdr:rowOff>
    </xdr:from>
    <xdr:ext cx="405111" cy="259045"/>
    <xdr:sp macro="" textlink="">
      <xdr:nvSpPr>
        <xdr:cNvPr id="74" name="n_2aveValue【道路】&#10;有形固定資産減価償却率"/>
        <xdr:cNvSpPr txBox="1"/>
      </xdr:nvSpPr>
      <xdr:spPr>
        <a:xfrm>
          <a:off x="2705744" y="622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42</xdr:row>
      <xdr:rowOff>80027</xdr:rowOff>
    </xdr:from>
    <xdr:ext cx="340478" cy="259045"/>
    <xdr:sp macro="" textlink="">
      <xdr:nvSpPr>
        <xdr:cNvPr id="75" name="n_1mainValue【道路】&#10;有形固定資産減価償却率"/>
        <xdr:cNvSpPr txBox="1"/>
      </xdr:nvSpPr>
      <xdr:spPr>
        <a:xfrm>
          <a:off x="3614361" y="7280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4" name="テキスト ボックス 8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6" name="直線コネクタ 8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7" name="テキスト ボックス 8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8" name="直線コネクタ 8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89" name="テキスト ボックス 88"/>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0" name="直線コネクタ 8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1" name="テキスト ボックス 90"/>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2" name="直線コネクタ 9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3" name="テキスト ボックス 92"/>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4" name="直線コネクタ 9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5" name="テキスト ボックス 94"/>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6" name="直線コネクタ 9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97" name="テキスト ボックス 96"/>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9" name="テキスト ボックス 98"/>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147409</xdr:rowOff>
    </xdr:from>
    <xdr:to>
      <xdr:col>54</xdr:col>
      <xdr:colOff>189865</xdr:colOff>
      <xdr:row>42</xdr:row>
      <xdr:rowOff>60851</xdr:rowOff>
    </xdr:to>
    <xdr:cxnSp macro="">
      <xdr:nvCxnSpPr>
        <xdr:cNvPr id="101" name="直線コネクタ 100"/>
        <xdr:cNvCxnSpPr/>
      </xdr:nvCxnSpPr>
      <xdr:spPr>
        <a:xfrm flipV="1">
          <a:off x="10476865" y="5805259"/>
          <a:ext cx="0" cy="145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64678</xdr:rowOff>
    </xdr:from>
    <xdr:ext cx="469744" cy="259045"/>
    <xdr:sp macro="" textlink="">
      <xdr:nvSpPr>
        <xdr:cNvPr id="102" name="【道路】&#10;一人当たり延長最小値テキスト"/>
        <xdr:cNvSpPr txBox="1"/>
      </xdr:nvSpPr>
      <xdr:spPr>
        <a:xfrm>
          <a:off x="10515600" y="726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60851</xdr:rowOff>
    </xdr:from>
    <xdr:to>
      <xdr:col>55</xdr:col>
      <xdr:colOff>88900</xdr:colOff>
      <xdr:row>42</xdr:row>
      <xdr:rowOff>60851</xdr:rowOff>
    </xdr:to>
    <xdr:cxnSp macro="">
      <xdr:nvCxnSpPr>
        <xdr:cNvPr id="103" name="直線コネクタ 102"/>
        <xdr:cNvCxnSpPr/>
      </xdr:nvCxnSpPr>
      <xdr:spPr>
        <a:xfrm>
          <a:off x="10388600" y="726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94086</xdr:rowOff>
    </xdr:from>
    <xdr:ext cx="534377" cy="259045"/>
    <xdr:sp macro="" textlink="">
      <xdr:nvSpPr>
        <xdr:cNvPr id="104" name="【道路】&#10;一人当たり延長最大値テキスト"/>
        <xdr:cNvSpPr txBox="1"/>
      </xdr:nvSpPr>
      <xdr:spPr>
        <a:xfrm>
          <a:off x="10515600" y="558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147409</xdr:rowOff>
    </xdr:from>
    <xdr:to>
      <xdr:col>55</xdr:col>
      <xdr:colOff>88900</xdr:colOff>
      <xdr:row>33</xdr:row>
      <xdr:rowOff>147409</xdr:rowOff>
    </xdr:to>
    <xdr:cxnSp macro="">
      <xdr:nvCxnSpPr>
        <xdr:cNvPr id="105" name="直線コネクタ 104"/>
        <xdr:cNvCxnSpPr/>
      </xdr:nvCxnSpPr>
      <xdr:spPr>
        <a:xfrm>
          <a:off x="10388600" y="580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85310</xdr:rowOff>
    </xdr:from>
    <xdr:ext cx="469744" cy="259045"/>
    <xdr:sp macro="" textlink="">
      <xdr:nvSpPr>
        <xdr:cNvPr id="106" name="【道路】&#10;一人当たり延長平均値テキスト"/>
        <xdr:cNvSpPr txBox="1"/>
      </xdr:nvSpPr>
      <xdr:spPr>
        <a:xfrm>
          <a:off x="10515600" y="6943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62433</xdr:rowOff>
    </xdr:from>
    <xdr:to>
      <xdr:col>55</xdr:col>
      <xdr:colOff>50800</xdr:colOff>
      <xdr:row>41</xdr:row>
      <xdr:rowOff>164033</xdr:rowOff>
    </xdr:to>
    <xdr:sp macro="" textlink="">
      <xdr:nvSpPr>
        <xdr:cNvPr id="107" name="フローチャート: 判断 106"/>
        <xdr:cNvSpPr/>
      </xdr:nvSpPr>
      <xdr:spPr>
        <a:xfrm>
          <a:off x="10426700" y="70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76051</xdr:rowOff>
    </xdr:from>
    <xdr:to>
      <xdr:col>50</xdr:col>
      <xdr:colOff>165100</xdr:colOff>
      <xdr:row>42</xdr:row>
      <xdr:rowOff>6201</xdr:rowOff>
    </xdr:to>
    <xdr:sp macro="" textlink="">
      <xdr:nvSpPr>
        <xdr:cNvPr id="108" name="フローチャート: 判断 107"/>
        <xdr:cNvSpPr/>
      </xdr:nvSpPr>
      <xdr:spPr>
        <a:xfrm>
          <a:off x="9588500" y="710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99516</xdr:rowOff>
    </xdr:from>
    <xdr:to>
      <xdr:col>46</xdr:col>
      <xdr:colOff>38100</xdr:colOff>
      <xdr:row>42</xdr:row>
      <xdr:rowOff>29666</xdr:rowOff>
    </xdr:to>
    <xdr:sp macro="" textlink="">
      <xdr:nvSpPr>
        <xdr:cNvPr id="109" name="フローチャート: 判断 108"/>
        <xdr:cNvSpPr/>
      </xdr:nvSpPr>
      <xdr:spPr>
        <a:xfrm>
          <a:off x="8699500" y="712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92396</xdr:rowOff>
    </xdr:from>
    <xdr:to>
      <xdr:col>55</xdr:col>
      <xdr:colOff>50800</xdr:colOff>
      <xdr:row>42</xdr:row>
      <xdr:rowOff>22546</xdr:rowOff>
    </xdr:to>
    <xdr:sp macro="" textlink="">
      <xdr:nvSpPr>
        <xdr:cNvPr id="115" name="楕円 114"/>
        <xdr:cNvSpPr/>
      </xdr:nvSpPr>
      <xdr:spPr>
        <a:xfrm>
          <a:off x="10426700" y="712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40860</xdr:rowOff>
    </xdr:from>
    <xdr:ext cx="469744" cy="259045"/>
    <xdr:sp macro="" textlink="">
      <xdr:nvSpPr>
        <xdr:cNvPr id="116" name="【道路】&#10;一人当たり延長該当値テキスト"/>
        <xdr:cNvSpPr txBox="1"/>
      </xdr:nvSpPr>
      <xdr:spPr>
        <a:xfrm>
          <a:off x="10515600" y="707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93017</xdr:rowOff>
    </xdr:from>
    <xdr:to>
      <xdr:col>50</xdr:col>
      <xdr:colOff>165100</xdr:colOff>
      <xdr:row>42</xdr:row>
      <xdr:rowOff>23167</xdr:rowOff>
    </xdr:to>
    <xdr:sp macro="" textlink="">
      <xdr:nvSpPr>
        <xdr:cNvPr id="117" name="楕円 116"/>
        <xdr:cNvSpPr/>
      </xdr:nvSpPr>
      <xdr:spPr>
        <a:xfrm>
          <a:off x="9588500" y="71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143196</xdr:rowOff>
    </xdr:from>
    <xdr:to>
      <xdr:col>55</xdr:col>
      <xdr:colOff>0</xdr:colOff>
      <xdr:row>41</xdr:row>
      <xdr:rowOff>143817</xdr:rowOff>
    </xdr:to>
    <xdr:cxnSp macro="">
      <xdr:nvCxnSpPr>
        <xdr:cNvPr id="118" name="直線コネクタ 117"/>
        <xdr:cNvCxnSpPr/>
      </xdr:nvCxnSpPr>
      <xdr:spPr>
        <a:xfrm flipV="1">
          <a:off x="9639300" y="7172646"/>
          <a:ext cx="838200" cy="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22728</xdr:rowOff>
    </xdr:from>
    <xdr:ext cx="469744" cy="259045"/>
    <xdr:sp macro="" textlink="">
      <xdr:nvSpPr>
        <xdr:cNvPr id="119" name="n_1aveValue【道路】&#10;一人当たり延長"/>
        <xdr:cNvSpPr txBox="1"/>
      </xdr:nvSpPr>
      <xdr:spPr>
        <a:xfrm>
          <a:off x="9391727" y="688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46193</xdr:rowOff>
    </xdr:from>
    <xdr:ext cx="469744" cy="259045"/>
    <xdr:sp macro="" textlink="">
      <xdr:nvSpPr>
        <xdr:cNvPr id="120" name="n_2aveValue【道路】&#10;一人当たり延長"/>
        <xdr:cNvSpPr txBox="1"/>
      </xdr:nvSpPr>
      <xdr:spPr>
        <a:xfrm>
          <a:off x="8515427" y="6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14294</xdr:rowOff>
    </xdr:from>
    <xdr:ext cx="469744" cy="259045"/>
    <xdr:sp macro="" textlink="">
      <xdr:nvSpPr>
        <xdr:cNvPr id="121" name="n_1mainValue【道路】&#10;一人当たり延長"/>
        <xdr:cNvSpPr txBox="1"/>
      </xdr:nvSpPr>
      <xdr:spPr>
        <a:xfrm>
          <a:off x="9391727" y="7215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2" name="直線コネクタ 13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3" name="テキスト ボックス 13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4" name="直線コネクタ 13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5" name="テキスト ボックス 13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6" name="直線コネクタ 13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7" name="テキスト ボックス 13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8" name="直線コネクタ 13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9" name="テキスト ボックス 13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0" name="直線コネクタ 13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1" name="テキスト ボックス 14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2" name="直線コネクタ 14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3" name="テキスト ボックス 14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65315</xdr:rowOff>
    </xdr:from>
    <xdr:to>
      <xdr:col>24</xdr:col>
      <xdr:colOff>62865</xdr:colOff>
      <xdr:row>64</xdr:row>
      <xdr:rowOff>3266</xdr:rowOff>
    </xdr:to>
    <xdr:cxnSp macro="">
      <xdr:nvCxnSpPr>
        <xdr:cNvPr id="147" name="直線コネクタ 146"/>
        <xdr:cNvCxnSpPr/>
      </xdr:nvCxnSpPr>
      <xdr:spPr>
        <a:xfrm flipV="1">
          <a:off x="4634865" y="9666515"/>
          <a:ext cx="0" cy="130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7093</xdr:rowOff>
    </xdr:from>
    <xdr:ext cx="340478" cy="259045"/>
    <xdr:sp macro="" textlink="">
      <xdr:nvSpPr>
        <xdr:cNvPr id="148" name="【橋りょう・トンネル】&#10;有形固定資産減価償却率最小値テキスト"/>
        <xdr:cNvSpPr txBox="1"/>
      </xdr:nvSpPr>
      <xdr:spPr>
        <a:xfrm>
          <a:off x="4673600" y="1097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3266</xdr:rowOff>
    </xdr:from>
    <xdr:to>
      <xdr:col>24</xdr:col>
      <xdr:colOff>152400</xdr:colOff>
      <xdr:row>64</xdr:row>
      <xdr:rowOff>3266</xdr:rowOff>
    </xdr:to>
    <xdr:cxnSp macro="">
      <xdr:nvCxnSpPr>
        <xdr:cNvPr id="149" name="直線コネクタ 148"/>
        <xdr:cNvCxnSpPr/>
      </xdr:nvCxnSpPr>
      <xdr:spPr>
        <a:xfrm>
          <a:off x="4546600" y="1097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11992</xdr:rowOff>
    </xdr:from>
    <xdr:ext cx="405111" cy="259045"/>
    <xdr:sp macro="" textlink="">
      <xdr:nvSpPr>
        <xdr:cNvPr id="150" name="【橋りょう・トンネル】&#10;有形固定資産減価償却率最大値テキスト"/>
        <xdr:cNvSpPr txBox="1"/>
      </xdr:nvSpPr>
      <xdr:spPr>
        <a:xfrm>
          <a:off x="4673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65315</xdr:rowOff>
    </xdr:from>
    <xdr:to>
      <xdr:col>24</xdr:col>
      <xdr:colOff>152400</xdr:colOff>
      <xdr:row>56</xdr:row>
      <xdr:rowOff>65315</xdr:rowOff>
    </xdr:to>
    <xdr:cxnSp macro="">
      <xdr:nvCxnSpPr>
        <xdr:cNvPr id="151" name="直線コネクタ 150"/>
        <xdr:cNvCxnSpPr/>
      </xdr:nvCxnSpPr>
      <xdr:spPr>
        <a:xfrm>
          <a:off x="4546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28864</xdr:rowOff>
    </xdr:from>
    <xdr:ext cx="405111" cy="259045"/>
    <xdr:sp macro="" textlink="">
      <xdr:nvSpPr>
        <xdr:cNvPr id="152" name="【橋りょう・トンネル】&#10;有形固定資産減価償却率平均値テキスト"/>
        <xdr:cNvSpPr txBox="1"/>
      </xdr:nvSpPr>
      <xdr:spPr>
        <a:xfrm>
          <a:off x="4673600" y="1014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50437</xdr:rowOff>
    </xdr:from>
    <xdr:to>
      <xdr:col>24</xdr:col>
      <xdr:colOff>114300</xdr:colOff>
      <xdr:row>59</xdr:row>
      <xdr:rowOff>152037</xdr:rowOff>
    </xdr:to>
    <xdr:sp macro="" textlink="">
      <xdr:nvSpPr>
        <xdr:cNvPr id="153" name="フローチャート: 判断 152"/>
        <xdr:cNvSpPr/>
      </xdr:nvSpPr>
      <xdr:spPr>
        <a:xfrm>
          <a:off x="45847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54" name="フローチャート: 判断 153"/>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114119</xdr:rowOff>
    </xdr:from>
    <xdr:to>
      <xdr:col>15</xdr:col>
      <xdr:colOff>101600</xdr:colOff>
      <xdr:row>60</xdr:row>
      <xdr:rowOff>44269</xdr:rowOff>
    </xdr:to>
    <xdr:sp macro="" textlink="">
      <xdr:nvSpPr>
        <xdr:cNvPr id="155" name="フローチャート: 判断 154"/>
        <xdr:cNvSpPr/>
      </xdr:nvSpPr>
      <xdr:spPr>
        <a:xfrm>
          <a:off x="2857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84727</xdr:rowOff>
    </xdr:from>
    <xdr:to>
      <xdr:col>24</xdr:col>
      <xdr:colOff>114300</xdr:colOff>
      <xdr:row>59</xdr:row>
      <xdr:rowOff>14877</xdr:rowOff>
    </xdr:to>
    <xdr:sp macro="" textlink="">
      <xdr:nvSpPr>
        <xdr:cNvPr id="161" name="楕円 160"/>
        <xdr:cNvSpPr/>
      </xdr:nvSpPr>
      <xdr:spPr>
        <a:xfrm>
          <a:off x="4584700" y="1002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107604</xdr:rowOff>
    </xdr:from>
    <xdr:ext cx="405111" cy="259045"/>
    <xdr:sp macro="" textlink="">
      <xdr:nvSpPr>
        <xdr:cNvPr id="162" name="【橋りょう・トンネル】&#10;有形固定資産減価償却率該当値テキスト"/>
        <xdr:cNvSpPr txBox="1"/>
      </xdr:nvSpPr>
      <xdr:spPr>
        <a:xfrm>
          <a:off x="4673600" y="9880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96157</xdr:rowOff>
    </xdr:from>
    <xdr:to>
      <xdr:col>20</xdr:col>
      <xdr:colOff>38100</xdr:colOff>
      <xdr:row>59</xdr:row>
      <xdr:rowOff>26307</xdr:rowOff>
    </xdr:to>
    <xdr:sp macro="" textlink="">
      <xdr:nvSpPr>
        <xdr:cNvPr id="163" name="楕円 162"/>
        <xdr:cNvSpPr/>
      </xdr:nvSpPr>
      <xdr:spPr>
        <a:xfrm>
          <a:off x="37465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135527</xdr:rowOff>
    </xdr:from>
    <xdr:to>
      <xdr:col>24</xdr:col>
      <xdr:colOff>63500</xdr:colOff>
      <xdr:row>58</xdr:row>
      <xdr:rowOff>146957</xdr:rowOff>
    </xdr:to>
    <xdr:cxnSp macro="">
      <xdr:nvCxnSpPr>
        <xdr:cNvPr id="164" name="直線コネクタ 163"/>
        <xdr:cNvCxnSpPr/>
      </xdr:nvCxnSpPr>
      <xdr:spPr>
        <a:xfrm flipV="1">
          <a:off x="3797300" y="10079627"/>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139899</xdr:rowOff>
    </xdr:from>
    <xdr:ext cx="405111" cy="259045"/>
    <xdr:sp macro="" textlink="">
      <xdr:nvSpPr>
        <xdr:cNvPr id="165" name="n_1aveValue【橋りょう・トンネル】&#10;有形固定資産減価償却率"/>
        <xdr:cNvSpPr txBox="1"/>
      </xdr:nvSpPr>
      <xdr:spPr>
        <a:xfrm>
          <a:off x="3582044" y="1025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60796</xdr:rowOff>
    </xdr:from>
    <xdr:ext cx="405111" cy="259045"/>
    <xdr:sp macro="" textlink="">
      <xdr:nvSpPr>
        <xdr:cNvPr id="166" name="n_2aveValue【橋りょう・トンネル】&#10;有形固定資産減価償却率"/>
        <xdr:cNvSpPr txBox="1"/>
      </xdr:nvSpPr>
      <xdr:spPr>
        <a:xfrm>
          <a:off x="2705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42834</xdr:rowOff>
    </xdr:from>
    <xdr:ext cx="405111" cy="259045"/>
    <xdr:sp macro="" textlink="">
      <xdr:nvSpPr>
        <xdr:cNvPr id="167" name="n_1mainValue【橋りょう・トンネル】&#10;有形固定資産減価償却率"/>
        <xdr:cNvSpPr txBox="1"/>
      </xdr:nvSpPr>
      <xdr:spPr>
        <a:xfrm>
          <a:off x="3582044" y="981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8" name="正方形/長方形 16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9" name="正方形/長方形 16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0" name="正方形/長方形 16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1" name="正方形/長方形 17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2" name="正方形/長方形 17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3" name="正方形/長方形 17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4" name="正方形/長方形 17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5" name="正方形/長方形 17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6" name="テキスト ボックス 17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7" name="直線コネクタ 17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8" name="直線コネクタ 17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9" name="テキスト ボックス 17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0" name="直線コネクタ 17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1" name="テキスト ボックス 18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2" name="直線コネクタ 18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3" name="テキスト ボックス 18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4" name="直線コネクタ 18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5" name="テキスト ボックス 18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6" name="直線コネクタ 18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7" name="テキスト ボックス 18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9" name="テキスト ボックス 18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129342</xdr:rowOff>
    </xdr:from>
    <xdr:to>
      <xdr:col>54</xdr:col>
      <xdr:colOff>189865</xdr:colOff>
      <xdr:row>64</xdr:row>
      <xdr:rowOff>73054</xdr:rowOff>
    </xdr:to>
    <xdr:cxnSp macro="">
      <xdr:nvCxnSpPr>
        <xdr:cNvPr id="191" name="直線コネクタ 190"/>
        <xdr:cNvCxnSpPr/>
      </xdr:nvCxnSpPr>
      <xdr:spPr>
        <a:xfrm flipV="1">
          <a:off x="10476865" y="9730542"/>
          <a:ext cx="0" cy="1315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76881</xdr:rowOff>
    </xdr:from>
    <xdr:ext cx="469744" cy="259045"/>
    <xdr:sp macro="" textlink="">
      <xdr:nvSpPr>
        <xdr:cNvPr id="192" name="【橋りょう・トンネル】&#10;一人当たり有形固定資産（償却資産）額最小値テキスト"/>
        <xdr:cNvSpPr txBox="1"/>
      </xdr:nvSpPr>
      <xdr:spPr>
        <a:xfrm>
          <a:off x="10515600" y="1104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73054</xdr:rowOff>
    </xdr:from>
    <xdr:to>
      <xdr:col>55</xdr:col>
      <xdr:colOff>88900</xdr:colOff>
      <xdr:row>64</xdr:row>
      <xdr:rowOff>73054</xdr:rowOff>
    </xdr:to>
    <xdr:cxnSp macro="">
      <xdr:nvCxnSpPr>
        <xdr:cNvPr id="193" name="直線コネクタ 192"/>
        <xdr:cNvCxnSpPr/>
      </xdr:nvCxnSpPr>
      <xdr:spPr>
        <a:xfrm>
          <a:off x="10388600" y="1104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76019</xdr:rowOff>
    </xdr:from>
    <xdr:ext cx="690189" cy="259045"/>
    <xdr:sp macro="" textlink="">
      <xdr:nvSpPr>
        <xdr:cNvPr id="194" name="【橋りょう・トンネル】&#10;一人当たり有形固定資産（償却資産）額最大値テキスト"/>
        <xdr:cNvSpPr txBox="1"/>
      </xdr:nvSpPr>
      <xdr:spPr>
        <a:xfrm>
          <a:off x="10515600" y="950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129342</xdr:rowOff>
    </xdr:from>
    <xdr:to>
      <xdr:col>55</xdr:col>
      <xdr:colOff>88900</xdr:colOff>
      <xdr:row>56</xdr:row>
      <xdr:rowOff>129342</xdr:rowOff>
    </xdr:to>
    <xdr:cxnSp macro="">
      <xdr:nvCxnSpPr>
        <xdr:cNvPr id="195" name="直線コネクタ 194"/>
        <xdr:cNvCxnSpPr/>
      </xdr:nvCxnSpPr>
      <xdr:spPr>
        <a:xfrm>
          <a:off x="10388600" y="973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80492</xdr:rowOff>
    </xdr:from>
    <xdr:ext cx="599010" cy="259045"/>
    <xdr:sp macro="" textlink="">
      <xdr:nvSpPr>
        <xdr:cNvPr id="196" name="【橋りょう・トンネル】&#10;一人当たり有形固定資産（償却資産）額平均値テキスト"/>
        <xdr:cNvSpPr txBox="1"/>
      </xdr:nvSpPr>
      <xdr:spPr>
        <a:xfrm>
          <a:off x="10515600" y="10710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57615</xdr:rowOff>
    </xdr:from>
    <xdr:to>
      <xdr:col>55</xdr:col>
      <xdr:colOff>50800</xdr:colOff>
      <xdr:row>63</xdr:row>
      <xdr:rowOff>159215</xdr:rowOff>
    </xdr:to>
    <xdr:sp macro="" textlink="">
      <xdr:nvSpPr>
        <xdr:cNvPr id="197" name="フローチャート: 判断 196"/>
        <xdr:cNvSpPr/>
      </xdr:nvSpPr>
      <xdr:spPr>
        <a:xfrm>
          <a:off x="10426700" y="1085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62804</xdr:rowOff>
    </xdr:from>
    <xdr:to>
      <xdr:col>50</xdr:col>
      <xdr:colOff>165100</xdr:colOff>
      <xdr:row>63</xdr:row>
      <xdr:rowOff>164404</xdr:rowOff>
    </xdr:to>
    <xdr:sp macro="" textlink="">
      <xdr:nvSpPr>
        <xdr:cNvPr id="198" name="フローチャート: 判断 197"/>
        <xdr:cNvSpPr/>
      </xdr:nvSpPr>
      <xdr:spPr>
        <a:xfrm>
          <a:off x="9588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54111</xdr:rowOff>
    </xdr:from>
    <xdr:to>
      <xdr:col>46</xdr:col>
      <xdr:colOff>38100</xdr:colOff>
      <xdr:row>63</xdr:row>
      <xdr:rowOff>155711</xdr:rowOff>
    </xdr:to>
    <xdr:sp macro="" textlink="">
      <xdr:nvSpPr>
        <xdr:cNvPr id="199" name="フローチャート: 判断 198"/>
        <xdr:cNvSpPr/>
      </xdr:nvSpPr>
      <xdr:spPr>
        <a:xfrm>
          <a:off x="8699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0" name="テキスト ボックス 19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128853</xdr:rowOff>
    </xdr:from>
    <xdr:to>
      <xdr:col>55</xdr:col>
      <xdr:colOff>50800</xdr:colOff>
      <xdr:row>64</xdr:row>
      <xdr:rowOff>59003</xdr:rowOff>
    </xdr:to>
    <xdr:sp macro="" textlink="">
      <xdr:nvSpPr>
        <xdr:cNvPr id="205" name="楕円 204"/>
        <xdr:cNvSpPr/>
      </xdr:nvSpPr>
      <xdr:spPr>
        <a:xfrm>
          <a:off x="10426700" y="1093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43780</xdr:rowOff>
    </xdr:from>
    <xdr:ext cx="534377" cy="259045"/>
    <xdr:sp macro="" textlink="">
      <xdr:nvSpPr>
        <xdr:cNvPr id="206" name="【橋りょう・トンネル】&#10;一人当たり有形固定資産（償却資産）額該当値テキスト"/>
        <xdr:cNvSpPr txBox="1"/>
      </xdr:nvSpPr>
      <xdr:spPr>
        <a:xfrm>
          <a:off x="10515600" y="1084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130057</xdr:rowOff>
    </xdr:from>
    <xdr:to>
      <xdr:col>50</xdr:col>
      <xdr:colOff>165100</xdr:colOff>
      <xdr:row>64</xdr:row>
      <xdr:rowOff>60207</xdr:rowOff>
    </xdr:to>
    <xdr:sp macro="" textlink="">
      <xdr:nvSpPr>
        <xdr:cNvPr id="207" name="楕円 206"/>
        <xdr:cNvSpPr/>
      </xdr:nvSpPr>
      <xdr:spPr>
        <a:xfrm>
          <a:off x="9588500" y="1093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8203</xdr:rowOff>
    </xdr:from>
    <xdr:to>
      <xdr:col>55</xdr:col>
      <xdr:colOff>0</xdr:colOff>
      <xdr:row>64</xdr:row>
      <xdr:rowOff>9407</xdr:rowOff>
    </xdr:to>
    <xdr:cxnSp macro="">
      <xdr:nvCxnSpPr>
        <xdr:cNvPr id="208" name="直線コネクタ 207"/>
        <xdr:cNvCxnSpPr/>
      </xdr:nvCxnSpPr>
      <xdr:spPr>
        <a:xfrm flipV="1">
          <a:off x="9639300" y="10981003"/>
          <a:ext cx="838200" cy="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9481</xdr:rowOff>
    </xdr:from>
    <xdr:ext cx="599010" cy="259045"/>
    <xdr:sp macro="" textlink="">
      <xdr:nvSpPr>
        <xdr:cNvPr id="209" name="n_1aveValue【橋りょう・トンネル】&#10;一人当たり有形固定資産（償却資産）額"/>
        <xdr:cNvSpPr txBox="1"/>
      </xdr:nvSpPr>
      <xdr:spPr>
        <a:xfrm>
          <a:off x="93270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788</xdr:rowOff>
    </xdr:from>
    <xdr:ext cx="599010" cy="259045"/>
    <xdr:sp macro="" textlink="">
      <xdr:nvSpPr>
        <xdr:cNvPr id="210" name="n_2aveValue【橋りょう・トンネル】&#10;一人当たり有形固定資産（償却資産）額"/>
        <xdr:cNvSpPr txBox="1"/>
      </xdr:nvSpPr>
      <xdr:spPr>
        <a:xfrm>
          <a:off x="84507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51334</xdr:rowOff>
    </xdr:from>
    <xdr:ext cx="534377" cy="259045"/>
    <xdr:sp macro="" textlink="">
      <xdr:nvSpPr>
        <xdr:cNvPr id="211" name="n_1mainValue【橋りょう・トンネル】&#10;一人当たり有形固定資産（償却資産）額"/>
        <xdr:cNvSpPr txBox="1"/>
      </xdr:nvSpPr>
      <xdr:spPr>
        <a:xfrm>
          <a:off x="9359411" y="1102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2" name="テキスト ボックス 22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3" name="直線コネクタ 22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4" name="テキスト ボックス 22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5" name="直線コネクタ 22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6" name="テキスト ボックス 22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7" name="直線コネクタ 22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8" name="テキスト ボックス 22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9" name="直線コネクタ 22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0" name="テキスト ボックス 22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1" name="直線コネクタ 23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2" name="テキスト ボックス 23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3" name="直線コネクタ 23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4" name="テキスト ボックス 23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121920</xdr:rowOff>
    </xdr:to>
    <xdr:cxnSp macro="">
      <xdr:nvCxnSpPr>
        <xdr:cNvPr id="236" name="直線コネクタ 235"/>
        <xdr:cNvCxnSpPr/>
      </xdr:nvCxnSpPr>
      <xdr:spPr>
        <a:xfrm flipV="1">
          <a:off x="4634865" y="133350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125747</xdr:rowOff>
    </xdr:from>
    <xdr:ext cx="405111" cy="259045"/>
    <xdr:sp macro="" textlink="">
      <xdr:nvSpPr>
        <xdr:cNvPr id="237" name="【公営住宅】&#10;有形固定資産減価償却率最小値テキスト"/>
        <xdr:cNvSpPr txBox="1"/>
      </xdr:nvSpPr>
      <xdr:spPr>
        <a:xfrm>
          <a:off x="4673600"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121920</xdr:rowOff>
    </xdr:from>
    <xdr:to>
      <xdr:col>24</xdr:col>
      <xdr:colOff>152400</xdr:colOff>
      <xdr:row>86</xdr:row>
      <xdr:rowOff>121920</xdr:rowOff>
    </xdr:to>
    <xdr:cxnSp macro="">
      <xdr:nvCxnSpPr>
        <xdr:cNvPr id="238" name="直線コネクタ 237"/>
        <xdr:cNvCxnSpPr/>
      </xdr:nvCxnSpPr>
      <xdr:spPr>
        <a:xfrm>
          <a:off x="4546600" y="1486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9"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0" name="直線コネクタ 239"/>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124477</xdr:rowOff>
    </xdr:from>
    <xdr:ext cx="405111" cy="259045"/>
    <xdr:sp macro="" textlink="">
      <xdr:nvSpPr>
        <xdr:cNvPr id="241" name="【公営住宅】&#10;有形固定資産減価償却率平均値テキスト"/>
        <xdr:cNvSpPr txBox="1"/>
      </xdr:nvSpPr>
      <xdr:spPr>
        <a:xfrm>
          <a:off x="4673600" y="1384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101600</xdr:rowOff>
    </xdr:from>
    <xdr:to>
      <xdr:col>24</xdr:col>
      <xdr:colOff>114300</xdr:colOff>
      <xdr:row>82</xdr:row>
      <xdr:rowOff>31750</xdr:rowOff>
    </xdr:to>
    <xdr:sp macro="" textlink="">
      <xdr:nvSpPr>
        <xdr:cNvPr id="242" name="フローチャート: 判断 241"/>
        <xdr:cNvSpPr/>
      </xdr:nvSpPr>
      <xdr:spPr>
        <a:xfrm>
          <a:off x="4584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160655</xdr:rowOff>
    </xdr:from>
    <xdr:to>
      <xdr:col>20</xdr:col>
      <xdr:colOff>38100</xdr:colOff>
      <xdr:row>82</xdr:row>
      <xdr:rowOff>90805</xdr:rowOff>
    </xdr:to>
    <xdr:sp macro="" textlink="">
      <xdr:nvSpPr>
        <xdr:cNvPr id="243" name="フローチャート: 判断 242"/>
        <xdr:cNvSpPr/>
      </xdr:nvSpPr>
      <xdr:spPr>
        <a:xfrm>
          <a:off x="3746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113030</xdr:rowOff>
    </xdr:from>
    <xdr:to>
      <xdr:col>15</xdr:col>
      <xdr:colOff>101600</xdr:colOff>
      <xdr:row>82</xdr:row>
      <xdr:rowOff>43180</xdr:rowOff>
    </xdr:to>
    <xdr:sp macro="" textlink="">
      <xdr:nvSpPr>
        <xdr:cNvPr id="244" name="フローチャート: 判断 243"/>
        <xdr:cNvSpPr/>
      </xdr:nvSpPr>
      <xdr:spPr>
        <a:xfrm>
          <a:off x="2857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5" name="テキスト ボックス 24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6" name="テキスト ボックス 24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7" name="テキスト ボックス 24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8" name="テキスト ボックス 24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9" name="テキスト ボックス 24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124461</xdr:rowOff>
    </xdr:from>
    <xdr:to>
      <xdr:col>24</xdr:col>
      <xdr:colOff>114300</xdr:colOff>
      <xdr:row>85</xdr:row>
      <xdr:rowOff>54611</xdr:rowOff>
    </xdr:to>
    <xdr:sp macro="" textlink="">
      <xdr:nvSpPr>
        <xdr:cNvPr id="250" name="楕円 249"/>
        <xdr:cNvSpPr/>
      </xdr:nvSpPr>
      <xdr:spPr>
        <a:xfrm>
          <a:off x="45847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102888</xdr:rowOff>
    </xdr:from>
    <xdr:ext cx="405111" cy="259045"/>
    <xdr:sp macro="" textlink="">
      <xdr:nvSpPr>
        <xdr:cNvPr id="251" name="【公営住宅】&#10;有形固定資産減価償却率該当値テキスト"/>
        <xdr:cNvSpPr txBox="1"/>
      </xdr:nvSpPr>
      <xdr:spPr>
        <a:xfrm>
          <a:off x="4673600" y="1450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166370</xdr:rowOff>
    </xdr:from>
    <xdr:to>
      <xdr:col>20</xdr:col>
      <xdr:colOff>38100</xdr:colOff>
      <xdr:row>85</xdr:row>
      <xdr:rowOff>96520</xdr:rowOff>
    </xdr:to>
    <xdr:sp macro="" textlink="">
      <xdr:nvSpPr>
        <xdr:cNvPr id="252" name="楕円 251"/>
        <xdr:cNvSpPr/>
      </xdr:nvSpPr>
      <xdr:spPr>
        <a:xfrm>
          <a:off x="3746500" y="1456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3811</xdr:rowOff>
    </xdr:from>
    <xdr:to>
      <xdr:col>24</xdr:col>
      <xdr:colOff>63500</xdr:colOff>
      <xdr:row>85</xdr:row>
      <xdr:rowOff>45720</xdr:rowOff>
    </xdr:to>
    <xdr:cxnSp macro="">
      <xdr:nvCxnSpPr>
        <xdr:cNvPr id="253" name="直線コネクタ 252"/>
        <xdr:cNvCxnSpPr/>
      </xdr:nvCxnSpPr>
      <xdr:spPr>
        <a:xfrm flipV="1">
          <a:off x="3797300" y="1457706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107332</xdr:rowOff>
    </xdr:from>
    <xdr:ext cx="405111" cy="259045"/>
    <xdr:sp macro="" textlink="">
      <xdr:nvSpPr>
        <xdr:cNvPr id="254" name="n_1aveValue【公営住宅】&#10;有形固定資産減価償却率"/>
        <xdr:cNvSpPr txBox="1"/>
      </xdr:nvSpPr>
      <xdr:spPr>
        <a:xfrm>
          <a:off x="3582044" y="1382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59707</xdr:rowOff>
    </xdr:from>
    <xdr:ext cx="405111" cy="259045"/>
    <xdr:sp macro="" textlink="">
      <xdr:nvSpPr>
        <xdr:cNvPr id="255" name="n_2aveValue【公営住宅】&#10;有形固定資産減価償却率"/>
        <xdr:cNvSpPr txBox="1"/>
      </xdr:nvSpPr>
      <xdr:spPr>
        <a:xfrm>
          <a:off x="2705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87647</xdr:rowOff>
    </xdr:from>
    <xdr:ext cx="405111" cy="259045"/>
    <xdr:sp macro="" textlink="">
      <xdr:nvSpPr>
        <xdr:cNvPr id="256" name="n_1mainValue【公営住宅】&#10;有形固定資産減価償却率"/>
        <xdr:cNvSpPr txBox="1"/>
      </xdr:nvSpPr>
      <xdr:spPr>
        <a:xfrm>
          <a:off x="3582044" y="1466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7" name="正方形/長方形 25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8" name="正方形/長方形 25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9" name="正方形/長方形 25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0" name="正方形/長方形 25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1" name="正方形/長方形 26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2" name="正方形/長方形 26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3" name="正方形/長方形 26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4" name="正方形/長方形 26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5" name="テキスト ボックス 26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6" name="直線コネクタ 26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7" name="直線コネクタ 26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8" name="テキスト ボックス 26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9" name="直線コネクタ 26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70" name="テキスト ボックス 26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1" name="直線コネクタ 27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2" name="テキスト ボックス 27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3" name="直線コネクタ 27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4" name="テキスト ボックス 27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5" name="直線コネクタ 27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6" name="テキスト ボックス 27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73304</xdr:rowOff>
    </xdr:from>
    <xdr:to>
      <xdr:col>54</xdr:col>
      <xdr:colOff>189865</xdr:colOff>
      <xdr:row>86</xdr:row>
      <xdr:rowOff>36271</xdr:rowOff>
    </xdr:to>
    <xdr:cxnSp macro="">
      <xdr:nvCxnSpPr>
        <xdr:cNvPr id="278" name="直線コネクタ 277"/>
        <xdr:cNvCxnSpPr/>
      </xdr:nvCxnSpPr>
      <xdr:spPr>
        <a:xfrm flipV="1">
          <a:off x="10476865" y="13274954"/>
          <a:ext cx="0" cy="1506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79" name="【公営住宅】&#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80" name="直線コネクタ 279"/>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19981</xdr:rowOff>
    </xdr:from>
    <xdr:ext cx="469744" cy="259045"/>
    <xdr:sp macro="" textlink="">
      <xdr:nvSpPr>
        <xdr:cNvPr id="281" name="【公営住宅】&#10;一人当たり面積最大値テキスト"/>
        <xdr:cNvSpPr txBox="1"/>
      </xdr:nvSpPr>
      <xdr:spPr>
        <a:xfrm>
          <a:off x="10515600" y="1305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73304</xdr:rowOff>
    </xdr:from>
    <xdr:to>
      <xdr:col>55</xdr:col>
      <xdr:colOff>88900</xdr:colOff>
      <xdr:row>77</xdr:row>
      <xdr:rowOff>73304</xdr:rowOff>
    </xdr:to>
    <xdr:cxnSp macro="">
      <xdr:nvCxnSpPr>
        <xdr:cNvPr id="282" name="直線コネクタ 281"/>
        <xdr:cNvCxnSpPr/>
      </xdr:nvCxnSpPr>
      <xdr:spPr>
        <a:xfrm>
          <a:off x="10388600" y="13274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122648</xdr:rowOff>
    </xdr:from>
    <xdr:ext cx="469744" cy="259045"/>
    <xdr:sp macro="" textlink="">
      <xdr:nvSpPr>
        <xdr:cNvPr id="283" name="【公営住宅】&#10;一人当たり面積平均値テキスト"/>
        <xdr:cNvSpPr txBox="1"/>
      </xdr:nvSpPr>
      <xdr:spPr>
        <a:xfrm>
          <a:off x="10515600" y="14352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99771</xdr:rowOff>
    </xdr:from>
    <xdr:to>
      <xdr:col>55</xdr:col>
      <xdr:colOff>50800</xdr:colOff>
      <xdr:row>85</xdr:row>
      <xdr:rowOff>29921</xdr:rowOff>
    </xdr:to>
    <xdr:sp macro="" textlink="">
      <xdr:nvSpPr>
        <xdr:cNvPr id="284" name="フローチャート: 判断 283"/>
        <xdr:cNvSpPr/>
      </xdr:nvSpPr>
      <xdr:spPr>
        <a:xfrm>
          <a:off x="10426700" y="1450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99771</xdr:rowOff>
    </xdr:from>
    <xdr:to>
      <xdr:col>50</xdr:col>
      <xdr:colOff>165100</xdr:colOff>
      <xdr:row>85</xdr:row>
      <xdr:rowOff>29921</xdr:rowOff>
    </xdr:to>
    <xdr:sp macro="" textlink="">
      <xdr:nvSpPr>
        <xdr:cNvPr id="285" name="フローチャート: 判断 284"/>
        <xdr:cNvSpPr/>
      </xdr:nvSpPr>
      <xdr:spPr>
        <a:xfrm>
          <a:off x="9588500" y="1450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91542</xdr:rowOff>
    </xdr:from>
    <xdr:to>
      <xdr:col>46</xdr:col>
      <xdr:colOff>38100</xdr:colOff>
      <xdr:row>85</xdr:row>
      <xdr:rowOff>21692</xdr:rowOff>
    </xdr:to>
    <xdr:sp macro="" textlink="">
      <xdr:nvSpPr>
        <xdr:cNvPr id="286" name="フローチャート: 判断 285"/>
        <xdr:cNvSpPr/>
      </xdr:nvSpPr>
      <xdr:spPr>
        <a:xfrm>
          <a:off x="8699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7" name="テキスト ボックス 28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8" name="テキスト ボックス 28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9" name="テキスト ボックス 28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0" name="テキスト ボックス 28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1" name="テキスト ボックス 29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78739</xdr:rowOff>
    </xdr:from>
    <xdr:to>
      <xdr:col>55</xdr:col>
      <xdr:colOff>50800</xdr:colOff>
      <xdr:row>86</xdr:row>
      <xdr:rowOff>8889</xdr:rowOff>
    </xdr:to>
    <xdr:sp macro="" textlink="">
      <xdr:nvSpPr>
        <xdr:cNvPr id="292" name="楕円 291"/>
        <xdr:cNvSpPr/>
      </xdr:nvSpPr>
      <xdr:spPr>
        <a:xfrm>
          <a:off x="104267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165116</xdr:rowOff>
    </xdr:from>
    <xdr:ext cx="469744" cy="259045"/>
    <xdr:sp macro="" textlink="">
      <xdr:nvSpPr>
        <xdr:cNvPr id="293" name="【公営住宅】&#10;一人当たり面積該当値テキスト"/>
        <xdr:cNvSpPr txBox="1"/>
      </xdr:nvSpPr>
      <xdr:spPr>
        <a:xfrm>
          <a:off x="10515600" y="14566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78739</xdr:rowOff>
    </xdr:from>
    <xdr:to>
      <xdr:col>50</xdr:col>
      <xdr:colOff>165100</xdr:colOff>
      <xdr:row>86</xdr:row>
      <xdr:rowOff>8889</xdr:rowOff>
    </xdr:to>
    <xdr:sp macro="" textlink="">
      <xdr:nvSpPr>
        <xdr:cNvPr id="294" name="楕円 293"/>
        <xdr:cNvSpPr/>
      </xdr:nvSpPr>
      <xdr:spPr>
        <a:xfrm>
          <a:off x="9588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129539</xdr:rowOff>
    </xdr:from>
    <xdr:to>
      <xdr:col>55</xdr:col>
      <xdr:colOff>0</xdr:colOff>
      <xdr:row>85</xdr:row>
      <xdr:rowOff>129539</xdr:rowOff>
    </xdr:to>
    <xdr:cxnSp macro="">
      <xdr:nvCxnSpPr>
        <xdr:cNvPr id="295" name="直線コネクタ 294"/>
        <xdr:cNvCxnSpPr/>
      </xdr:nvCxnSpPr>
      <xdr:spPr>
        <a:xfrm>
          <a:off x="9639300" y="147027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46448</xdr:rowOff>
    </xdr:from>
    <xdr:ext cx="469744" cy="259045"/>
    <xdr:sp macro="" textlink="">
      <xdr:nvSpPr>
        <xdr:cNvPr id="296" name="n_1aveValue【公営住宅】&#10;一人当たり面積"/>
        <xdr:cNvSpPr txBox="1"/>
      </xdr:nvSpPr>
      <xdr:spPr>
        <a:xfrm>
          <a:off x="9391727" y="14276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38219</xdr:rowOff>
    </xdr:from>
    <xdr:ext cx="469744" cy="259045"/>
    <xdr:sp macro="" textlink="">
      <xdr:nvSpPr>
        <xdr:cNvPr id="297" name="n_2aveValue【公営住宅】&#10;一人当たり面積"/>
        <xdr:cNvSpPr txBox="1"/>
      </xdr:nvSpPr>
      <xdr:spPr>
        <a:xfrm>
          <a:off x="8515427" y="1426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16</xdr:rowOff>
    </xdr:from>
    <xdr:ext cx="469744" cy="259045"/>
    <xdr:sp macro="" textlink="">
      <xdr:nvSpPr>
        <xdr:cNvPr id="298" name="n_1mainValue【公営住宅】&#10;一人当たり面積"/>
        <xdr:cNvSpPr txBox="1"/>
      </xdr:nvSpPr>
      <xdr:spPr>
        <a:xfrm>
          <a:off x="9391727" y="1474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9" name="正方形/長方形 29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0" name="正方形/長方形 29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1" name="正方形/長方形 30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2" name="正方形/長方形 30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3" name="正方形/長方形 30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4" name="正方形/長方形 30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5" name="正方形/長方形 30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6" name="正方形/長方形 30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7" name="正方形/長方形 30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8" name="正方形/長方形 30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9" name="正方形/長方形 30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0" name="正方形/長方形 30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1" name="正方形/長方形 31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2" name="正方形/長方形 31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3" name="正方形/長方形 31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4" name="正方形/長方形 31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5" name="正方形/長方形 31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6" name="正方形/長方形 31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7" name="正方形/長方形 31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8" name="正方形/長方形 31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9" name="正方形/長方形 31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0" name="正方形/長方形 31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1" name="正方形/長方形 32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2" name="正方形/長方形 32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3" name="テキスト ボックス 32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4" name="直線コネクタ 32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5" name="テキスト ボックス 32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6" name="直線コネクタ 32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7" name="テキスト ボックス 32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8" name="直線コネクタ 32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9" name="テキスト ボックス 32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0" name="直線コネクタ 32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1" name="テキスト ボックス 33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2" name="直線コネクタ 33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3" name="テキスト ボックス 33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4" name="直線コネクタ 33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5" name="テキスト ボックス 33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6" name="直線コネクタ 33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7" name="テキスト ボックス 33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152400</xdr:rowOff>
    </xdr:from>
    <xdr:to>
      <xdr:col>85</xdr:col>
      <xdr:colOff>126364</xdr:colOff>
      <xdr:row>41</xdr:row>
      <xdr:rowOff>133350</xdr:rowOff>
    </xdr:to>
    <xdr:cxnSp macro="">
      <xdr:nvCxnSpPr>
        <xdr:cNvPr id="339" name="直線コネクタ 338"/>
        <xdr:cNvCxnSpPr/>
      </xdr:nvCxnSpPr>
      <xdr:spPr>
        <a:xfrm flipV="1">
          <a:off x="16318864" y="58102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05111" cy="259045"/>
    <xdr:sp macro="" textlink="">
      <xdr:nvSpPr>
        <xdr:cNvPr id="340" name="【認定こども園・幼稚園・保育所】&#10;有形固定資産減価償却率最小値テキスト"/>
        <xdr:cNvSpPr txBox="1"/>
      </xdr:nvSpPr>
      <xdr:spPr>
        <a:xfrm>
          <a:off x="16357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341" name="直線コネクタ 340"/>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99077</xdr:rowOff>
    </xdr:from>
    <xdr:ext cx="405111" cy="259045"/>
    <xdr:sp macro="" textlink="">
      <xdr:nvSpPr>
        <xdr:cNvPr id="342" name="【認定こども園・幼稚園・保育所】&#10;有形固定資産減価償却率最大値テキスト"/>
        <xdr:cNvSpPr txBox="1"/>
      </xdr:nvSpPr>
      <xdr:spPr>
        <a:xfrm>
          <a:off x="16357600" y="558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152400</xdr:rowOff>
    </xdr:from>
    <xdr:to>
      <xdr:col>86</xdr:col>
      <xdr:colOff>25400</xdr:colOff>
      <xdr:row>33</xdr:row>
      <xdr:rowOff>152400</xdr:rowOff>
    </xdr:to>
    <xdr:cxnSp macro="">
      <xdr:nvCxnSpPr>
        <xdr:cNvPr id="343" name="直線コネクタ 342"/>
        <xdr:cNvCxnSpPr/>
      </xdr:nvCxnSpPr>
      <xdr:spPr>
        <a:xfrm>
          <a:off x="16230600" y="581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164482</xdr:rowOff>
    </xdr:from>
    <xdr:ext cx="405111" cy="259045"/>
    <xdr:sp macro="" textlink="">
      <xdr:nvSpPr>
        <xdr:cNvPr id="344" name="【認定こども園・幼稚園・保育所】&#10;有形固定資産減価償却率平均値テキスト"/>
        <xdr:cNvSpPr txBox="1"/>
      </xdr:nvSpPr>
      <xdr:spPr>
        <a:xfrm>
          <a:off x="16357600" y="6336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141605</xdr:rowOff>
    </xdr:from>
    <xdr:to>
      <xdr:col>85</xdr:col>
      <xdr:colOff>177800</xdr:colOff>
      <xdr:row>38</xdr:row>
      <xdr:rowOff>71755</xdr:rowOff>
    </xdr:to>
    <xdr:sp macro="" textlink="">
      <xdr:nvSpPr>
        <xdr:cNvPr id="345" name="フローチャート: 判断 344"/>
        <xdr:cNvSpPr/>
      </xdr:nvSpPr>
      <xdr:spPr>
        <a:xfrm>
          <a:off x="16268700" y="64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156845</xdr:rowOff>
    </xdr:from>
    <xdr:to>
      <xdr:col>81</xdr:col>
      <xdr:colOff>101600</xdr:colOff>
      <xdr:row>38</xdr:row>
      <xdr:rowOff>86995</xdr:rowOff>
    </xdr:to>
    <xdr:sp macro="" textlink="">
      <xdr:nvSpPr>
        <xdr:cNvPr id="346" name="フローチャート: 判断 345"/>
        <xdr:cNvSpPr/>
      </xdr:nvSpPr>
      <xdr:spPr>
        <a:xfrm>
          <a:off x="15430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73025</xdr:rowOff>
    </xdr:from>
    <xdr:to>
      <xdr:col>76</xdr:col>
      <xdr:colOff>165100</xdr:colOff>
      <xdr:row>39</xdr:row>
      <xdr:rowOff>3175</xdr:rowOff>
    </xdr:to>
    <xdr:sp macro="" textlink="">
      <xdr:nvSpPr>
        <xdr:cNvPr id="347" name="フローチャート: 判断 346"/>
        <xdr:cNvSpPr/>
      </xdr:nvSpPr>
      <xdr:spPr>
        <a:xfrm>
          <a:off x="14541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8" name="テキスト ボックス 34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9" name="テキスト ボックス 34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0" name="テキスト ボックス 34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1" name="テキスト ボックス 35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2" name="テキスト ボックス 35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10160</xdr:rowOff>
    </xdr:from>
    <xdr:to>
      <xdr:col>85</xdr:col>
      <xdr:colOff>177800</xdr:colOff>
      <xdr:row>38</xdr:row>
      <xdr:rowOff>111760</xdr:rowOff>
    </xdr:to>
    <xdr:sp macro="" textlink="">
      <xdr:nvSpPr>
        <xdr:cNvPr id="353" name="楕円 352"/>
        <xdr:cNvSpPr/>
      </xdr:nvSpPr>
      <xdr:spPr>
        <a:xfrm>
          <a:off x="162687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160037</xdr:rowOff>
    </xdr:from>
    <xdr:ext cx="405111" cy="259045"/>
    <xdr:sp macro="" textlink="">
      <xdr:nvSpPr>
        <xdr:cNvPr id="354" name="【認定こども園・幼稚園・保育所】&#10;有形固定資産減価償却率該当値テキスト"/>
        <xdr:cNvSpPr txBox="1"/>
      </xdr:nvSpPr>
      <xdr:spPr>
        <a:xfrm>
          <a:off x="16357600"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164465</xdr:rowOff>
    </xdr:from>
    <xdr:to>
      <xdr:col>81</xdr:col>
      <xdr:colOff>101600</xdr:colOff>
      <xdr:row>38</xdr:row>
      <xdr:rowOff>94615</xdr:rowOff>
    </xdr:to>
    <xdr:sp macro="" textlink="">
      <xdr:nvSpPr>
        <xdr:cNvPr id="355" name="楕円 354"/>
        <xdr:cNvSpPr/>
      </xdr:nvSpPr>
      <xdr:spPr>
        <a:xfrm>
          <a:off x="15430500" y="650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43815</xdr:rowOff>
    </xdr:from>
    <xdr:to>
      <xdr:col>85</xdr:col>
      <xdr:colOff>127000</xdr:colOff>
      <xdr:row>38</xdr:row>
      <xdr:rowOff>60960</xdr:rowOff>
    </xdr:to>
    <xdr:cxnSp macro="">
      <xdr:nvCxnSpPr>
        <xdr:cNvPr id="356" name="直線コネクタ 355"/>
        <xdr:cNvCxnSpPr/>
      </xdr:nvCxnSpPr>
      <xdr:spPr>
        <a:xfrm>
          <a:off x="15481300" y="655891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103522</xdr:rowOff>
    </xdr:from>
    <xdr:ext cx="405111" cy="259045"/>
    <xdr:sp macro="" textlink="">
      <xdr:nvSpPr>
        <xdr:cNvPr id="357" name="n_1aveValue【認定こども園・幼稚園・保育所】&#10;有形固定資産減価償却率"/>
        <xdr:cNvSpPr txBox="1"/>
      </xdr:nvSpPr>
      <xdr:spPr>
        <a:xfrm>
          <a:off x="152660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19702</xdr:rowOff>
    </xdr:from>
    <xdr:ext cx="405111" cy="259045"/>
    <xdr:sp macro="" textlink="">
      <xdr:nvSpPr>
        <xdr:cNvPr id="358" name="n_2aveValue【認定こども園・幼稚園・保育所】&#10;有形固定資産減価償却率"/>
        <xdr:cNvSpPr txBox="1"/>
      </xdr:nvSpPr>
      <xdr:spPr>
        <a:xfrm>
          <a:off x="14389744" y="636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85742</xdr:rowOff>
    </xdr:from>
    <xdr:ext cx="405111" cy="259045"/>
    <xdr:sp macro="" textlink="">
      <xdr:nvSpPr>
        <xdr:cNvPr id="359" name="n_1mainValue【認定こども園・幼稚園・保育所】&#10;有形固定資産減価償却率"/>
        <xdr:cNvSpPr txBox="1"/>
      </xdr:nvSpPr>
      <xdr:spPr>
        <a:xfrm>
          <a:off x="15266044" y="660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0" name="正方形/長方形 35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1" name="正方形/長方形 36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2" name="正方形/長方形 36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3" name="正方形/長方形 36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4" name="正方形/長方形 36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5" name="正方形/長方形 36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6" name="正方形/長方形 36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7" name="正方形/長方形 36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8" name="テキスト ボックス 36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9" name="直線コネクタ 36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70" name="直線コネクタ 36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71" name="テキスト ボックス 37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72" name="直線コネクタ 37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73" name="テキスト ボックス 37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4" name="直線コネクタ 37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5" name="テキスト ボックス 37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6" name="直線コネクタ 37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7" name="テキスト ボックス 37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8" name="直線コネクタ 37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9" name="テキスト ボックス 37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126492</xdr:rowOff>
    </xdr:from>
    <xdr:to>
      <xdr:col>116</xdr:col>
      <xdr:colOff>62864</xdr:colOff>
      <xdr:row>41</xdr:row>
      <xdr:rowOff>115062</xdr:rowOff>
    </xdr:to>
    <xdr:cxnSp macro="">
      <xdr:nvCxnSpPr>
        <xdr:cNvPr id="381" name="直線コネクタ 380"/>
        <xdr:cNvCxnSpPr/>
      </xdr:nvCxnSpPr>
      <xdr:spPr>
        <a:xfrm flipV="1">
          <a:off x="22160864" y="595579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82"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83" name="直線コネクタ 382"/>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73169</xdr:rowOff>
    </xdr:from>
    <xdr:ext cx="469744" cy="259045"/>
    <xdr:sp macro="" textlink="">
      <xdr:nvSpPr>
        <xdr:cNvPr id="384" name="【認定こども園・幼稚園・保育所】&#10;一人当たり面積最大値テキスト"/>
        <xdr:cNvSpPr txBox="1"/>
      </xdr:nvSpPr>
      <xdr:spPr>
        <a:xfrm>
          <a:off x="22199600" y="573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126492</xdr:rowOff>
    </xdr:from>
    <xdr:to>
      <xdr:col>116</xdr:col>
      <xdr:colOff>152400</xdr:colOff>
      <xdr:row>34</xdr:row>
      <xdr:rowOff>126492</xdr:rowOff>
    </xdr:to>
    <xdr:cxnSp macro="">
      <xdr:nvCxnSpPr>
        <xdr:cNvPr id="385" name="直線コネクタ 384"/>
        <xdr:cNvCxnSpPr/>
      </xdr:nvCxnSpPr>
      <xdr:spPr>
        <a:xfrm>
          <a:off x="22072600" y="595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50563</xdr:rowOff>
    </xdr:from>
    <xdr:ext cx="469744" cy="259045"/>
    <xdr:sp macro="" textlink="">
      <xdr:nvSpPr>
        <xdr:cNvPr id="386" name="【認定こども園・幼稚園・保育所】&#10;一人当たり面積平均値テキスト"/>
        <xdr:cNvSpPr txBox="1"/>
      </xdr:nvSpPr>
      <xdr:spPr>
        <a:xfrm>
          <a:off x="22199600" y="6565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27686</xdr:rowOff>
    </xdr:from>
    <xdr:to>
      <xdr:col>116</xdr:col>
      <xdr:colOff>114300</xdr:colOff>
      <xdr:row>39</xdr:row>
      <xdr:rowOff>129286</xdr:rowOff>
    </xdr:to>
    <xdr:sp macro="" textlink="">
      <xdr:nvSpPr>
        <xdr:cNvPr id="387" name="フローチャート: 判断 386"/>
        <xdr:cNvSpPr/>
      </xdr:nvSpPr>
      <xdr:spPr>
        <a:xfrm>
          <a:off x="221107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388" name="フローチャート: 判断 387"/>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96266</xdr:rowOff>
    </xdr:from>
    <xdr:to>
      <xdr:col>107</xdr:col>
      <xdr:colOff>101600</xdr:colOff>
      <xdr:row>40</xdr:row>
      <xdr:rowOff>26416</xdr:rowOff>
    </xdr:to>
    <xdr:sp macro="" textlink="">
      <xdr:nvSpPr>
        <xdr:cNvPr id="389" name="フローチャート: 判断 388"/>
        <xdr:cNvSpPr/>
      </xdr:nvSpPr>
      <xdr:spPr>
        <a:xfrm>
          <a:off x="20383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0" name="テキスト ボックス 3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1" name="テキスト ボックス 3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2" name="テキスト ボックス 3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3" name="テキスト ボックス 3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4" name="テキスト ボックス 3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105410</xdr:rowOff>
    </xdr:from>
    <xdr:to>
      <xdr:col>116</xdr:col>
      <xdr:colOff>114300</xdr:colOff>
      <xdr:row>40</xdr:row>
      <xdr:rowOff>35560</xdr:rowOff>
    </xdr:to>
    <xdr:sp macro="" textlink="">
      <xdr:nvSpPr>
        <xdr:cNvPr id="395" name="楕円 394"/>
        <xdr:cNvSpPr/>
      </xdr:nvSpPr>
      <xdr:spPr>
        <a:xfrm>
          <a:off x="221107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83837</xdr:rowOff>
    </xdr:from>
    <xdr:ext cx="469744" cy="259045"/>
    <xdr:sp macro="" textlink="">
      <xdr:nvSpPr>
        <xdr:cNvPr id="396" name="【認定こども園・幼稚園・保育所】&#10;一人当たり面積該当値テキスト"/>
        <xdr:cNvSpPr txBox="1"/>
      </xdr:nvSpPr>
      <xdr:spPr>
        <a:xfrm>
          <a:off x="22199600"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105410</xdr:rowOff>
    </xdr:from>
    <xdr:to>
      <xdr:col>112</xdr:col>
      <xdr:colOff>38100</xdr:colOff>
      <xdr:row>40</xdr:row>
      <xdr:rowOff>35560</xdr:rowOff>
    </xdr:to>
    <xdr:sp macro="" textlink="">
      <xdr:nvSpPr>
        <xdr:cNvPr id="397" name="楕円 396"/>
        <xdr:cNvSpPr/>
      </xdr:nvSpPr>
      <xdr:spPr>
        <a:xfrm>
          <a:off x="21272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156210</xdr:rowOff>
    </xdr:from>
    <xdr:to>
      <xdr:col>116</xdr:col>
      <xdr:colOff>63500</xdr:colOff>
      <xdr:row>39</xdr:row>
      <xdr:rowOff>156210</xdr:rowOff>
    </xdr:to>
    <xdr:cxnSp macro="">
      <xdr:nvCxnSpPr>
        <xdr:cNvPr id="398" name="直線コネクタ 397"/>
        <xdr:cNvCxnSpPr/>
      </xdr:nvCxnSpPr>
      <xdr:spPr>
        <a:xfrm>
          <a:off x="21323300" y="68427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141241</xdr:rowOff>
    </xdr:from>
    <xdr:ext cx="469744" cy="259045"/>
    <xdr:sp macro="" textlink="">
      <xdr:nvSpPr>
        <xdr:cNvPr id="399" name="n_1aveValue【認定こども園・幼稚園・保育所】&#10;一人当たり面積"/>
        <xdr:cNvSpPr txBox="1"/>
      </xdr:nvSpPr>
      <xdr:spPr>
        <a:xfrm>
          <a:off x="210757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42943</xdr:rowOff>
    </xdr:from>
    <xdr:ext cx="469744" cy="259045"/>
    <xdr:sp macro="" textlink="">
      <xdr:nvSpPr>
        <xdr:cNvPr id="400" name="n_2aveValue【認定こども園・幼稚園・保育所】&#10;一人当たり面積"/>
        <xdr:cNvSpPr txBox="1"/>
      </xdr:nvSpPr>
      <xdr:spPr>
        <a:xfrm>
          <a:off x="20199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26687</xdr:rowOff>
    </xdr:from>
    <xdr:ext cx="469744" cy="259045"/>
    <xdr:sp macro="" textlink="">
      <xdr:nvSpPr>
        <xdr:cNvPr id="401" name="n_1mainValue【認定こども園・幼稚園・保育所】&#10;一人当たり面積"/>
        <xdr:cNvSpPr txBox="1"/>
      </xdr:nvSpPr>
      <xdr:spPr>
        <a:xfrm>
          <a:off x="210757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2" name="正方形/長方形 4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3" name="正方形/長方形 4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4" name="正方形/長方形 4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5" name="正方形/長方形 4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6" name="正方形/長方形 4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7" name="正方形/長方形 4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8" name="正方形/長方形 4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9" name="正方形/長方形 4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0" name="テキスト ボックス 4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1" name="直線コネクタ 4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2" name="テキスト ボックス 41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3" name="直線コネクタ 41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4" name="テキスト ボックス 41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5" name="直線コネクタ 41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6" name="テキスト ボックス 41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7" name="直線コネクタ 41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8" name="テキスト ボックス 41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9" name="直線コネクタ 41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0" name="テキスト ボックス 41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1" name="直線コネクタ 42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2" name="テキスト ボックス 421"/>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3" name="直線コネクタ 42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4" name="テキスト ボックス 42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112395</xdr:rowOff>
    </xdr:from>
    <xdr:to>
      <xdr:col>85</xdr:col>
      <xdr:colOff>126364</xdr:colOff>
      <xdr:row>62</xdr:row>
      <xdr:rowOff>152400</xdr:rowOff>
    </xdr:to>
    <xdr:cxnSp macro="">
      <xdr:nvCxnSpPr>
        <xdr:cNvPr id="426" name="直線コネクタ 425"/>
        <xdr:cNvCxnSpPr/>
      </xdr:nvCxnSpPr>
      <xdr:spPr>
        <a:xfrm flipV="1">
          <a:off x="16318864" y="9713595"/>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156227</xdr:rowOff>
    </xdr:from>
    <xdr:ext cx="405111" cy="259045"/>
    <xdr:sp macro="" textlink="">
      <xdr:nvSpPr>
        <xdr:cNvPr id="427" name="【学校施設】&#10;有形固定資産減価償却率最小値テキスト"/>
        <xdr:cNvSpPr txBox="1"/>
      </xdr:nvSpPr>
      <xdr:spPr>
        <a:xfrm>
          <a:off x="163576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152400</xdr:rowOff>
    </xdr:from>
    <xdr:to>
      <xdr:col>86</xdr:col>
      <xdr:colOff>25400</xdr:colOff>
      <xdr:row>62</xdr:row>
      <xdr:rowOff>152400</xdr:rowOff>
    </xdr:to>
    <xdr:cxnSp macro="">
      <xdr:nvCxnSpPr>
        <xdr:cNvPr id="428" name="直線コネクタ 427"/>
        <xdr:cNvCxnSpPr/>
      </xdr:nvCxnSpPr>
      <xdr:spPr>
        <a:xfrm>
          <a:off x="16230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59072</xdr:rowOff>
    </xdr:from>
    <xdr:ext cx="405111" cy="259045"/>
    <xdr:sp macro="" textlink="">
      <xdr:nvSpPr>
        <xdr:cNvPr id="429" name="【学校施設】&#10;有形固定資産減価償却率最大値テキスト"/>
        <xdr:cNvSpPr txBox="1"/>
      </xdr:nvSpPr>
      <xdr:spPr>
        <a:xfrm>
          <a:off x="16357600" y="948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112395</xdr:rowOff>
    </xdr:from>
    <xdr:to>
      <xdr:col>86</xdr:col>
      <xdr:colOff>25400</xdr:colOff>
      <xdr:row>56</xdr:row>
      <xdr:rowOff>112395</xdr:rowOff>
    </xdr:to>
    <xdr:cxnSp macro="">
      <xdr:nvCxnSpPr>
        <xdr:cNvPr id="430" name="直線コネクタ 429"/>
        <xdr:cNvCxnSpPr/>
      </xdr:nvCxnSpPr>
      <xdr:spPr>
        <a:xfrm>
          <a:off x="16230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9542</xdr:rowOff>
    </xdr:from>
    <xdr:ext cx="405111" cy="259045"/>
    <xdr:sp macro="" textlink="">
      <xdr:nvSpPr>
        <xdr:cNvPr id="431" name="【学校施設】&#10;有形固定資産減価償却率平均値テキスト"/>
        <xdr:cNvSpPr txBox="1"/>
      </xdr:nvSpPr>
      <xdr:spPr>
        <a:xfrm>
          <a:off x="16357600" y="10125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31115</xdr:rowOff>
    </xdr:from>
    <xdr:to>
      <xdr:col>85</xdr:col>
      <xdr:colOff>177800</xdr:colOff>
      <xdr:row>59</xdr:row>
      <xdr:rowOff>132715</xdr:rowOff>
    </xdr:to>
    <xdr:sp macro="" textlink="">
      <xdr:nvSpPr>
        <xdr:cNvPr id="432" name="フローチャート: 判断 431"/>
        <xdr:cNvSpPr/>
      </xdr:nvSpPr>
      <xdr:spPr>
        <a:xfrm>
          <a:off x="16268700" y="1014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433" name="フローチャート: 判断 432"/>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71120</xdr:rowOff>
    </xdr:from>
    <xdr:to>
      <xdr:col>76</xdr:col>
      <xdr:colOff>165100</xdr:colOff>
      <xdr:row>60</xdr:row>
      <xdr:rowOff>1270</xdr:rowOff>
    </xdr:to>
    <xdr:sp macro="" textlink="">
      <xdr:nvSpPr>
        <xdr:cNvPr id="434" name="フローチャート: 判断 433"/>
        <xdr:cNvSpPr/>
      </xdr:nvSpPr>
      <xdr:spPr>
        <a:xfrm>
          <a:off x="14541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5" name="テキスト ボックス 43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6" name="テキスト ボックス 43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7" name="テキスト ボックス 43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8" name="テキスト ボックス 43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9" name="テキスト ボックス 43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168275</xdr:rowOff>
    </xdr:from>
    <xdr:to>
      <xdr:col>85</xdr:col>
      <xdr:colOff>177800</xdr:colOff>
      <xdr:row>57</xdr:row>
      <xdr:rowOff>98425</xdr:rowOff>
    </xdr:to>
    <xdr:sp macro="" textlink="">
      <xdr:nvSpPr>
        <xdr:cNvPr id="440" name="楕円 439"/>
        <xdr:cNvSpPr/>
      </xdr:nvSpPr>
      <xdr:spPr>
        <a:xfrm>
          <a:off x="16268700" y="976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83202</xdr:rowOff>
    </xdr:from>
    <xdr:ext cx="405111" cy="259045"/>
    <xdr:sp macro="" textlink="">
      <xdr:nvSpPr>
        <xdr:cNvPr id="441" name="【学校施設】&#10;有形固定資産減価償却率該当値テキスト"/>
        <xdr:cNvSpPr txBox="1"/>
      </xdr:nvSpPr>
      <xdr:spPr>
        <a:xfrm>
          <a:off x="16357600" y="9684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143510</xdr:rowOff>
    </xdr:from>
    <xdr:to>
      <xdr:col>81</xdr:col>
      <xdr:colOff>101600</xdr:colOff>
      <xdr:row>57</xdr:row>
      <xdr:rowOff>73660</xdr:rowOff>
    </xdr:to>
    <xdr:sp macro="" textlink="">
      <xdr:nvSpPr>
        <xdr:cNvPr id="442" name="楕円 441"/>
        <xdr:cNvSpPr/>
      </xdr:nvSpPr>
      <xdr:spPr>
        <a:xfrm>
          <a:off x="15430500" y="974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22860</xdr:rowOff>
    </xdr:from>
    <xdr:to>
      <xdr:col>85</xdr:col>
      <xdr:colOff>127000</xdr:colOff>
      <xdr:row>57</xdr:row>
      <xdr:rowOff>47625</xdr:rowOff>
    </xdr:to>
    <xdr:cxnSp macro="">
      <xdr:nvCxnSpPr>
        <xdr:cNvPr id="443" name="直線コネクタ 442"/>
        <xdr:cNvCxnSpPr/>
      </xdr:nvCxnSpPr>
      <xdr:spPr>
        <a:xfrm>
          <a:off x="15481300" y="979551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144797</xdr:rowOff>
    </xdr:from>
    <xdr:ext cx="405111" cy="259045"/>
    <xdr:sp macro="" textlink="">
      <xdr:nvSpPr>
        <xdr:cNvPr id="444" name="n_1aveValue【学校施設】&#10;有形固定資産減価償却率"/>
        <xdr:cNvSpPr txBox="1"/>
      </xdr:nvSpPr>
      <xdr:spPr>
        <a:xfrm>
          <a:off x="152660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17797</xdr:rowOff>
    </xdr:from>
    <xdr:ext cx="405111" cy="259045"/>
    <xdr:sp macro="" textlink="">
      <xdr:nvSpPr>
        <xdr:cNvPr id="445" name="n_2aveValue【学校施設】&#10;有形固定資産減価償却率"/>
        <xdr:cNvSpPr txBox="1"/>
      </xdr:nvSpPr>
      <xdr:spPr>
        <a:xfrm>
          <a:off x="14389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90187</xdr:rowOff>
    </xdr:from>
    <xdr:ext cx="405111" cy="259045"/>
    <xdr:sp macro="" textlink="">
      <xdr:nvSpPr>
        <xdr:cNvPr id="446" name="n_1mainValue【学校施設】&#10;有形固定資産減価償却率"/>
        <xdr:cNvSpPr txBox="1"/>
      </xdr:nvSpPr>
      <xdr:spPr>
        <a:xfrm>
          <a:off x="15266044" y="951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7" name="正方形/長方形 44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8" name="正方形/長方形 44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9" name="正方形/長方形 44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0" name="正方形/長方形 44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1" name="正方形/長方形 45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2" name="正方形/長方形 45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3" name="正方形/長方形 45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4" name="正方形/長方形 45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5" name="テキスト ボックス 45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6" name="直線コネクタ 45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7" name="テキスト ボックス 45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58" name="直線コネクタ 45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59" name="テキスト ボックス 45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0" name="直線コネクタ 45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1" name="テキスト ボックス 46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2" name="直線コネクタ 46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3" name="テキスト ボックス 46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4" name="直線コネクタ 46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5" name="テキスト ボックス 46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6" name="直線コネクタ 46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7" name="テキスト ボックス 46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118414</xdr:rowOff>
    </xdr:from>
    <xdr:to>
      <xdr:col>116</xdr:col>
      <xdr:colOff>62864</xdr:colOff>
      <xdr:row>64</xdr:row>
      <xdr:rowOff>54864</xdr:rowOff>
    </xdr:to>
    <xdr:cxnSp macro="">
      <xdr:nvCxnSpPr>
        <xdr:cNvPr id="469" name="直線コネクタ 468"/>
        <xdr:cNvCxnSpPr/>
      </xdr:nvCxnSpPr>
      <xdr:spPr>
        <a:xfrm flipV="1">
          <a:off x="22160864" y="9548164"/>
          <a:ext cx="0" cy="14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58691</xdr:rowOff>
    </xdr:from>
    <xdr:ext cx="469744" cy="259045"/>
    <xdr:sp macro="" textlink="">
      <xdr:nvSpPr>
        <xdr:cNvPr id="470" name="【学校施設】&#10;一人当たり面積最小値テキスト"/>
        <xdr:cNvSpPr txBox="1"/>
      </xdr:nvSpPr>
      <xdr:spPr>
        <a:xfrm>
          <a:off x="22199600" y="1103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54864</xdr:rowOff>
    </xdr:from>
    <xdr:to>
      <xdr:col>116</xdr:col>
      <xdr:colOff>152400</xdr:colOff>
      <xdr:row>64</xdr:row>
      <xdr:rowOff>54864</xdr:rowOff>
    </xdr:to>
    <xdr:cxnSp macro="">
      <xdr:nvCxnSpPr>
        <xdr:cNvPr id="471" name="直線コネクタ 470"/>
        <xdr:cNvCxnSpPr/>
      </xdr:nvCxnSpPr>
      <xdr:spPr>
        <a:xfrm>
          <a:off x="22072600" y="1102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65091</xdr:rowOff>
    </xdr:from>
    <xdr:ext cx="469744" cy="259045"/>
    <xdr:sp macro="" textlink="">
      <xdr:nvSpPr>
        <xdr:cNvPr id="472" name="【学校施設】&#10;一人当たり面積最大値テキスト"/>
        <xdr:cNvSpPr txBox="1"/>
      </xdr:nvSpPr>
      <xdr:spPr>
        <a:xfrm>
          <a:off x="22199600" y="932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118414</xdr:rowOff>
    </xdr:from>
    <xdr:to>
      <xdr:col>116</xdr:col>
      <xdr:colOff>152400</xdr:colOff>
      <xdr:row>55</xdr:row>
      <xdr:rowOff>118414</xdr:rowOff>
    </xdr:to>
    <xdr:cxnSp macro="">
      <xdr:nvCxnSpPr>
        <xdr:cNvPr id="473" name="直線コネクタ 472"/>
        <xdr:cNvCxnSpPr/>
      </xdr:nvCxnSpPr>
      <xdr:spPr>
        <a:xfrm>
          <a:off x="22072600" y="954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127525</xdr:rowOff>
    </xdr:from>
    <xdr:ext cx="469744" cy="259045"/>
    <xdr:sp macro="" textlink="">
      <xdr:nvSpPr>
        <xdr:cNvPr id="474" name="【学校施設】&#10;一人当たり面積平均値テキスト"/>
        <xdr:cNvSpPr txBox="1"/>
      </xdr:nvSpPr>
      <xdr:spPr>
        <a:xfrm>
          <a:off x="22199600" y="10585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104648</xdr:rowOff>
    </xdr:from>
    <xdr:to>
      <xdr:col>116</xdr:col>
      <xdr:colOff>114300</xdr:colOff>
      <xdr:row>63</xdr:row>
      <xdr:rowOff>34798</xdr:rowOff>
    </xdr:to>
    <xdr:sp macro="" textlink="">
      <xdr:nvSpPr>
        <xdr:cNvPr id="475" name="フローチャート: 判断 474"/>
        <xdr:cNvSpPr/>
      </xdr:nvSpPr>
      <xdr:spPr>
        <a:xfrm>
          <a:off x="221107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84531</xdr:rowOff>
    </xdr:from>
    <xdr:to>
      <xdr:col>112</xdr:col>
      <xdr:colOff>38100</xdr:colOff>
      <xdr:row>63</xdr:row>
      <xdr:rowOff>14681</xdr:rowOff>
    </xdr:to>
    <xdr:sp macro="" textlink="">
      <xdr:nvSpPr>
        <xdr:cNvPr id="476" name="フローチャート: 判断 475"/>
        <xdr:cNvSpPr/>
      </xdr:nvSpPr>
      <xdr:spPr>
        <a:xfrm>
          <a:off x="21272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21437</xdr:rowOff>
    </xdr:from>
    <xdr:to>
      <xdr:col>107</xdr:col>
      <xdr:colOff>101600</xdr:colOff>
      <xdr:row>62</xdr:row>
      <xdr:rowOff>123037</xdr:rowOff>
    </xdr:to>
    <xdr:sp macro="" textlink="">
      <xdr:nvSpPr>
        <xdr:cNvPr id="477" name="フローチャート: 判断 476"/>
        <xdr:cNvSpPr/>
      </xdr:nvSpPr>
      <xdr:spPr>
        <a:xfrm>
          <a:off x="20383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8" name="テキスト ボックス 47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9" name="テキスト ボックス 47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0" name="テキスト ボックス 47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1" name="テキスト ボックス 48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2" name="テキスト ボックス 48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165913</xdr:rowOff>
    </xdr:from>
    <xdr:to>
      <xdr:col>116</xdr:col>
      <xdr:colOff>114300</xdr:colOff>
      <xdr:row>63</xdr:row>
      <xdr:rowOff>96063</xdr:rowOff>
    </xdr:to>
    <xdr:sp macro="" textlink="">
      <xdr:nvSpPr>
        <xdr:cNvPr id="483" name="楕円 482"/>
        <xdr:cNvSpPr/>
      </xdr:nvSpPr>
      <xdr:spPr>
        <a:xfrm>
          <a:off x="22110700" y="1079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144340</xdr:rowOff>
    </xdr:from>
    <xdr:ext cx="469744" cy="259045"/>
    <xdr:sp macro="" textlink="">
      <xdr:nvSpPr>
        <xdr:cNvPr id="484" name="【学校施設】&#10;一人当たり面積該当値テキスト"/>
        <xdr:cNvSpPr txBox="1"/>
      </xdr:nvSpPr>
      <xdr:spPr>
        <a:xfrm>
          <a:off x="22199600" y="1077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10008</xdr:rowOff>
    </xdr:from>
    <xdr:to>
      <xdr:col>112</xdr:col>
      <xdr:colOff>38100</xdr:colOff>
      <xdr:row>63</xdr:row>
      <xdr:rowOff>111608</xdr:rowOff>
    </xdr:to>
    <xdr:sp macro="" textlink="">
      <xdr:nvSpPr>
        <xdr:cNvPr id="485" name="楕円 484"/>
        <xdr:cNvSpPr/>
      </xdr:nvSpPr>
      <xdr:spPr>
        <a:xfrm>
          <a:off x="21272500" y="1081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45263</xdr:rowOff>
    </xdr:from>
    <xdr:to>
      <xdr:col>116</xdr:col>
      <xdr:colOff>63500</xdr:colOff>
      <xdr:row>63</xdr:row>
      <xdr:rowOff>60808</xdr:rowOff>
    </xdr:to>
    <xdr:cxnSp macro="">
      <xdr:nvCxnSpPr>
        <xdr:cNvPr id="486" name="直線コネクタ 485"/>
        <xdr:cNvCxnSpPr/>
      </xdr:nvCxnSpPr>
      <xdr:spPr>
        <a:xfrm flipV="1">
          <a:off x="21323300" y="10846613"/>
          <a:ext cx="8382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31208</xdr:rowOff>
    </xdr:from>
    <xdr:ext cx="469744" cy="259045"/>
    <xdr:sp macro="" textlink="">
      <xdr:nvSpPr>
        <xdr:cNvPr id="487" name="n_1aveValue【学校施設】&#10;一人当たり面積"/>
        <xdr:cNvSpPr txBox="1"/>
      </xdr:nvSpPr>
      <xdr:spPr>
        <a:xfrm>
          <a:off x="210757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139564</xdr:rowOff>
    </xdr:from>
    <xdr:ext cx="469744" cy="259045"/>
    <xdr:sp macro="" textlink="">
      <xdr:nvSpPr>
        <xdr:cNvPr id="488" name="n_2aveValue【学校施設】&#10;一人当たり面積"/>
        <xdr:cNvSpPr txBox="1"/>
      </xdr:nvSpPr>
      <xdr:spPr>
        <a:xfrm>
          <a:off x="20199427"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102735</xdr:rowOff>
    </xdr:from>
    <xdr:ext cx="469744" cy="259045"/>
    <xdr:sp macro="" textlink="">
      <xdr:nvSpPr>
        <xdr:cNvPr id="489" name="n_1mainValue【学校施設】&#10;一人当たり面積"/>
        <xdr:cNvSpPr txBox="1"/>
      </xdr:nvSpPr>
      <xdr:spPr>
        <a:xfrm>
          <a:off x="21075727" y="10904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0" name="正方形/長方形 48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1" name="正方形/長方形 49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2" name="正方形/長方形 49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3" name="正方形/長方形 49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4" name="正方形/長方形 49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5" name="正方形/長方形 49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6" name="正方形/長方形 49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7" name="正方形/長方形 49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8" name="テキスト ボックス 49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9" name="直線コネクタ 49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0" name="テキスト ボックス 499"/>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1" name="直線コネクタ 50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02" name="テキスト ボックス 501"/>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3" name="直線コネクタ 50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04" name="テキスト ボックス 50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05" name="直線コネクタ 50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06" name="テキスト ボックス 50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07" name="直線コネクタ 50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08" name="テキスト ボックス 50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09" name="直線コネクタ 50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10" name="テキスト ボックス 509"/>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1" name="直線コネクタ 51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2" name="テキスト ボックス 51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102870</xdr:rowOff>
    </xdr:to>
    <xdr:cxnSp macro="">
      <xdr:nvCxnSpPr>
        <xdr:cNvPr id="514" name="直線コネクタ 513"/>
        <xdr:cNvCxnSpPr/>
      </xdr:nvCxnSpPr>
      <xdr:spPr>
        <a:xfrm flipV="1">
          <a:off x="16318864"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106697</xdr:rowOff>
    </xdr:from>
    <xdr:ext cx="405111" cy="259045"/>
    <xdr:sp macro="" textlink="">
      <xdr:nvSpPr>
        <xdr:cNvPr id="515" name="【児童館】&#10;有形固定資産減価償却率最小値テキスト"/>
        <xdr:cNvSpPr txBox="1"/>
      </xdr:nvSpPr>
      <xdr:spPr>
        <a:xfrm>
          <a:off x="16357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102870</xdr:rowOff>
    </xdr:from>
    <xdr:to>
      <xdr:col>86</xdr:col>
      <xdr:colOff>25400</xdr:colOff>
      <xdr:row>86</xdr:row>
      <xdr:rowOff>102870</xdr:rowOff>
    </xdr:to>
    <xdr:cxnSp macro="">
      <xdr:nvCxnSpPr>
        <xdr:cNvPr id="516" name="直線コネクタ 515"/>
        <xdr:cNvCxnSpPr/>
      </xdr:nvCxnSpPr>
      <xdr:spPr>
        <a:xfrm>
          <a:off x="16230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17"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18" name="直線コネクタ 517"/>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34307</xdr:rowOff>
    </xdr:from>
    <xdr:ext cx="405111" cy="259045"/>
    <xdr:sp macro="" textlink="">
      <xdr:nvSpPr>
        <xdr:cNvPr id="519" name="【児童館】&#10;有形固定資産減価償却率平均値テキスト"/>
        <xdr:cNvSpPr txBox="1"/>
      </xdr:nvSpPr>
      <xdr:spPr>
        <a:xfrm>
          <a:off x="16357600"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520" name="フローチャート: 判断 519"/>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99695</xdr:rowOff>
    </xdr:from>
    <xdr:to>
      <xdr:col>81</xdr:col>
      <xdr:colOff>101600</xdr:colOff>
      <xdr:row>83</xdr:row>
      <xdr:rowOff>29845</xdr:rowOff>
    </xdr:to>
    <xdr:sp macro="" textlink="">
      <xdr:nvSpPr>
        <xdr:cNvPr id="521" name="フローチャート: 判断 520"/>
        <xdr:cNvSpPr/>
      </xdr:nvSpPr>
      <xdr:spPr>
        <a:xfrm>
          <a:off x="154305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105411</xdr:rowOff>
    </xdr:from>
    <xdr:to>
      <xdr:col>76</xdr:col>
      <xdr:colOff>165100</xdr:colOff>
      <xdr:row>84</xdr:row>
      <xdr:rowOff>35561</xdr:rowOff>
    </xdr:to>
    <xdr:sp macro="" textlink="">
      <xdr:nvSpPr>
        <xdr:cNvPr id="522" name="フローチャート: 判断 521"/>
        <xdr:cNvSpPr/>
      </xdr:nvSpPr>
      <xdr:spPr>
        <a:xfrm>
          <a:off x="14541500" y="14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3" name="テキスト ボックス 52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4" name="テキスト ボックス 52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5" name="テキスト ボックス 52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6" name="テキスト ボックス 52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7" name="テキスト ボックス 52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528" name="楕円 527"/>
        <xdr:cNvSpPr/>
      </xdr:nvSpPr>
      <xdr:spPr>
        <a:xfrm>
          <a:off x="162687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67327</xdr:rowOff>
    </xdr:from>
    <xdr:ext cx="405111" cy="259045"/>
    <xdr:sp macro="" textlink="">
      <xdr:nvSpPr>
        <xdr:cNvPr id="529" name="【児童館】&#10;有形固定資産減価償却率該当値テキスト"/>
        <xdr:cNvSpPr txBox="1"/>
      </xdr:nvSpPr>
      <xdr:spPr>
        <a:xfrm>
          <a:off x="16357600"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86361</xdr:rowOff>
    </xdr:from>
    <xdr:to>
      <xdr:col>81</xdr:col>
      <xdr:colOff>101600</xdr:colOff>
      <xdr:row>82</xdr:row>
      <xdr:rowOff>16511</xdr:rowOff>
    </xdr:to>
    <xdr:sp macro="" textlink="">
      <xdr:nvSpPr>
        <xdr:cNvPr id="530" name="楕円 529"/>
        <xdr:cNvSpPr/>
      </xdr:nvSpPr>
      <xdr:spPr>
        <a:xfrm>
          <a:off x="15430500" y="139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95250</xdr:rowOff>
    </xdr:from>
    <xdr:to>
      <xdr:col>85</xdr:col>
      <xdr:colOff>127000</xdr:colOff>
      <xdr:row>81</xdr:row>
      <xdr:rowOff>137161</xdr:rowOff>
    </xdr:to>
    <xdr:cxnSp macro="">
      <xdr:nvCxnSpPr>
        <xdr:cNvPr id="531" name="直線コネクタ 530"/>
        <xdr:cNvCxnSpPr/>
      </xdr:nvCxnSpPr>
      <xdr:spPr>
        <a:xfrm flipV="1">
          <a:off x="15481300" y="13982700"/>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20972</xdr:rowOff>
    </xdr:from>
    <xdr:ext cx="405111" cy="259045"/>
    <xdr:sp macro="" textlink="">
      <xdr:nvSpPr>
        <xdr:cNvPr id="532" name="n_1aveValue【児童館】&#10;有形固定資産減価償却率"/>
        <xdr:cNvSpPr txBox="1"/>
      </xdr:nvSpPr>
      <xdr:spPr>
        <a:xfrm>
          <a:off x="15266044" y="1425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52088</xdr:rowOff>
    </xdr:from>
    <xdr:ext cx="405111" cy="259045"/>
    <xdr:sp macro="" textlink="">
      <xdr:nvSpPr>
        <xdr:cNvPr id="533" name="n_2aveValue【児童館】&#10;有形固定資産減価償却率"/>
        <xdr:cNvSpPr txBox="1"/>
      </xdr:nvSpPr>
      <xdr:spPr>
        <a:xfrm>
          <a:off x="14389744" y="14110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33038</xdr:rowOff>
    </xdr:from>
    <xdr:ext cx="405111" cy="259045"/>
    <xdr:sp macro="" textlink="">
      <xdr:nvSpPr>
        <xdr:cNvPr id="534" name="n_1mainValue【児童館】&#10;有形固定資産減価償却率"/>
        <xdr:cNvSpPr txBox="1"/>
      </xdr:nvSpPr>
      <xdr:spPr>
        <a:xfrm>
          <a:off x="152660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5" name="正方形/長方形 53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6" name="正方形/長方形 53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7" name="正方形/長方形 53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8" name="正方形/長方形 53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9" name="正方形/長方形 53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0" name="正方形/長方形 53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1" name="正方形/長方形 54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2" name="正方形/長方形 54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3" name="テキスト ボックス 54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4" name="直線コネクタ 54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45" name="直線コネクタ 544"/>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46" name="テキスト ボックス 545"/>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47" name="直線コネクタ 546"/>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48" name="テキスト ボックス 547"/>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49" name="直線コネクタ 548"/>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50" name="テキスト ボックス 549"/>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51" name="直線コネクタ 550"/>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52" name="テキスト ボックス 551"/>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53" name="直線コネクタ 552"/>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54" name="テキスト ボックス 553"/>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55" name="直線コネクタ 554"/>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56" name="テキスト ボックス 555"/>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7" name="直線コネクタ 55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8" name="テキスト ボックス 55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87086</xdr:rowOff>
    </xdr:from>
    <xdr:to>
      <xdr:col>116</xdr:col>
      <xdr:colOff>62864</xdr:colOff>
      <xdr:row>86</xdr:row>
      <xdr:rowOff>87086</xdr:rowOff>
    </xdr:to>
    <xdr:cxnSp macro="">
      <xdr:nvCxnSpPr>
        <xdr:cNvPr id="560" name="直線コネクタ 559"/>
        <xdr:cNvCxnSpPr/>
      </xdr:nvCxnSpPr>
      <xdr:spPr>
        <a:xfrm flipV="1">
          <a:off x="22160864" y="13460186"/>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90913</xdr:rowOff>
    </xdr:from>
    <xdr:ext cx="469744" cy="259045"/>
    <xdr:sp macro="" textlink="">
      <xdr:nvSpPr>
        <xdr:cNvPr id="561" name="【児童館】&#10;一人当たり面積最小値テキスト"/>
        <xdr:cNvSpPr txBox="1"/>
      </xdr:nvSpPr>
      <xdr:spPr>
        <a:xfrm>
          <a:off x="221996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87086</xdr:rowOff>
    </xdr:from>
    <xdr:to>
      <xdr:col>116</xdr:col>
      <xdr:colOff>152400</xdr:colOff>
      <xdr:row>86</xdr:row>
      <xdr:rowOff>87086</xdr:rowOff>
    </xdr:to>
    <xdr:cxnSp macro="">
      <xdr:nvCxnSpPr>
        <xdr:cNvPr id="562" name="直線コネクタ 561"/>
        <xdr:cNvCxnSpPr/>
      </xdr:nvCxnSpPr>
      <xdr:spPr>
        <a:xfrm>
          <a:off x="22072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33763</xdr:rowOff>
    </xdr:from>
    <xdr:ext cx="469744" cy="259045"/>
    <xdr:sp macro="" textlink="">
      <xdr:nvSpPr>
        <xdr:cNvPr id="563" name="【児童館】&#10;一人当たり面積最大値テキスト"/>
        <xdr:cNvSpPr txBox="1"/>
      </xdr:nvSpPr>
      <xdr:spPr>
        <a:xfrm>
          <a:off x="221996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87086</xdr:rowOff>
    </xdr:from>
    <xdr:to>
      <xdr:col>116</xdr:col>
      <xdr:colOff>152400</xdr:colOff>
      <xdr:row>78</xdr:row>
      <xdr:rowOff>87086</xdr:rowOff>
    </xdr:to>
    <xdr:cxnSp macro="">
      <xdr:nvCxnSpPr>
        <xdr:cNvPr id="564" name="直線コネクタ 563"/>
        <xdr:cNvCxnSpPr/>
      </xdr:nvCxnSpPr>
      <xdr:spPr>
        <a:xfrm>
          <a:off x="22072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59163</xdr:rowOff>
    </xdr:from>
    <xdr:ext cx="469744" cy="259045"/>
    <xdr:sp macro="" textlink="">
      <xdr:nvSpPr>
        <xdr:cNvPr id="565" name="【児童館】&#10;一人当たり面積平均値テキスト"/>
        <xdr:cNvSpPr txBox="1"/>
      </xdr:nvSpPr>
      <xdr:spPr>
        <a:xfrm>
          <a:off x="22199600" y="14289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36286</xdr:rowOff>
    </xdr:from>
    <xdr:to>
      <xdr:col>116</xdr:col>
      <xdr:colOff>114300</xdr:colOff>
      <xdr:row>84</xdr:row>
      <xdr:rowOff>137886</xdr:rowOff>
    </xdr:to>
    <xdr:sp macro="" textlink="">
      <xdr:nvSpPr>
        <xdr:cNvPr id="566" name="フローチャート: 判断 565"/>
        <xdr:cNvSpPr/>
      </xdr:nvSpPr>
      <xdr:spPr>
        <a:xfrm>
          <a:off x="221107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52614</xdr:rowOff>
    </xdr:from>
    <xdr:to>
      <xdr:col>112</xdr:col>
      <xdr:colOff>38100</xdr:colOff>
      <xdr:row>84</xdr:row>
      <xdr:rowOff>154214</xdr:rowOff>
    </xdr:to>
    <xdr:sp macro="" textlink="">
      <xdr:nvSpPr>
        <xdr:cNvPr id="567" name="フローチャート: 判断 566"/>
        <xdr:cNvSpPr/>
      </xdr:nvSpPr>
      <xdr:spPr>
        <a:xfrm>
          <a:off x="21272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68943</xdr:rowOff>
    </xdr:from>
    <xdr:to>
      <xdr:col>107</xdr:col>
      <xdr:colOff>101600</xdr:colOff>
      <xdr:row>84</xdr:row>
      <xdr:rowOff>170543</xdr:rowOff>
    </xdr:to>
    <xdr:sp macro="" textlink="">
      <xdr:nvSpPr>
        <xdr:cNvPr id="568" name="フローチャート: 判断 567"/>
        <xdr:cNvSpPr/>
      </xdr:nvSpPr>
      <xdr:spPr>
        <a:xfrm>
          <a:off x="20383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9" name="テキスト ボックス 56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0" name="テキスト ボックス 56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1" name="テキスト ボックス 57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2" name="テキスト ボックス 57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3" name="テキスト ボックス 57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3629</xdr:rowOff>
    </xdr:from>
    <xdr:to>
      <xdr:col>116</xdr:col>
      <xdr:colOff>114300</xdr:colOff>
      <xdr:row>86</xdr:row>
      <xdr:rowOff>105229</xdr:rowOff>
    </xdr:to>
    <xdr:sp macro="" textlink="">
      <xdr:nvSpPr>
        <xdr:cNvPr id="574" name="楕円 573"/>
        <xdr:cNvSpPr/>
      </xdr:nvSpPr>
      <xdr:spPr>
        <a:xfrm>
          <a:off x="22110700" y="1474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90006</xdr:rowOff>
    </xdr:from>
    <xdr:ext cx="469744" cy="259045"/>
    <xdr:sp macro="" textlink="">
      <xdr:nvSpPr>
        <xdr:cNvPr id="575" name="【児童館】&#10;一人当たり面積該当値テキスト"/>
        <xdr:cNvSpPr txBox="1"/>
      </xdr:nvSpPr>
      <xdr:spPr>
        <a:xfrm>
          <a:off x="22199600" y="1466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3629</xdr:rowOff>
    </xdr:from>
    <xdr:to>
      <xdr:col>112</xdr:col>
      <xdr:colOff>38100</xdr:colOff>
      <xdr:row>86</xdr:row>
      <xdr:rowOff>105229</xdr:rowOff>
    </xdr:to>
    <xdr:sp macro="" textlink="">
      <xdr:nvSpPr>
        <xdr:cNvPr id="576" name="楕円 575"/>
        <xdr:cNvSpPr/>
      </xdr:nvSpPr>
      <xdr:spPr>
        <a:xfrm>
          <a:off x="21272500" y="1474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54429</xdr:rowOff>
    </xdr:from>
    <xdr:to>
      <xdr:col>116</xdr:col>
      <xdr:colOff>63500</xdr:colOff>
      <xdr:row>86</xdr:row>
      <xdr:rowOff>54429</xdr:rowOff>
    </xdr:to>
    <xdr:cxnSp macro="">
      <xdr:nvCxnSpPr>
        <xdr:cNvPr id="577" name="直線コネクタ 576"/>
        <xdr:cNvCxnSpPr/>
      </xdr:nvCxnSpPr>
      <xdr:spPr>
        <a:xfrm>
          <a:off x="21323300" y="147991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170741</xdr:rowOff>
    </xdr:from>
    <xdr:ext cx="469744" cy="259045"/>
    <xdr:sp macro="" textlink="">
      <xdr:nvSpPr>
        <xdr:cNvPr id="578" name="n_1aveValue【児童館】&#10;一人当たり面積"/>
        <xdr:cNvSpPr txBox="1"/>
      </xdr:nvSpPr>
      <xdr:spPr>
        <a:xfrm>
          <a:off x="21075727" y="1422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15620</xdr:rowOff>
    </xdr:from>
    <xdr:ext cx="469744" cy="259045"/>
    <xdr:sp macro="" textlink="">
      <xdr:nvSpPr>
        <xdr:cNvPr id="579" name="n_2aveValue【児童館】&#10;一人当たり面積"/>
        <xdr:cNvSpPr txBox="1"/>
      </xdr:nvSpPr>
      <xdr:spPr>
        <a:xfrm>
          <a:off x="20199427" y="1424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96356</xdr:rowOff>
    </xdr:from>
    <xdr:ext cx="469744" cy="259045"/>
    <xdr:sp macro="" textlink="">
      <xdr:nvSpPr>
        <xdr:cNvPr id="580" name="n_1mainValue【児童館】&#10;一人当たり面積"/>
        <xdr:cNvSpPr txBox="1"/>
      </xdr:nvSpPr>
      <xdr:spPr>
        <a:xfrm>
          <a:off x="21075727" y="1484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1" name="正方形/長方形 58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2" name="正方形/長方形 58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3" name="正方形/長方形 58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4" name="正方形/長方形 58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5" name="正方形/長方形 58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6" name="正方形/長方形 58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7" name="正方形/長方形 58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8" name="正方形/長方形 58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9" name="テキスト ボックス 58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0" name="直線コネクタ 58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91" name="テキスト ボックス 59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92" name="直線コネクタ 59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93" name="テキスト ボックス 59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4" name="直線コネクタ 59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5" name="テキスト ボックス 59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96" name="直線コネクタ 59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97" name="テキスト ボックス 59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98" name="直線コネクタ 59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99" name="テキスト ボックス 59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0" name="直線コネクタ 59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01" name="テキスト ボックス 60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2" name="直線コネクタ 60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3" name="テキスト ボックス 60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32386</xdr:rowOff>
    </xdr:to>
    <xdr:cxnSp macro="">
      <xdr:nvCxnSpPr>
        <xdr:cNvPr id="605" name="直線コネクタ 604"/>
        <xdr:cNvCxnSpPr/>
      </xdr:nvCxnSpPr>
      <xdr:spPr>
        <a:xfrm flipV="1">
          <a:off x="16318864" y="17145000"/>
          <a:ext cx="0" cy="1403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36213</xdr:rowOff>
    </xdr:from>
    <xdr:ext cx="405111" cy="259045"/>
    <xdr:sp macro="" textlink="">
      <xdr:nvSpPr>
        <xdr:cNvPr id="606" name="【公民館】&#10;有形固定資産減価償却率最小値テキスト"/>
        <xdr:cNvSpPr txBox="1"/>
      </xdr:nvSpPr>
      <xdr:spPr>
        <a:xfrm>
          <a:off x="16357600" y="1855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32386</xdr:rowOff>
    </xdr:from>
    <xdr:to>
      <xdr:col>86</xdr:col>
      <xdr:colOff>25400</xdr:colOff>
      <xdr:row>108</xdr:row>
      <xdr:rowOff>32386</xdr:rowOff>
    </xdr:to>
    <xdr:cxnSp macro="">
      <xdr:nvCxnSpPr>
        <xdr:cNvPr id="607" name="直線コネクタ 606"/>
        <xdr:cNvCxnSpPr/>
      </xdr:nvCxnSpPr>
      <xdr:spPr>
        <a:xfrm>
          <a:off x="16230600" y="1854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08"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09" name="直線コネクタ 608"/>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33038</xdr:rowOff>
    </xdr:from>
    <xdr:ext cx="405111" cy="259045"/>
    <xdr:sp macro="" textlink="">
      <xdr:nvSpPr>
        <xdr:cNvPr id="610" name="【公民館】&#10;有形固定資産減価償却率平均値テキスト"/>
        <xdr:cNvSpPr txBox="1"/>
      </xdr:nvSpPr>
      <xdr:spPr>
        <a:xfrm>
          <a:off x="16357600" y="17692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10161</xdr:rowOff>
    </xdr:from>
    <xdr:to>
      <xdr:col>85</xdr:col>
      <xdr:colOff>177800</xdr:colOff>
      <xdr:row>104</xdr:row>
      <xdr:rowOff>111761</xdr:rowOff>
    </xdr:to>
    <xdr:sp macro="" textlink="">
      <xdr:nvSpPr>
        <xdr:cNvPr id="611" name="フローチャート: 判断 610"/>
        <xdr:cNvSpPr/>
      </xdr:nvSpPr>
      <xdr:spPr>
        <a:xfrm>
          <a:off x="162687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38736</xdr:rowOff>
    </xdr:from>
    <xdr:to>
      <xdr:col>81</xdr:col>
      <xdr:colOff>101600</xdr:colOff>
      <xdr:row>104</xdr:row>
      <xdr:rowOff>140336</xdr:rowOff>
    </xdr:to>
    <xdr:sp macro="" textlink="">
      <xdr:nvSpPr>
        <xdr:cNvPr id="612" name="フローチャート: 判断 611"/>
        <xdr:cNvSpPr/>
      </xdr:nvSpPr>
      <xdr:spPr>
        <a:xfrm>
          <a:off x="15430500"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33020</xdr:rowOff>
    </xdr:from>
    <xdr:to>
      <xdr:col>76</xdr:col>
      <xdr:colOff>165100</xdr:colOff>
      <xdr:row>104</xdr:row>
      <xdr:rowOff>134620</xdr:rowOff>
    </xdr:to>
    <xdr:sp macro="" textlink="">
      <xdr:nvSpPr>
        <xdr:cNvPr id="613" name="フローチャート: 判断 612"/>
        <xdr:cNvSpPr/>
      </xdr:nvSpPr>
      <xdr:spPr>
        <a:xfrm>
          <a:off x="145415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4" name="テキスト ボックス 61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5" name="テキスト ボックス 61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6" name="テキスト ボックス 61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7" name="テキスト ボックス 61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8" name="テキスト ボックス 61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128270</xdr:rowOff>
    </xdr:from>
    <xdr:to>
      <xdr:col>85</xdr:col>
      <xdr:colOff>177800</xdr:colOff>
      <xdr:row>106</xdr:row>
      <xdr:rowOff>58420</xdr:rowOff>
    </xdr:to>
    <xdr:sp macro="" textlink="">
      <xdr:nvSpPr>
        <xdr:cNvPr id="619" name="楕円 618"/>
        <xdr:cNvSpPr/>
      </xdr:nvSpPr>
      <xdr:spPr>
        <a:xfrm>
          <a:off x="162687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106697</xdr:rowOff>
    </xdr:from>
    <xdr:ext cx="405111" cy="259045"/>
    <xdr:sp macro="" textlink="">
      <xdr:nvSpPr>
        <xdr:cNvPr id="620" name="【公民館】&#10;有形固定資産減価償却率該当値テキスト"/>
        <xdr:cNvSpPr txBox="1"/>
      </xdr:nvSpPr>
      <xdr:spPr>
        <a:xfrm>
          <a:off x="16357600"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166370</xdr:rowOff>
    </xdr:from>
    <xdr:to>
      <xdr:col>81</xdr:col>
      <xdr:colOff>101600</xdr:colOff>
      <xdr:row>106</xdr:row>
      <xdr:rowOff>96520</xdr:rowOff>
    </xdr:to>
    <xdr:sp macro="" textlink="">
      <xdr:nvSpPr>
        <xdr:cNvPr id="621" name="楕円 620"/>
        <xdr:cNvSpPr/>
      </xdr:nvSpPr>
      <xdr:spPr>
        <a:xfrm>
          <a:off x="154305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7620</xdr:rowOff>
    </xdr:from>
    <xdr:to>
      <xdr:col>85</xdr:col>
      <xdr:colOff>127000</xdr:colOff>
      <xdr:row>106</xdr:row>
      <xdr:rowOff>45720</xdr:rowOff>
    </xdr:to>
    <xdr:cxnSp macro="">
      <xdr:nvCxnSpPr>
        <xdr:cNvPr id="622" name="直線コネクタ 621"/>
        <xdr:cNvCxnSpPr/>
      </xdr:nvCxnSpPr>
      <xdr:spPr>
        <a:xfrm flipV="1">
          <a:off x="15481300" y="181813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156863</xdr:rowOff>
    </xdr:from>
    <xdr:ext cx="405111" cy="259045"/>
    <xdr:sp macro="" textlink="">
      <xdr:nvSpPr>
        <xdr:cNvPr id="623" name="n_1aveValue【公民館】&#10;有形固定資産減価償却率"/>
        <xdr:cNvSpPr txBox="1"/>
      </xdr:nvSpPr>
      <xdr:spPr>
        <a:xfrm>
          <a:off x="15266044" y="1764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151147</xdr:rowOff>
    </xdr:from>
    <xdr:ext cx="405111" cy="259045"/>
    <xdr:sp macro="" textlink="">
      <xdr:nvSpPr>
        <xdr:cNvPr id="624" name="n_2aveValue【公民館】&#10;有形固定資産減価償却率"/>
        <xdr:cNvSpPr txBox="1"/>
      </xdr:nvSpPr>
      <xdr:spPr>
        <a:xfrm>
          <a:off x="14389744" y="1763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87647</xdr:rowOff>
    </xdr:from>
    <xdr:ext cx="405111" cy="259045"/>
    <xdr:sp macro="" textlink="">
      <xdr:nvSpPr>
        <xdr:cNvPr id="625" name="n_1mainValue【公民館】&#10;有形固定資産減価償却率"/>
        <xdr:cNvSpPr txBox="1"/>
      </xdr:nvSpPr>
      <xdr:spPr>
        <a:xfrm>
          <a:off x="15266044" y="1826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6" name="正方形/長方形 62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7" name="正方形/長方形 62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8" name="正方形/長方形 62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9" name="正方形/長方形 62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0" name="正方形/長方形 62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1" name="正方形/長方形 63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2" name="正方形/長方形 63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3" name="正方形/長方形 63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4" name="テキスト ボックス 63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5" name="直線コネクタ 63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36" name="直線コネクタ 63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37" name="テキスト ボックス 63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38" name="直線コネクタ 63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39" name="テキスト ボックス 63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40" name="直線コネクタ 63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41" name="テキスト ボックス 64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42" name="直線コネクタ 64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43" name="テキスト ボックス 64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44" name="直線コネクタ 64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45" name="テキスト ボックス 64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46" name="直線コネクタ 64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47" name="テキスト ボックス 64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8" name="直線コネクタ 64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9" name="テキスト ボックス 64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148045</xdr:rowOff>
    </xdr:from>
    <xdr:to>
      <xdr:col>116</xdr:col>
      <xdr:colOff>62864</xdr:colOff>
      <xdr:row>108</xdr:row>
      <xdr:rowOff>167639</xdr:rowOff>
    </xdr:to>
    <xdr:cxnSp macro="">
      <xdr:nvCxnSpPr>
        <xdr:cNvPr id="651" name="直線コネクタ 650"/>
        <xdr:cNvCxnSpPr/>
      </xdr:nvCxnSpPr>
      <xdr:spPr>
        <a:xfrm flipV="1">
          <a:off x="22160864" y="17293045"/>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652" name="【公民館】&#10;一人当たり面積最小値テキスト"/>
        <xdr:cNvSpPr txBox="1"/>
      </xdr:nvSpPr>
      <xdr:spPr>
        <a:xfrm>
          <a:off x="221996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653" name="直線コネクタ 652"/>
        <xdr:cNvCxnSpPr/>
      </xdr:nvCxnSpPr>
      <xdr:spPr>
        <a:xfrm>
          <a:off x="22072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94722</xdr:rowOff>
    </xdr:from>
    <xdr:ext cx="469744" cy="259045"/>
    <xdr:sp macro="" textlink="">
      <xdr:nvSpPr>
        <xdr:cNvPr id="654" name="【公民館】&#10;一人当たり面積最大値テキスト"/>
        <xdr:cNvSpPr txBox="1"/>
      </xdr:nvSpPr>
      <xdr:spPr>
        <a:xfrm>
          <a:off x="22199600" y="1706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148045</xdr:rowOff>
    </xdr:from>
    <xdr:to>
      <xdr:col>116</xdr:col>
      <xdr:colOff>152400</xdr:colOff>
      <xdr:row>100</xdr:row>
      <xdr:rowOff>148045</xdr:rowOff>
    </xdr:to>
    <xdr:cxnSp macro="">
      <xdr:nvCxnSpPr>
        <xdr:cNvPr id="655" name="直線コネクタ 654"/>
        <xdr:cNvCxnSpPr/>
      </xdr:nvCxnSpPr>
      <xdr:spPr>
        <a:xfrm>
          <a:off x="22072600" y="1729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82566</xdr:rowOff>
    </xdr:from>
    <xdr:ext cx="469744" cy="259045"/>
    <xdr:sp macro="" textlink="">
      <xdr:nvSpPr>
        <xdr:cNvPr id="656" name="【公民館】&#10;一人当たり面積平均値テキスト"/>
        <xdr:cNvSpPr txBox="1"/>
      </xdr:nvSpPr>
      <xdr:spPr>
        <a:xfrm>
          <a:off x="22199600" y="18256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59689</xdr:rowOff>
    </xdr:from>
    <xdr:to>
      <xdr:col>116</xdr:col>
      <xdr:colOff>114300</xdr:colOff>
      <xdr:row>107</xdr:row>
      <xdr:rowOff>161289</xdr:rowOff>
    </xdr:to>
    <xdr:sp macro="" textlink="">
      <xdr:nvSpPr>
        <xdr:cNvPr id="657" name="フローチャート: 判断 656"/>
        <xdr:cNvSpPr/>
      </xdr:nvSpPr>
      <xdr:spPr>
        <a:xfrm>
          <a:off x="221107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49893</xdr:rowOff>
    </xdr:from>
    <xdr:to>
      <xdr:col>112</xdr:col>
      <xdr:colOff>38100</xdr:colOff>
      <xdr:row>107</xdr:row>
      <xdr:rowOff>151493</xdr:rowOff>
    </xdr:to>
    <xdr:sp macro="" textlink="">
      <xdr:nvSpPr>
        <xdr:cNvPr id="658" name="フローチャート: 判断 657"/>
        <xdr:cNvSpPr/>
      </xdr:nvSpPr>
      <xdr:spPr>
        <a:xfrm>
          <a:off x="21272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46627</xdr:rowOff>
    </xdr:from>
    <xdr:to>
      <xdr:col>107</xdr:col>
      <xdr:colOff>101600</xdr:colOff>
      <xdr:row>107</xdr:row>
      <xdr:rowOff>148227</xdr:rowOff>
    </xdr:to>
    <xdr:sp macro="" textlink="">
      <xdr:nvSpPr>
        <xdr:cNvPr id="659" name="フローチャート: 判断 658"/>
        <xdr:cNvSpPr/>
      </xdr:nvSpPr>
      <xdr:spPr>
        <a:xfrm>
          <a:off x="20383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0" name="テキスト ボックス 65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1" name="テキスト ボックス 66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2" name="テキスト ボックス 66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3" name="テキスト ボックス 66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4" name="テキスト ボックス 66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138068</xdr:rowOff>
    </xdr:from>
    <xdr:to>
      <xdr:col>116</xdr:col>
      <xdr:colOff>114300</xdr:colOff>
      <xdr:row>108</xdr:row>
      <xdr:rowOff>68218</xdr:rowOff>
    </xdr:to>
    <xdr:sp macro="" textlink="">
      <xdr:nvSpPr>
        <xdr:cNvPr id="665" name="楕円 664"/>
        <xdr:cNvSpPr/>
      </xdr:nvSpPr>
      <xdr:spPr>
        <a:xfrm>
          <a:off x="22110700" y="1848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116495</xdr:rowOff>
    </xdr:from>
    <xdr:ext cx="469744" cy="259045"/>
    <xdr:sp macro="" textlink="">
      <xdr:nvSpPr>
        <xdr:cNvPr id="666" name="【公民館】&#10;一人当たり面積該当値テキスト"/>
        <xdr:cNvSpPr txBox="1"/>
      </xdr:nvSpPr>
      <xdr:spPr>
        <a:xfrm>
          <a:off x="22199600" y="1846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138068</xdr:rowOff>
    </xdr:from>
    <xdr:to>
      <xdr:col>112</xdr:col>
      <xdr:colOff>38100</xdr:colOff>
      <xdr:row>108</xdr:row>
      <xdr:rowOff>68218</xdr:rowOff>
    </xdr:to>
    <xdr:sp macro="" textlink="">
      <xdr:nvSpPr>
        <xdr:cNvPr id="667" name="楕円 666"/>
        <xdr:cNvSpPr/>
      </xdr:nvSpPr>
      <xdr:spPr>
        <a:xfrm>
          <a:off x="21272500" y="1848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17418</xdr:rowOff>
    </xdr:from>
    <xdr:to>
      <xdr:col>116</xdr:col>
      <xdr:colOff>63500</xdr:colOff>
      <xdr:row>108</xdr:row>
      <xdr:rowOff>17418</xdr:rowOff>
    </xdr:to>
    <xdr:cxnSp macro="">
      <xdr:nvCxnSpPr>
        <xdr:cNvPr id="668" name="直線コネクタ 667"/>
        <xdr:cNvCxnSpPr/>
      </xdr:nvCxnSpPr>
      <xdr:spPr>
        <a:xfrm>
          <a:off x="21323300" y="1853401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168020</xdr:rowOff>
    </xdr:from>
    <xdr:ext cx="469744" cy="259045"/>
    <xdr:sp macro="" textlink="">
      <xdr:nvSpPr>
        <xdr:cNvPr id="669" name="n_1aveValue【公民館】&#10;一人当たり面積"/>
        <xdr:cNvSpPr txBox="1"/>
      </xdr:nvSpPr>
      <xdr:spPr>
        <a:xfrm>
          <a:off x="21075727" y="1817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164754</xdr:rowOff>
    </xdr:from>
    <xdr:ext cx="469744" cy="259045"/>
    <xdr:sp macro="" textlink="">
      <xdr:nvSpPr>
        <xdr:cNvPr id="670" name="n_2aveValue【公民館】&#10;一人当たり面積"/>
        <xdr:cNvSpPr txBox="1"/>
      </xdr:nvSpPr>
      <xdr:spPr>
        <a:xfrm>
          <a:off x="20199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59345</xdr:rowOff>
    </xdr:from>
    <xdr:ext cx="469744" cy="259045"/>
    <xdr:sp macro="" textlink="">
      <xdr:nvSpPr>
        <xdr:cNvPr id="671" name="n_1mainValue【公民館】&#10;一人当たり面積"/>
        <xdr:cNvSpPr txBox="1"/>
      </xdr:nvSpPr>
      <xdr:spPr>
        <a:xfrm>
          <a:off x="21075727" y="1857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2" name="正方形/長方形 67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3" name="正方形/長方形 67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4" name="テキスト ボックス 67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類似団体と比較して有形固定資産減価償却率が高くなっている施設は、橋りょう・トンネル、学校施設、児童館である。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特に、学校施設については、小学校の有形固定資産減価償却率が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81.8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％、中学校が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88.5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％となっており、とりわけ、中学校の</a:t>
          </a:r>
          <a:r>
            <a:rPr kumimoji="1" lang="ja-JP" altLang="en-US" sz="1300">
              <a:latin typeface="ＭＳ Ｐゴシック" panose="020B0600070205080204" pitchFamily="50" charset="-128"/>
              <a:ea typeface="ＭＳ Ｐゴシック" panose="020B0600070205080204" pitchFamily="50" charset="-128"/>
            </a:rPr>
            <a:t>有形固定資産減価償却率が高くなっている。これは、耐用年数を超過している施設が多く存在しており、また校舎といった取得価額の高い施設の老朽化が進んでいるためである。</a:t>
          </a:r>
        </a:p>
        <a:p>
          <a:r>
            <a:rPr kumimoji="1" lang="ja-JP" altLang="en-US" sz="1300">
              <a:latin typeface="ＭＳ Ｐゴシック" panose="020B0600070205080204" pitchFamily="50" charset="-128"/>
              <a:ea typeface="ＭＳ Ｐゴシック" panose="020B0600070205080204" pitchFamily="50" charset="-128"/>
            </a:rPr>
            <a:t>しかし、平成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年度に小学校および中学校の耐震補強工事を実施しており、老朽化対策に取り組んでいる。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大阪府摂津市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85,404
84,146
14.87
33,186,852
32,945,702
214,180
19,686,289
20,196,664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12519</xdr:rowOff>
    </xdr:from>
    <xdr:to>
      <xdr:col>24</xdr:col>
      <xdr:colOff>62865</xdr:colOff>
      <xdr:row>42</xdr:row>
      <xdr:rowOff>92528</xdr:rowOff>
    </xdr:to>
    <xdr:cxnSp macro="">
      <xdr:nvCxnSpPr>
        <xdr:cNvPr id="57" name="直線コネクタ 56"/>
        <xdr:cNvCxnSpPr/>
      </xdr:nvCxnSpPr>
      <xdr:spPr>
        <a:xfrm flipV="1">
          <a:off x="4634865" y="5841819"/>
          <a:ext cx="0" cy="14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130646</xdr:rowOff>
    </xdr:from>
    <xdr:ext cx="405111" cy="259045"/>
    <xdr:sp macro="" textlink="">
      <xdr:nvSpPr>
        <xdr:cNvPr id="60" name="【図書館】&#10;有形固定資産減価償却率最大値テキスト"/>
        <xdr:cNvSpPr txBox="1"/>
      </xdr:nvSpPr>
      <xdr:spPr>
        <a:xfrm>
          <a:off x="4673600" y="561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12519</xdr:rowOff>
    </xdr:from>
    <xdr:to>
      <xdr:col>24</xdr:col>
      <xdr:colOff>152400</xdr:colOff>
      <xdr:row>34</xdr:row>
      <xdr:rowOff>12519</xdr:rowOff>
    </xdr:to>
    <xdr:cxnSp macro="">
      <xdr:nvCxnSpPr>
        <xdr:cNvPr id="61" name="直線コネクタ 60"/>
        <xdr:cNvCxnSpPr/>
      </xdr:nvCxnSpPr>
      <xdr:spPr>
        <a:xfrm>
          <a:off x="4546600" y="584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152417</xdr:rowOff>
    </xdr:from>
    <xdr:ext cx="405111" cy="259045"/>
    <xdr:sp macro="" textlink="">
      <xdr:nvSpPr>
        <xdr:cNvPr id="62" name="【図書館】&#10;有形固定資産減価償却率平均値テキスト"/>
        <xdr:cNvSpPr txBox="1"/>
      </xdr:nvSpPr>
      <xdr:spPr>
        <a:xfrm>
          <a:off x="4673600" y="649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xdr:rowOff>
    </xdr:from>
    <xdr:to>
      <xdr:col>24</xdr:col>
      <xdr:colOff>114300</xdr:colOff>
      <xdr:row>38</xdr:row>
      <xdr:rowOff>104140</xdr:rowOff>
    </xdr:to>
    <xdr:sp macro="" textlink="">
      <xdr:nvSpPr>
        <xdr:cNvPr id="63" name="フローチャート: 判断 62"/>
        <xdr:cNvSpPr/>
      </xdr:nvSpPr>
      <xdr:spPr>
        <a:xfrm>
          <a:off x="4584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160927</xdr:rowOff>
    </xdr:from>
    <xdr:to>
      <xdr:col>20</xdr:col>
      <xdr:colOff>38100</xdr:colOff>
      <xdr:row>38</xdr:row>
      <xdr:rowOff>91077</xdr:rowOff>
    </xdr:to>
    <xdr:sp macro="" textlink="">
      <xdr:nvSpPr>
        <xdr:cNvPr id="64" name="フローチャート: 判断 63"/>
        <xdr:cNvSpPr/>
      </xdr:nvSpPr>
      <xdr:spPr>
        <a:xfrm>
          <a:off x="3746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157661</xdr:rowOff>
    </xdr:from>
    <xdr:to>
      <xdr:col>15</xdr:col>
      <xdr:colOff>101600</xdr:colOff>
      <xdr:row>38</xdr:row>
      <xdr:rowOff>87812</xdr:rowOff>
    </xdr:to>
    <xdr:sp macro="" textlink="">
      <xdr:nvSpPr>
        <xdr:cNvPr id="65" name="フローチャート: 判断 64"/>
        <xdr:cNvSpPr/>
      </xdr:nvSpPr>
      <xdr:spPr>
        <a:xfrm>
          <a:off x="2857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121739</xdr:rowOff>
    </xdr:from>
    <xdr:to>
      <xdr:col>24</xdr:col>
      <xdr:colOff>114300</xdr:colOff>
      <xdr:row>37</xdr:row>
      <xdr:rowOff>51889</xdr:rowOff>
    </xdr:to>
    <xdr:sp macro="" textlink="">
      <xdr:nvSpPr>
        <xdr:cNvPr id="71" name="楕円 70"/>
        <xdr:cNvSpPr/>
      </xdr:nvSpPr>
      <xdr:spPr>
        <a:xfrm>
          <a:off x="4584700" y="629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144616</xdr:rowOff>
    </xdr:from>
    <xdr:ext cx="405111" cy="259045"/>
    <xdr:sp macro="" textlink="">
      <xdr:nvSpPr>
        <xdr:cNvPr id="72" name="【図書館】&#10;有形固定資産減価償却率該当値テキスト"/>
        <xdr:cNvSpPr txBox="1"/>
      </xdr:nvSpPr>
      <xdr:spPr>
        <a:xfrm>
          <a:off x="4673600" y="6145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154396</xdr:rowOff>
    </xdr:from>
    <xdr:to>
      <xdr:col>20</xdr:col>
      <xdr:colOff>38100</xdr:colOff>
      <xdr:row>37</xdr:row>
      <xdr:rowOff>84546</xdr:rowOff>
    </xdr:to>
    <xdr:sp macro="" textlink="">
      <xdr:nvSpPr>
        <xdr:cNvPr id="73" name="楕円 72"/>
        <xdr:cNvSpPr/>
      </xdr:nvSpPr>
      <xdr:spPr>
        <a:xfrm>
          <a:off x="3746500" y="632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1089</xdr:rowOff>
    </xdr:from>
    <xdr:to>
      <xdr:col>24</xdr:col>
      <xdr:colOff>63500</xdr:colOff>
      <xdr:row>37</xdr:row>
      <xdr:rowOff>33746</xdr:rowOff>
    </xdr:to>
    <xdr:cxnSp macro="">
      <xdr:nvCxnSpPr>
        <xdr:cNvPr id="74" name="直線コネクタ 73"/>
        <xdr:cNvCxnSpPr/>
      </xdr:nvCxnSpPr>
      <xdr:spPr>
        <a:xfrm flipV="1">
          <a:off x="3797300" y="634473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82204</xdr:rowOff>
    </xdr:from>
    <xdr:ext cx="405111" cy="259045"/>
    <xdr:sp macro="" textlink="">
      <xdr:nvSpPr>
        <xdr:cNvPr id="75" name="n_1aveValue【図書館】&#10;有形固定資産減価償却率"/>
        <xdr:cNvSpPr txBox="1"/>
      </xdr:nvSpPr>
      <xdr:spPr>
        <a:xfrm>
          <a:off x="35820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104338</xdr:rowOff>
    </xdr:from>
    <xdr:ext cx="405111" cy="259045"/>
    <xdr:sp macro="" textlink="">
      <xdr:nvSpPr>
        <xdr:cNvPr id="76" name="n_2aveValue【図書館】&#10;有形固定資産減価償却率"/>
        <xdr:cNvSpPr txBox="1"/>
      </xdr:nvSpPr>
      <xdr:spPr>
        <a:xfrm>
          <a:off x="2705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101073</xdr:rowOff>
    </xdr:from>
    <xdr:ext cx="405111" cy="259045"/>
    <xdr:sp macro="" textlink="">
      <xdr:nvSpPr>
        <xdr:cNvPr id="77" name="n_1mainValue【図書館】&#10;有形固定資産減価償却率"/>
        <xdr:cNvSpPr txBox="1"/>
      </xdr:nvSpPr>
      <xdr:spPr>
        <a:xfrm>
          <a:off x="358204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25400</xdr:rowOff>
    </xdr:from>
    <xdr:to>
      <xdr:col>54</xdr:col>
      <xdr:colOff>189865</xdr:colOff>
      <xdr:row>42</xdr:row>
      <xdr:rowOff>12700</xdr:rowOff>
    </xdr:to>
    <xdr:cxnSp macro="">
      <xdr:nvCxnSpPr>
        <xdr:cNvPr id="101" name="直線コネクタ 100"/>
        <xdr:cNvCxnSpPr/>
      </xdr:nvCxnSpPr>
      <xdr:spPr>
        <a:xfrm flipV="1">
          <a:off x="10476865" y="5854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02" name="【図書館】&#10;一人当たり面積最小値テキスト"/>
        <xdr:cNvSpPr txBox="1"/>
      </xdr:nvSpPr>
      <xdr:spPr>
        <a:xfrm>
          <a:off x="10515600"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03" name="直線コネクタ 102"/>
        <xdr:cNvCxnSpPr/>
      </xdr:nvCxnSpPr>
      <xdr:spPr>
        <a:xfrm>
          <a:off x="103886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143527</xdr:rowOff>
    </xdr:from>
    <xdr:ext cx="469744" cy="259045"/>
    <xdr:sp macro="" textlink="">
      <xdr:nvSpPr>
        <xdr:cNvPr id="104" name="【図書館】&#10;一人当たり面積最大値テキスト"/>
        <xdr:cNvSpPr txBox="1"/>
      </xdr:nvSpPr>
      <xdr:spPr>
        <a:xfrm>
          <a:off x="10515600" y="56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25400</xdr:rowOff>
    </xdr:from>
    <xdr:to>
      <xdr:col>55</xdr:col>
      <xdr:colOff>88900</xdr:colOff>
      <xdr:row>34</xdr:row>
      <xdr:rowOff>25400</xdr:rowOff>
    </xdr:to>
    <xdr:cxnSp macro="">
      <xdr:nvCxnSpPr>
        <xdr:cNvPr id="105" name="直線コネクタ 104"/>
        <xdr:cNvCxnSpPr/>
      </xdr:nvCxnSpPr>
      <xdr:spPr>
        <a:xfrm>
          <a:off x="10388600" y="58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06"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107" name="フローチャート: 判断 106"/>
        <xdr:cNvSpPr/>
      </xdr:nvSpPr>
      <xdr:spPr>
        <a:xfrm>
          <a:off x="104267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19050</xdr:rowOff>
    </xdr:from>
    <xdr:to>
      <xdr:col>50</xdr:col>
      <xdr:colOff>165100</xdr:colOff>
      <xdr:row>39</xdr:row>
      <xdr:rowOff>120650</xdr:rowOff>
    </xdr:to>
    <xdr:sp macro="" textlink="">
      <xdr:nvSpPr>
        <xdr:cNvPr id="108" name="フローチャート: 判断 107"/>
        <xdr:cNvSpPr/>
      </xdr:nvSpPr>
      <xdr:spPr>
        <a:xfrm>
          <a:off x="9588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09" name="フローチャート: 判断 108"/>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44450</xdr:rowOff>
    </xdr:from>
    <xdr:to>
      <xdr:col>55</xdr:col>
      <xdr:colOff>50800</xdr:colOff>
      <xdr:row>39</xdr:row>
      <xdr:rowOff>146050</xdr:rowOff>
    </xdr:to>
    <xdr:sp macro="" textlink="">
      <xdr:nvSpPr>
        <xdr:cNvPr id="115" name="楕円 114"/>
        <xdr:cNvSpPr/>
      </xdr:nvSpPr>
      <xdr:spPr>
        <a:xfrm>
          <a:off x="104267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22877</xdr:rowOff>
    </xdr:from>
    <xdr:ext cx="469744" cy="259045"/>
    <xdr:sp macro="" textlink="">
      <xdr:nvSpPr>
        <xdr:cNvPr id="116" name="【図書館】&#10;一人当たり面積該当値テキスト"/>
        <xdr:cNvSpPr txBox="1"/>
      </xdr:nvSpPr>
      <xdr:spPr>
        <a:xfrm>
          <a:off x="10515600"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44450</xdr:rowOff>
    </xdr:from>
    <xdr:to>
      <xdr:col>50</xdr:col>
      <xdr:colOff>165100</xdr:colOff>
      <xdr:row>39</xdr:row>
      <xdr:rowOff>146050</xdr:rowOff>
    </xdr:to>
    <xdr:sp macro="" textlink="">
      <xdr:nvSpPr>
        <xdr:cNvPr id="117" name="楕円 116"/>
        <xdr:cNvSpPr/>
      </xdr:nvSpPr>
      <xdr:spPr>
        <a:xfrm>
          <a:off x="9588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95250</xdr:rowOff>
    </xdr:from>
    <xdr:to>
      <xdr:col>55</xdr:col>
      <xdr:colOff>0</xdr:colOff>
      <xdr:row>39</xdr:row>
      <xdr:rowOff>95250</xdr:rowOff>
    </xdr:to>
    <xdr:cxnSp macro="">
      <xdr:nvCxnSpPr>
        <xdr:cNvPr id="118" name="直線コネクタ 117"/>
        <xdr:cNvCxnSpPr/>
      </xdr:nvCxnSpPr>
      <xdr:spPr>
        <a:xfrm>
          <a:off x="9639300" y="678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137177</xdr:rowOff>
    </xdr:from>
    <xdr:ext cx="469744" cy="259045"/>
    <xdr:sp macro="" textlink="">
      <xdr:nvSpPr>
        <xdr:cNvPr id="119" name="n_1aveValue【図書館】&#10;一人当たり面積"/>
        <xdr:cNvSpPr txBox="1"/>
      </xdr:nvSpPr>
      <xdr:spPr>
        <a:xfrm>
          <a:off x="93917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137177</xdr:rowOff>
    </xdr:from>
    <xdr:ext cx="469744" cy="259045"/>
    <xdr:sp macro="" textlink="">
      <xdr:nvSpPr>
        <xdr:cNvPr id="120" name="n_2aveValue【図書館】&#10;一人当たり面積"/>
        <xdr:cNvSpPr txBox="1"/>
      </xdr:nvSpPr>
      <xdr:spPr>
        <a:xfrm>
          <a:off x="8515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137177</xdr:rowOff>
    </xdr:from>
    <xdr:ext cx="469744" cy="259045"/>
    <xdr:sp macro="" textlink="">
      <xdr:nvSpPr>
        <xdr:cNvPr id="121" name="n_1mainValue【図書館】&#10;一人当たり面積"/>
        <xdr:cNvSpPr txBox="1"/>
      </xdr:nvSpPr>
      <xdr:spPr>
        <a:xfrm>
          <a:off x="93917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2" name="直線コネクタ 13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3" name="テキスト ボックス 13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4" name="直線コネクタ 13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5" name="テキスト ボックス 13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6" name="直線コネクタ 13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7" name="テキスト ボックス 13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8" name="直線コネクタ 13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9" name="テキスト ボックス 13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0" name="直線コネクタ 13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1" name="テキスト ボックス 14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2" name="直線コネクタ 14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3" name="テキスト ボックス 14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63</xdr:row>
      <xdr:rowOff>62049</xdr:rowOff>
    </xdr:to>
    <xdr:cxnSp macro="">
      <xdr:nvCxnSpPr>
        <xdr:cNvPr id="147" name="直線コネクタ 146"/>
        <xdr:cNvCxnSpPr/>
      </xdr:nvCxnSpPr>
      <xdr:spPr>
        <a:xfrm flipV="1">
          <a:off x="4634865" y="9545683"/>
          <a:ext cx="0" cy="1317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65876</xdr:rowOff>
    </xdr:from>
    <xdr:ext cx="405111" cy="259045"/>
    <xdr:sp macro="" textlink="">
      <xdr:nvSpPr>
        <xdr:cNvPr id="148" name="【体育館・プール】&#10;有形固定資産減価償却率最小値テキスト"/>
        <xdr:cNvSpPr txBox="1"/>
      </xdr:nvSpPr>
      <xdr:spPr>
        <a:xfrm>
          <a:off x="4673600" y="1086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62049</xdr:rowOff>
    </xdr:from>
    <xdr:to>
      <xdr:col>24</xdr:col>
      <xdr:colOff>152400</xdr:colOff>
      <xdr:row>63</xdr:row>
      <xdr:rowOff>62049</xdr:rowOff>
    </xdr:to>
    <xdr:cxnSp macro="">
      <xdr:nvCxnSpPr>
        <xdr:cNvPr id="149" name="直線コネクタ 148"/>
        <xdr:cNvCxnSpPr/>
      </xdr:nvCxnSpPr>
      <xdr:spPr>
        <a:xfrm>
          <a:off x="4546600" y="1086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405111" cy="259045"/>
    <xdr:sp macro="" textlink="">
      <xdr:nvSpPr>
        <xdr:cNvPr id="150" name="【体育館・プール】&#10;有形固定資産減価償却率最大値テキスト"/>
        <xdr:cNvSpPr txBox="1"/>
      </xdr:nvSpPr>
      <xdr:spPr>
        <a:xfrm>
          <a:off x="4673600" y="93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151" name="直線コネクタ 150"/>
        <xdr:cNvCxnSpPr/>
      </xdr:nvCxnSpPr>
      <xdr:spPr>
        <a:xfrm>
          <a:off x="4546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112140</xdr:rowOff>
    </xdr:from>
    <xdr:ext cx="405111" cy="259045"/>
    <xdr:sp macro="" textlink="">
      <xdr:nvSpPr>
        <xdr:cNvPr id="152" name="【体育館・プール】&#10;有形固定資産減価償却率平均値テキスト"/>
        <xdr:cNvSpPr txBox="1"/>
      </xdr:nvSpPr>
      <xdr:spPr>
        <a:xfrm>
          <a:off x="4673600" y="10056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133713</xdr:rowOff>
    </xdr:from>
    <xdr:to>
      <xdr:col>24</xdr:col>
      <xdr:colOff>114300</xdr:colOff>
      <xdr:row>59</xdr:row>
      <xdr:rowOff>63863</xdr:rowOff>
    </xdr:to>
    <xdr:sp macro="" textlink="">
      <xdr:nvSpPr>
        <xdr:cNvPr id="153" name="フローチャート: 判断 152"/>
        <xdr:cNvSpPr/>
      </xdr:nvSpPr>
      <xdr:spPr>
        <a:xfrm>
          <a:off x="45847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54" name="フローチャート: 判断 153"/>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16147</xdr:rowOff>
    </xdr:from>
    <xdr:to>
      <xdr:col>15</xdr:col>
      <xdr:colOff>101600</xdr:colOff>
      <xdr:row>59</xdr:row>
      <xdr:rowOff>117747</xdr:rowOff>
    </xdr:to>
    <xdr:sp macro="" textlink="">
      <xdr:nvSpPr>
        <xdr:cNvPr id="155" name="フローチャート: 判断 154"/>
        <xdr:cNvSpPr/>
      </xdr:nvSpPr>
      <xdr:spPr>
        <a:xfrm>
          <a:off x="2857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35741</xdr:rowOff>
    </xdr:from>
    <xdr:to>
      <xdr:col>24</xdr:col>
      <xdr:colOff>114300</xdr:colOff>
      <xdr:row>58</xdr:row>
      <xdr:rowOff>137341</xdr:rowOff>
    </xdr:to>
    <xdr:sp macro="" textlink="">
      <xdr:nvSpPr>
        <xdr:cNvPr id="161" name="楕円 160"/>
        <xdr:cNvSpPr/>
      </xdr:nvSpPr>
      <xdr:spPr>
        <a:xfrm>
          <a:off x="4584700" y="997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58618</xdr:rowOff>
    </xdr:from>
    <xdr:ext cx="405111" cy="259045"/>
    <xdr:sp macro="" textlink="">
      <xdr:nvSpPr>
        <xdr:cNvPr id="162" name="【体育館・プール】&#10;有形固定資産減価償却率該当値テキスト"/>
        <xdr:cNvSpPr txBox="1"/>
      </xdr:nvSpPr>
      <xdr:spPr>
        <a:xfrm>
          <a:off x="4673600" y="9831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68399</xdr:rowOff>
    </xdr:from>
    <xdr:to>
      <xdr:col>20</xdr:col>
      <xdr:colOff>38100</xdr:colOff>
      <xdr:row>58</xdr:row>
      <xdr:rowOff>169999</xdr:rowOff>
    </xdr:to>
    <xdr:sp macro="" textlink="">
      <xdr:nvSpPr>
        <xdr:cNvPr id="163" name="楕円 162"/>
        <xdr:cNvSpPr/>
      </xdr:nvSpPr>
      <xdr:spPr>
        <a:xfrm>
          <a:off x="3746500" y="1001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86541</xdr:rowOff>
    </xdr:from>
    <xdr:to>
      <xdr:col>24</xdr:col>
      <xdr:colOff>63500</xdr:colOff>
      <xdr:row>58</xdr:row>
      <xdr:rowOff>119199</xdr:rowOff>
    </xdr:to>
    <xdr:cxnSp macro="">
      <xdr:nvCxnSpPr>
        <xdr:cNvPr id="164" name="直線コネクタ 163"/>
        <xdr:cNvCxnSpPr/>
      </xdr:nvCxnSpPr>
      <xdr:spPr>
        <a:xfrm flipV="1">
          <a:off x="3797300" y="1003064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89280</xdr:rowOff>
    </xdr:from>
    <xdr:ext cx="405111" cy="259045"/>
    <xdr:sp macro="" textlink="">
      <xdr:nvSpPr>
        <xdr:cNvPr id="165" name="n_1aveValue【体育館・プール】&#10;有形固定資産減価償却率"/>
        <xdr:cNvSpPr txBox="1"/>
      </xdr:nvSpPr>
      <xdr:spPr>
        <a:xfrm>
          <a:off x="3582044" y="1020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134274</xdr:rowOff>
    </xdr:from>
    <xdr:ext cx="405111" cy="259045"/>
    <xdr:sp macro="" textlink="">
      <xdr:nvSpPr>
        <xdr:cNvPr id="166" name="n_2aveValue【体育館・プール】&#10;有形固定資産減価償却率"/>
        <xdr:cNvSpPr txBox="1"/>
      </xdr:nvSpPr>
      <xdr:spPr>
        <a:xfrm>
          <a:off x="2705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15076</xdr:rowOff>
    </xdr:from>
    <xdr:ext cx="405111" cy="259045"/>
    <xdr:sp macro="" textlink="">
      <xdr:nvSpPr>
        <xdr:cNvPr id="167" name="n_1mainValue【体育館・プール】&#10;有形固定資産減価償却率"/>
        <xdr:cNvSpPr txBox="1"/>
      </xdr:nvSpPr>
      <xdr:spPr>
        <a:xfrm>
          <a:off x="3582044" y="978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8" name="正方形/長方形 16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9" name="正方形/長方形 16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0" name="正方形/長方形 16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1" name="正方形/長方形 17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2" name="正方形/長方形 17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3" name="正方形/長方形 17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4" name="正方形/長方形 17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5" name="正方形/長方形 17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6" name="テキスト ボックス 17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7" name="直線コネクタ 17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8" name="直線コネクタ 17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9" name="テキスト ボックス 17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0" name="直線コネクタ 17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1" name="テキスト ボックス 18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2" name="直線コネクタ 18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3" name="テキスト ボックス 18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4" name="直線コネクタ 18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5" name="テキスト ボックス 18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6" name="直線コネクタ 18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7" name="テキスト ボックス 18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9" name="テキスト ボックス 18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53340</xdr:rowOff>
    </xdr:from>
    <xdr:to>
      <xdr:col>54</xdr:col>
      <xdr:colOff>189865</xdr:colOff>
      <xdr:row>64</xdr:row>
      <xdr:rowOff>15240</xdr:rowOff>
    </xdr:to>
    <xdr:cxnSp macro="">
      <xdr:nvCxnSpPr>
        <xdr:cNvPr id="191" name="直線コネクタ 190"/>
        <xdr:cNvCxnSpPr/>
      </xdr:nvCxnSpPr>
      <xdr:spPr>
        <a:xfrm flipV="1">
          <a:off x="10476865" y="948309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192"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193" name="直線コネクタ 192"/>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xdr:rowOff>
    </xdr:from>
    <xdr:ext cx="469744" cy="259045"/>
    <xdr:sp macro="" textlink="">
      <xdr:nvSpPr>
        <xdr:cNvPr id="194" name="【体育館・プール】&#10;一人当たり面積最大値テキスト"/>
        <xdr:cNvSpPr txBox="1"/>
      </xdr:nvSpPr>
      <xdr:spPr>
        <a:xfrm>
          <a:off x="10515600" y="925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53340</xdr:rowOff>
    </xdr:from>
    <xdr:to>
      <xdr:col>55</xdr:col>
      <xdr:colOff>88900</xdr:colOff>
      <xdr:row>55</xdr:row>
      <xdr:rowOff>53340</xdr:rowOff>
    </xdr:to>
    <xdr:cxnSp macro="">
      <xdr:nvCxnSpPr>
        <xdr:cNvPr id="195" name="直線コネクタ 194"/>
        <xdr:cNvCxnSpPr/>
      </xdr:nvCxnSpPr>
      <xdr:spPr>
        <a:xfrm>
          <a:off x="10388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21607</xdr:rowOff>
    </xdr:from>
    <xdr:ext cx="469744" cy="259045"/>
    <xdr:sp macro="" textlink="">
      <xdr:nvSpPr>
        <xdr:cNvPr id="196" name="【体育館・プール】&#10;一人当たり面積平均値テキスト"/>
        <xdr:cNvSpPr txBox="1"/>
      </xdr:nvSpPr>
      <xdr:spPr>
        <a:xfrm>
          <a:off x="10515600" y="1030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197" name="フローチャート: 判断 196"/>
        <xdr:cNvSpPr/>
      </xdr:nvSpPr>
      <xdr:spPr>
        <a:xfrm>
          <a:off x="10426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33020</xdr:rowOff>
    </xdr:from>
    <xdr:to>
      <xdr:col>50</xdr:col>
      <xdr:colOff>165100</xdr:colOff>
      <xdr:row>60</xdr:row>
      <xdr:rowOff>134620</xdr:rowOff>
    </xdr:to>
    <xdr:sp macro="" textlink="">
      <xdr:nvSpPr>
        <xdr:cNvPr id="198" name="フローチャート: 判断 197"/>
        <xdr:cNvSpPr/>
      </xdr:nvSpPr>
      <xdr:spPr>
        <a:xfrm>
          <a:off x="9588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17780</xdr:rowOff>
    </xdr:from>
    <xdr:to>
      <xdr:col>46</xdr:col>
      <xdr:colOff>38100</xdr:colOff>
      <xdr:row>61</xdr:row>
      <xdr:rowOff>119380</xdr:rowOff>
    </xdr:to>
    <xdr:sp macro="" textlink="">
      <xdr:nvSpPr>
        <xdr:cNvPr id="199" name="フローチャート: 判断 198"/>
        <xdr:cNvSpPr/>
      </xdr:nvSpPr>
      <xdr:spPr>
        <a:xfrm>
          <a:off x="8699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0" name="テキスト ボックス 19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63500</xdr:rowOff>
    </xdr:from>
    <xdr:to>
      <xdr:col>55</xdr:col>
      <xdr:colOff>50800</xdr:colOff>
      <xdr:row>62</xdr:row>
      <xdr:rowOff>165100</xdr:rowOff>
    </xdr:to>
    <xdr:sp macro="" textlink="">
      <xdr:nvSpPr>
        <xdr:cNvPr id="205" name="楕円 204"/>
        <xdr:cNvSpPr/>
      </xdr:nvSpPr>
      <xdr:spPr>
        <a:xfrm>
          <a:off x="10426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41927</xdr:rowOff>
    </xdr:from>
    <xdr:ext cx="469744" cy="259045"/>
    <xdr:sp macro="" textlink="">
      <xdr:nvSpPr>
        <xdr:cNvPr id="206" name="【体育館・プール】&#10;一人当たり面積該当値テキスト"/>
        <xdr:cNvSpPr txBox="1"/>
      </xdr:nvSpPr>
      <xdr:spPr>
        <a:xfrm>
          <a:off x="10515600"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63500</xdr:rowOff>
    </xdr:from>
    <xdr:to>
      <xdr:col>50</xdr:col>
      <xdr:colOff>165100</xdr:colOff>
      <xdr:row>62</xdr:row>
      <xdr:rowOff>165100</xdr:rowOff>
    </xdr:to>
    <xdr:sp macro="" textlink="">
      <xdr:nvSpPr>
        <xdr:cNvPr id="207" name="楕円 206"/>
        <xdr:cNvSpPr/>
      </xdr:nvSpPr>
      <xdr:spPr>
        <a:xfrm>
          <a:off x="9588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114300</xdr:rowOff>
    </xdr:from>
    <xdr:to>
      <xdr:col>55</xdr:col>
      <xdr:colOff>0</xdr:colOff>
      <xdr:row>62</xdr:row>
      <xdr:rowOff>114300</xdr:rowOff>
    </xdr:to>
    <xdr:cxnSp macro="">
      <xdr:nvCxnSpPr>
        <xdr:cNvPr id="208" name="直線コネクタ 207"/>
        <xdr:cNvCxnSpPr/>
      </xdr:nvCxnSpPr>
      <xdr:spPr>
        <a:xfrm>
          <a:off x="9639300" y="1074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151147</xdr:rowOff>
    </xdr:from>
    <xdr:ext cx="469744" cy="259045"/>
    <xdr:sp macro="" textlink="">
      <xdr:nvSpPr>
        <xdr:cNvPr id="209" name="n_1aveValue【体育館・プール】&#10;一人当たり面積"/>
        <xdr:cNvSpPr txBox="1"/>
      </xdr:nvSpPr>
      <xdr:spPr>
        <a:xfrm>
          <a:off x="9391727"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135907</xdr:rowOff>
    </xdr:from>
    <xdr:ext cx="469744" cy="259045"/>
    <xdr:sp macro="" textlink="">
      <xdr:nvSpPr>
        <xdr:cNvPr id="210" name="n_2aveValue【体育館・プール】&#10;一人当たり面積"/>
        <xdr:cNvSpPr txBox="1"/>
      </xdr:nvSpPr>
      <xdr:spPr>
        <a:xfrm>
          <a:off x="8515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156227</xdr:rowOff>
    </xdr:from>
    <xdr:ext cx="469744" cy="259045"/>
    <xdr:sp macro="" textlink="">
      <xdr:nvSpPr>
        <xdr:cNvPr id="211" name="n_1mainValue【体育館・プール】&#10;一人当たり面積"/>
        <xdr:cNvSpPr txBox="1"/>
      </xdr:nvSpPr>
      <xdr:spPr>
        <a:xfrm>
          <a:off x="9391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2" name="テキスト ボックス 22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3" name="直線コネクタ 22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4" name="テキスト ボックス 22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5" name="直線コネクタ 22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6" name="テキスト ボックス 22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7" name="直線コネクタ 22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8" name="テキスト ボックス 22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9" name="直線コネクタ 22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0" name="テキスト ボックス 22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1" name="直線コネクタ 23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2" name="テキスト ボックス 23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3" name="直線コネクタ 23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4" name="テキスト ボックス 23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38100</xdr:rowOff>
    </xdr:to>
    <xdr:cxnSp macro="">
      <xdr:nvCxnSpPr>
        <xdr:cNvPr id="236" name="直線コネクタ 235"/>
        <xdr:cNvCxnSpPr/>
      </xdr:nvCxnSpPr>
      <xdr:spPr>
        <a:xfrm flipV="1">
          <a:off x="4634865" y="133350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41927</xdr:rowOff>
    </xdr:from>
    <xdr:ext cx="405111" cy="259045"/>
    <xdr:sp macro="" textlink="">
      <xdr:nvSpPr>
        <xdr:cNvPr id="237" name="【福祉施設】&#10;有形固定資産減価償却率最小値テキスト"/>
        <xdr:cNvSpPr txBox="1"/>
      </xdr:nvSpPr>
      <xdr:spPr>
        <a:xfrm>
          <a:off x="4673600" y="1461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38100</xdr:rowOff>
    </xdr:from>
    <xdr:to>
      <xdr:col>24</xdr:col>
      <xdr:colOff>152400</xdr:colOff>
      <xdr:row>85</xdr:row>
      <xdr:rowOff>38100</xdr:rowOff>
    </xdr:to>
    <xdr:cxnSp macro="">
      <xdr:nvCxnSpPr>
        <xdr:cNvPr id="238" name="直線コネクタ 237"/>
        <xdr:cNvCxnSpPr/>
      </xdr:nvCxnSpPr>
      <xdr:spPr>
        <a:xfrm>
          <a:off x="4546600" y="1461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9"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0" name="直線コネクタ 239"/>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99713</xdr:rowOff>
    </xdr:from>
    <xdr:ext cx="405111" cy="259045"/>
    <xdr:sp macro="" textlink="">
      <xdr:nvSpPr>
        <xdr:cNvPr id="241" name="【福祉施設】&#10;有形固定資産減価償却率平均値テキスト"/>
        <xdr:cNvSpPr txBox="1"/>
      </xdr:nvSpPr>
      <xdr:spPr>
        <a:xfrm>
          <a:off x="4673600" y="13987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76836</xdr:rowOff>
    </xdr:from>
    <xdr:to>
      <xdr:col>24</xdr:col>
      <xdr:colOff>114300</xdr:colOff>
      <xdr:row>83</xdr:row>
      <xdr:rowOff>6986</xdr:rowOff>
    </xdr:to>
    <xdr:sp macro="" textlink="">
      <xdr:nvSpPr>
        <xdr:cNvPr id="242" name="フローチャート: 判断 241"/>
        <xdr:cNvSpPr/>
      </xdr:nvSpPr>
      <xdr:spPr>
        <a:xfrm>
          <a:off x="45847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92075</xdr:rowOff>
    </xdr:from>
    <xdr:to>
      <xdr:col>20</xdr:col>
      <xdr:colOff>38100</xdr:colOff>
      <xdr:row>83</xdr:row>
      <xdr:rowOff>22225</xdr:rowOff>
    </xdr:to>
    <xdr:sp macro="" textlink="">
      <xdr:nvSpPr>
        <xdr:cNvPr id="243" name="フローチャート: 判断 242"/>
        <xdr:cNvSpPr/>
      </xdr:nvSpPr>
      <xdr:spPr>
        <a:xfrm>
          <a:off x="37465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168275</xdr:rowOff>
    </xdr:from>
    <xdr:to>
      <xdr:col>15</xdr:col>
      <xdr:colOff>101600</xdr:colOff>
      <xdr:row>83</xdr:row>
      <xdr:rowOff>98425</xdr:rowOff>
    </xdr:to>
    <xdr:sp macro="" textlink="">
      <xdr:nvSpPr>
        <xdr:cNvPr id="244" name="フローチャート: 判断 243"/>
        <xdr:cNvSpPr/>
      </xdr:nvSpPr>
      <xdr:spPr>
        <a:xfrm>
          <a:off x="2857500" y="1422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5" name="テキスト ボックス 24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6" name="テキスト ボックス 24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7" name="テキスト ボックス 24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8" name="テキスト ボックス 24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9" name="テキスト ボックス 24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84455</xdr:rowOff>
    </xdr:from>
    <xdr:to>
      <xdr:col>24</xdr:col>
      <xdr:colOff>114300</xdr:colOff>
      <xdr:row>85</xdr:row>
      <xdr:rowOff>14605</xdr:rowOff>
    </xdr:to>
    <xdr:sp macro="" textlink="">
      <xdr:nvSpPr>
        <xdr:cNvPr id="250" name="楕円 249"/>
        <xdr:cNvSpPr/>
      </xdr:nvSpPr>
      <xdr:spPr>
        <a:xfrm>
          <a:off x="4584700" y="1448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170832</xdr:rowOff>
    </xdr:from>
    <xdr:ext cx="405111" cy="259045"/>
    <xdr:sp macro="" textlink="">
      <xdr:nvSpPr>
        <xdr:cNvPr id="251" name="【福祉施設】&#10;有形固定資産減価償却率該当値テキスト"/>
        <xdr:cNvSpPr txBox="1"/>
      </xdr:nvSpPr>
      <xdr:spPr>
        <a:xfrm>
          <a:off x="4673600" y="1440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130175</xdr:rowOff>
    </xdr:from>
    <xdr:to>
      <xdr:col>20</xdr:col>
      <xdr:colOff>38100</xdr:colOff>
      <xdr:row>85</xdr:row>
      <xdr:rowOff>60325</xdr:rowOff>
    </xdr:to>
    <xdr:sp macro="" textlink="">
      <xdr:nvSpPr>
        <xdr:cNvPr id="252" name="楕円 251"/>
        <xdr:cNvSpPr/>
      </xdr:nvSpPr>
      <xdr:spPr>
        <a:xfrm>
          <a:off x="3746500" y="1453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135255</xdr:rowOff>
    </xdr:from>
    <xdr:to>
      <xdr:col>24</xdr:col>
      <xdr:colOff>63500</xdr:colOff>
      <xdr:row>85</xdr:row>
      <xdr:rowOff>9525</xdr:rowOff>
    </xdr:to>
    <xdr:cxnSp macro="">
      <xdr:nvCxnSpPr>
        <xdr:cNvPr id="253" name="直線コネクタ 252"/>
        <xdr:cNvCxnSpPr/>
      </xdr:nvCxnSpPr>
      <xdr:spPr>
        <a:xfrm flipV="1">
          <a:off x="3797300" y="1453705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38752</xdr:rowOff>
    </xdr:from>
    <xdr:ext cx="405111" cy="259045"/>
    <xdr:sp macro="" textlink="">
      <xdr:nvSpPr>
        <xdr:cNvPr id="254" name="n_1aveValue【福祉施設】&#10;有形固定資産減価償却率"/>
        <xdr:cNvSpPr txBox="1"/>
      </xdr:nvSpPr>
      <xdr:spPr>
        <a:xfrm>
          <a:off x="3582044" y="1392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114952</xdr:rowOff>
    </xdr:from>
    <xdr:ext cx="405111" cy="259045"/>
    <xdr:sp macro="" textlink="">
      <xdr:nvSpPr>
        <xdr:cNvPr id="255" name="n_2aveValue【福祉施設】&#10;有形固定資産減価償却率"/>
        <xdr:cNvSpPr txBox="1"/>
      </xdr:nvSpPr>
      <xdr:spPr>
        <a:xfrm>
          <a:off x="2705744" y="14002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51452</xdr:rowOff>
    </xdr:from>
    <xdr:ext cx="405111" cy="259045"/>
    <xdr:sp macro="" textlink="">
      <xdr:nvSpPr>
        <xdr:cNvPr id="256" name="n_1mainValue【福祉施設】&#10;有形固定資産減価償却率"/>
        <xdr:cNvSpPr txBox="1"/>
      </xdr:nvSpPr>
      <xdr:spPr>
        <a:xfrm>
          <a:off x="3582044" y="1462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7" name="正方形/長方形 25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8" name="正方形/長方形 25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9" name="正方形/長方形 25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0" name="正方形/長方形 25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1" name="正方形/長方形 26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2" name="正方形/長方形 26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3" name="正方形/長方形 26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4" name="正方形/長方形 26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5" name="テキスト ボックス 26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6" name="直線コネクタ 26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7" name="直線コネクタ 26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8" name="テキスト ボックス 26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9" name="直線コネクタ 26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70" name="テキスト ボックス 26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1" name="直線コネクタ 27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2" name="テキスト ボックス 27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3" name="直線コネクタ 27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4" name="テキスト ボックス 27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5" name="直線コネクタ 27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6" name="テキスト ボックス 27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22098</xdr:rowOff>
    </xdr:from>
    <xdr:to>
      <xdr:col>54</xdr:col>
      <xdr:colOff>189865</xdr:colOff>
      <xdr:row>86</xdr:row>
      <xdr:rowOff>31242</xdr:rowOff>
    </xdr:to>
    <xdr:cxnSp macro="">
      <xdr:nvCxnSpPr>
        <xdr:cNvPr id="278" name="直線コネクタ 277"/>
        <xdr:cNvCxnSpPr/>
      </xdr:nvCxnSpPr>
      <xdr:spPr>
        <a:xfrm flipV="1">
          <a:off x="10476865" y="13566648"/>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279" name="【福祉施設】&#10;一人当たり面積最小値テキスト"/>
        <xdr:cNvSpPr txBox="1"/>
      </xdr:nvSpPr>
      <xdr:spPr>
        <a:xfrm>
          <a:off x="10515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280" name="直線コネクタ 279"/>
        <xdr:cNvCxnSpPr/>
      </xdr:nvCxnSpPr>
      <xdr:spPr>
        <a:xfrm>
          <a:off x="10388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140225</xdr:rowOff>
    </xdr:from>
    <xdr:ext cx="469744" cy="259045"/>
    <xdr:sp macro="" textlink="">
      <xdr:nvSpPr>
        <xdr:cNvPr id="281" name="【福祉施設】&#10;一人当たり面積最大値テキスト"/>
        <xdr:cNvSpPr txBox="1"/>
      </xdr:nvSpPr>
      <xdr:spPr>
        <a:xfrm>
          <a:off x="10515600" y="1334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22098</xdr:rowOff>
    </xdr:from>
    <xdr:to>
      <xdr:col>55</xdr:col>
      <xdr:colOff>88900</xdr:colOff>
      <xdr:row>79</xdr:row>
      <xdr:rowOff>22098</xdr:rowOff>
    </xdr:to>
    <xdr:cxnSp macro="">
      <xdr:nvCxnSpPr>
        <xdr:cNvPr id="282" name="直線コネクタ 281"/>
        <xdr:cNvCxnSpPr/>
      </xdr:nvCxnSpPr>
      <xdr:spPr>
        <a:xfrm>
          <a:off x="10388600" y="1356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150892</xdr:rowOff>
    </xdr:from>
    <xdr:ext cx="469744" cy="259045"/>
    <xdr:sp macro="" textlink="">
      <xdr:nvSpPr>
        <xdr:cNvPr id="283" name="【福祉施設】&#10;一人当たり面積平均値テキスト"/>
        <xdr:cNvSpPr txBox="1"/>
      </xdr:nvSpPr>
      <xdr:spPr>
        <a:xfrm>
          <a:off x="10515600" y="14552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xdr:rowOff>
    </xdr:from>
    <xdr:to>
      <xdr:col>55</xdr:col>
      <xdr:colOff>50800</xdr:colOff>
      <xdr:row>85</xdr:row>
      <xdr:rowOff>102615</xdr:rowOff>
    </xdr:to>
    <xdr:sp macro="" textlink="">
      <xdr:nvSpPr>
        <xdr:cNvPr id="284" name="フローチャート: 判断 283"/>
        <xdr:cNvSpPr/>
      </xdr:nvSpPr>
      <xdr:spPr>
        <a:xfrm>
          <a:off x="10426700" y="14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12446</xdr:rowOff>
    </xdr:from>
    <xdr:to>
      <xdr:col>50</xdr:col>
      <xdr:colOff>165100</xdr:colOff>
      <xdr:row>85</xdr:row>
      <xdr:rowOff>114046</xdr:rowOff>
    </xdr:to>
    <xdr:sp macro="" textlink="">
      <xdr:nvSpPr>
        <xdr:cNvPr id="285" name="フローチャート: 判断 284"/>
        <xdr:cNvSpPr/>
      </xdr:nvSpPr>
      <xdr:spPr>
        <a:xfrm>
          <a:off x="9588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135889</xdr:rowOff>
    </xdr:from>
    <xdr:to>
      <xdr:col>46</xdr:col>
      <xdr:colOff>38100</xdr:colOff>
      <xdr:row>85</xdr:row>
      <xdr:rowOff>66039</xdr:rowOff>
    </xdr:to>
    <xdr:sp macro="" textlink="">
      <xdr:nvSpPr>
        <xdr:cNvPr id="286" name="フローチャート: 判断 285"/>
        <xdr:cNvSpPr/>
      </xdr:nvSpPr>
      <xdr:spPr>
        <a:xfrm>
          <a:off x="8699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7" name="テキスト ボックス 28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8" name="テキスト ボックス 28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9" name="テキスト ボックス 28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0" name="テキスト ボックス 28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1" name="テキスト ボックス 29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35306</xdr:rowOff>
    </xdr:from>
    <xdr:to>
      <xdr:col>55</xdr:col>
      <xdr:colOff>50800</xdr:colOff>
      <xdr:row>84</xdr:row>
      <xdr:rowOff>136906</xdr:rowOff>
    </xdr:to>
    <xdr:sp macro="" textlink="">
      <xdr:nvSpPr>
        <xdr:cNvPr id="292" name="楕円 291"/>
        <xdr:cNvSpPr/>
      </xdr:nvSpPr>
      <xdr:spPr>
        <a:xfrm>
          <a:off x="10426700" y="1443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58183</xdr:rowOff>
    </xdr:from>
    <xdr:ext cx="469744" cy="259045"/>
    <xdr:sp macro="" textlink="">
      <xdr:nvSpPr>
        <xdr:cNvPr id="293" name="【福祉施設】&#10;一人当たり面積該当値テキスト"/>
        <xdr:cNvSpPr txBox="1"/>
      </xdr:nvSpPr>
      <xdr:spPr>
        <a:xfrm>
          <a:off x="10515600" y="14288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53594</xdr:rowOff>
    </xdr:from>
    <xdr:to>
      <xdr:col>50</xdr:col>
      <xdr:colOff>165100</xdr:colOff>
      <xdr:row>84</xdr:row>
      <xdr:rowOff>155194</xdr:rowOff>
    </xdr:to>
    <xdr:sp macro="" textlink="">
      <xdr:nvSpPr>
        <xdr:cNvPr id="294" name="楕円 293"/>
        <xdr:cNvSpPr/>
      </xdr:nvSpPr>
      <xdr:spPr>
        <a:xfrm>
          <a:off x="9588500" y="1445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86106</xdr:rowOff>
    </xdr:from>
    <xdr:to>
      <xdr:col>55</xdr:col>
      <xdr:colOff>0</xdr:colOff>
      <xdr:row>84</xdr:row>
      <xdr:rowOff>104394</xdr:rowOff>
    </xdr:to>
    <xdr:cxnSp macro="">
      <xdr:nvCxnSpPr>
        <xdr:cNvPr id="295" name="直線コネクタ 294"/>
        <xdr:cNvCxnSpPr/>
      </xdr:nvCxnSpPr>
      <xdr:spPr>
        <a:xfrm flipV="1">
          <a:off x="9639300" y="1448790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105173</xdr:rowOff>
    </xdr:from>
    <xdr:ext cx="469744" cy="259045"/>
    <xdr:sp macro="" textlink="">
      <xdr:nvSpPr>
        <xdr:cNvPr id="296" name="n_1aveValue【福祉施設】&#10;一人当たり面積"/>
        <xdr:cNvSpPr txBox="1"/>
      </xdr:nvSpPr>
      <xdr:spPr>
        <a:xfrm>
          <a:off x="9391727" y="1467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82566</xdr:rowOff>
    </xdr:from>
    <xdr:ext cx="469744" cy="259045"/>
    <xdr:sp macro="" textlink="">
      <xdr:nvSpPr>
        <xdr:cNvPr id="297" name="n_2aveValue【福祉施設】&#10;一人当たり面積"/>
        <xdr:cNvSpPr txBox="1"/>
      </xdr:nvSpPr>
      <xdr:spPr>
        <a:xfrm>
          <a:off x="85154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271</xdr:rowOff>
    </xdr:from>
    <xdr:ext cx="469744" cy="259045"/>
    <xdr:sp macro="" textlink="">
      <xdr:nvSpPr>
        <xdr:cNvPr id="298" name="n_1mainValue【福祉施設】&#10;一人当たり面積"/>
        <xdr:cNvSpPr txBox="1"/>
      </xdr:nvSpPr>
      <xdr:spPr>
        <a:xfrm>
          <a:off x="9391727" y="1423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9" name="正方形/長方形 29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0" name="正方形/長方形 29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1" name="正方形/長方形 30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2" name="正方形/長方形 30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3" name="正方形/長方形 30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4" name="正方形/長方形 30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5" name="正方形/長方形 30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6" name="正方形/長方形 30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7" name="テキスト ボックス 30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8" name="直線コネクタ 30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09" name="直線コネクタ 30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10" name="テキスト ボックス 309"/>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1" name="直線コネクタ 31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2" name="テキスト ボックス 31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3" name="直線コネクタ 31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4" name="テキスト ボックス 31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5" name="直線コネクタ 31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6" name="テキスト ボックス 31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7" name="直線コネクタ 31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8" name="テキスト ボックス 31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9" name="直線コネクタ 31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20" name="テキスト ボックス 319"/>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1" name="直線コネクタ 32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2" name="テキスト ボックス 32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102326</xdr:rowOff>
    </xdr:from>
    <xdr:to>
      <xdr:col>24</xdr:col>
      <xdr:colOff>62865</xdr:colOff>
      <xdr:row>108</xdr:row>
      <xdr:rowOff>138249</xdr:rowOff>
    </xdr:to>
    <xdr:cxnSp macro="">
      <xdr:nvCxnSpPr>
        <xdr:cNvPr id="324" name="直線コネクタ 323"/>
        <xdr:cNvCxnSpPr/>
      </xdr:nvCxnSpPr>
      <xdr:spPr>
        <a:xfrm flipV="1">
          <a:off x="4634865" y="17247326"/>
          <a:ext cx="0" cy="1407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142076</xdr:rowOff>
    </xdr:from>
    <xdr:ext cx="340478" cy="259045"/>
    <xdr:sp macro="" textlink="">
      <xdr:nvSpPr>
        <xdr:cNvPr id="325" name="【市民会館】&#10;有形固定資産減価償却率最小値テキスト"/>
        <xdr:cNvSpPr txBox="1"/>
      </xdr:nvSpPr>
      <xdr:spPr>
        <a:xfrm>
          <a:off x="46736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138249</xdr:rowOff>
    </xdr:from>
    <xdr:to>
      <xdr:col>24</xdr:col>
      <xdr:colOff>152400</xdr:colOff>
      <xdr:row>108</xdr:row>
      <xdr:rowOff>138249</xdr:rowOff>
    </xdr:to>
    <xdr:cxnSp macro="">
      <xdr:nvCxnSpPr>
        <xdr:cNvPr id="326" name="直線コネクタ 325"/>
        <xdr:cNvCxnSpPr/>
      </xdr:nvCxnSpPr>
      <xdr:spPr>
        <a:xfrm>
          <a:off x="4546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49003</xdr:rowOff>
    </xdr:from>
    <xdr:ext cx="405111" cy="259045"/>
    <xdr:sp macro="" textlink="">
      <xdr:nvSpPr>
        <xdr:cNvPr id="327" name="【市民会館】&#10;有形固定資産減価償却率最大値テキスト"/>
        <xdr:cNvSpPr txBox="1"/>
      </xdr:nvSpPr>
      <xdr:spPr>
        <a:xfrm>
          <a:off x="4673600" y="1702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102326</xdr:rowOff>
    </xdr:from>
    <xdr:to>
      <xdr:col>24</xdr:col>
      <xdr:colOff>152400</xdr:colOff>
      <xdr:row>100</xdr:row>
      <xdr:rowOff>102326</xdr:rowOff>
    </xdr:to>
    <xdr:cxnSp macro="">
      <xdr:nvCxnSpPr>
        <xdr:cNvPr id="328" name="直線コネクタ 327"/>
        <xdr:cNvCxnSpPr/>
      </xdr:nvCxnSpPr>
      <xdr:spPr>
        <a:xfrm>
          <a:off x="4546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15620</xdr:rowOff>
    </xdr:from>
    <xdr:ext cx="405111" cy="259045"/>
    <xdr:sp macro="" textlink="">
      <xdr:nvSpPr>
        <xdr:cNvPr id="329" name="【市民会館】&#10;有形固定資産減価償却率平均値テキスト"/>
        <xdr:cNvSpPr txBox="1"/>
      </xdr:nvSpPr>
      <xdr:spPr>
        <a:xfrm>
          <a:off x="4673600" y="17674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164193</xdr:rowOff>
    </xdr:from>
    <xdr:to>
      <xdr:col>24</xdr:col>
      <xdr:colOff>114300</xdr:colOff>
      <xdr:row>104</xdr:row>
      <xdr:rowOff>94343</xdr:rowOff>
    </xdr:to>
    <xdr:sp macro="" textlink="">
      <xdr:nvSpPr>
        <xdr:cNvPr id="330" name="フローチャート: 判断 329"/>
        <xdr:cNvSpPr/>
      </xdr:nvSpPr>
      <xdr:spPr>
        <a:xfrm>
          <a:off x="4584700" y="1782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116839</xdr:rowOff>
    </xdr:from>
    <xdr:to>
      <xdr:col>20</xdr:col>
      <xdr:colOff>38100</xdr:colOff>
      <xdr:row>104</xdr:row>
      <xdr:rowOff>46989</xdr:rowOff>
    </xdr:to>
    <xdr:sp macro="" textlink="">
      <xdr:nvSpPr>
        <xdr:cNvPr id="331" name="フローチャート: 判断 330"/>
        <xdr:cNvSpPr/>
      </xdr:nvSpPr>
      <xdr:spPr>
        <a:xfrm>
          <a:off x="3746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17236</xdr:rowOff>
    </xdr:from>
    <xdr:to>
      <xdr:col>15</xdr:col>
      <xdr:colOff>101600</xdr:colOff>
      <xdr:row>104</xdr:row>
      <xdr:rowOff>118836</xdr:rowOff>
    </xdr:to>
    <xdr:sp macro="" textlink="">
      <xdr:nvSpPr>
        <xdr:cNvPr id="332" name="フローチャート: 判断 331"/>
        <xdr:cNvSpPr/>
      </xdr:nvSpPr>
      <xdr:spPr>
        <a:xfrm>
          <a:off x="2857500" y="178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3" name="テキスト ボックス 33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4" name="テキスト ボックス 33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5" name="テキスト ボックス 33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6" name="テキスト ボックス 33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7" name="テキスト ボックス 33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59689</xdr:rowOff>
    </xdr:from>
    <xdr:to>
      <xdr:col>24</xdr:col>
      <xdr:colOff>114300</xdr:colOff>
      <xdr:row>106</xdr:row>
      <xdr:rowOff>161289</xdr:rowOff>
    </xdr:to>
    <xdr:sp macro="" textlink="">
      <xdr:nvSpPr>
        <xdr:cNvPr id="338" name="楕円 337"/>
        <xdr:cNvSpPr/>
      </xdr:nvSpPr>
      <xdr:spPr>
        <a:xfrm>
          <a:off x="45847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38116</xdr:rowOff>
    </xdr:from>
    <xdr:ext cx="405111" cy="259045"/>
    <xdr:sp macro="" textlink="">
      <xdr:nvSpPr>
        <xdr:cNvPr id="339" name="【市民会館】&#10;有形固定資産減価償却率該当値テキスト"/>
        <xdr:cNvSpPr txBox="1"/>
      </xdr:nvSpPr>
      <xdr:spPr>
        <a:xfrm>
          <a:off x="4673600"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100512</xdr:rowOff>
    </xdr:from>
    <xdr:to>
      <xdr:col>20</xdr:col>
      <xdr:colOff>38100</xdr:colOff>
      <xdr:row>107</xdr:row>
      <xdr:rowOff>30662</xdr:rowOff>
    </xdr:to>
    <xdr:sp macro="" textlink="">
      <xdr:nvSpPr>
        <xdr:cNvPr id="340" name="楕円 339"/>
        <xdr:cNvSpPr/>
      </xdr:nvSpPr>
      <xdr:spPr>
        <a:xfrm>
          <a:off x="3746500" y="1827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110489</xdr:rowOff>
    </xdr:from>
    <xdr:to>
      <xdr:col>24</xdr:col>
      <xdr:colOff>63500</xdr:colOff>
      <xdr:row>106</xdr:row>
      <xdr:rowOff>151312</xdr:rowOff>
    </xdr:to>
    <xdr:cxnSp macro="">
      <xdr:nvCxnSpPr>
        <xdr:cNvPr id="341" name="直線コネクタ 340"/>
        <xdr:cNvCxnSpPr/>
      </xdr:nvCxnSpPr>
      <xdr:spPr>
        <a:xfrm flipV="1">
          <a:off x="3797300" y="18284189"/>
          <a:ext cx="838200" cy="4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63516</xdr:rowOff>
    </xdr:from>
    <xdr:ext cx="405111" cy="259045"/>
    <xdr:sp macro="" textlink="">
      <xdr:nvSpPr>
        <xdr:cNvPr id="342" name="n_1aveValue【市民会館】&#10;有形固定資産減価償却率"/>
        <xdr:cNvSpPr txBox="1"/>
      </xdr:nvSpPr>
      <xdr:spPr>
        <a:xfrm>
          <a:off x="35820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135363</xdr:rowOff>
    </xdr:from>
    <xdr:ext cx="405111" cy="259045"/>
    <xdr:sp macro="" textlink="">
      <xdr:nvSpPr>
        <xdr:cNvPr id="343" name="n_2aveValue【市民会館】&#10;有形固定資産減価償却率"/>
        <xdr:cNvSpPr txBox="1"/>
      </xdr:nvSpPr>
      <xdr:spPr>
        <a:xfrm>
          <a:off x="2705744" y="1762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21789</xdr:rowOff>
    </xdr:from>
    <xdr:ext cx="405111" cy="259045"/>
    <xdr:sp macro="" textlink="">
      <xdr:nvSpPr>
        <xdr:cNvPr id="344" name="n_1mainValue【市民会館】&#10;有形固定資産減価償却率"/>
        <xdr:cNvSpPr txBox="1"/>
      </xdr:nvSpPr>
      <xdr:spPr>
        <a:xfrm>
          <a:off x="3582044" y="1836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5" name="正方形/長方形 34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6" name="正方形/長方形 34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7" name="正方形/長方形 34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8" name="正方形/長方形 34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9" name="正方形/長方形 34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0" name="正方形/長方形 34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1" name="正方形/長方形 35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2" name="正方形/長方形 35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3" name="テキスト ボックス 35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4" name="直線コネクタ 35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5" name="直線コネクタ 35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6" name="テキスト ボックス 35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7" name="直線コネクタ 35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8" name="テキスト ボックス 35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9" name="直線コネクタ 35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60" name="テキスト ボックス 35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61" name="直線コネクタ 36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62" name="テキスト ボックス 36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3" name="直線コネクタ 36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4" name="テキスト ボックス 36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5" name="直線コネクタ 36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6" name="テキスト ボックス 36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156211</xdr:rowOff>
    </xdr:from>
    <xdr:to>
      <xdr:col>54</xdr:col>
      <xdr:colOff>189865</xdr:colOff>
      <xdr:row>108</xdr:row>
      <xdr:rowOff>53339</xdr:rowOff>
    </xdr:to>
    <xdr:cxnSp macro="">
      <xdr:nvCxnSpPr>
        <xdr:cNvPr id="368" name="直線コネクタ 367"/>
        <xdr:cNvCxnSpPr/>
      </xdr:nvCxnSpPr>
      <xdr:spPr>
        <a:xfrm flipV="1">
          <a:off x="10476865" y="17129761"/>
          <a:ext cx="0" cy="144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369"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370" name="直線コネクタ 369"/>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102888</xdr:rowOff>
    </xdr:from>
    <xdr:ext cx="469744" cy="259045"/>
    <xdr:sp macro="" textlink="">
      <xdr:nvSpPr>
        <xdr:cNvPr id="371" name="【市民会館】&#10;一人当たり面積最大値テキスト"/>
        <xdr:cNvSpPr txBox="1"/>
      </xdr:nvSpPr>
      <xdr:spPr>
        <a:xfrm>
          <a:off x="105156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156211</xdr:rowOff>
    </xdr:from>
    <xdr:to>
      <xdr:col>55</xdr:col>
      <xdr:colOff>88900</xdr:colOff>
      <xdr:row>99</xdr:row>
      <xdr:rowOff>156211</xdr:rowOff>
    </xdr:to>
    <xdr:cxnSp macro="">
      <xdr:nvCxnSpPr>
        <xdr:cNvPr id="372" name="直線コネクタ 371"/>
        <xdr:cNvCxnSpPr/>
      </xdr:nvCxnSpPr>
      <xdr:spPr>
        <a:xfrm>
          <a:off x="10388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152416</xdr:rowOff>
    </xdr:from>
    <xdr:ext cx="469744" cy="259045"/>
    <xdr:sp macro="" textlink="">
      <xdr:nvSpPr>
        <xdr:cNvPr id="373" name="【市民会館】&#10;一人当たり面積平均値テキスト"/>
        <xdr:cNvSpPr txBox="1"/>
      </xdr:nvSpPr>
      <xdr:spPr>
        <a:xfrm>
          <a:off x="10515600" y="1815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374" name="フローチャート: 判断 373"/>
        <xdr:cNvSpPr/>
      </xdr:nvSpPr>
      <xdr:spPr>
        <a:xfrm>
          <a:off x="10426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120650</xdr:rowOff>
    </xdr:from>
    <xdr:to>
      <xdr:col>50</xdr:col>
      <xdr:colOff>165100</xdr:colOff>
      <xdr:row>106</xdr:row>
      <xdr:rowOff>50800</xdr:rowOff>
    </xdr:to>
    <xdr:sp macro="" textlink="">
      <xdr:nvSpPr>
        <xdr:cNvPr id="375" name="フローチャート: 判断 374"/>
        <xdr:cNvSpPr/>
      </xdr:nvSpPr>
      <xdr:spPr>
        <a:xfrm>
          <a:off x="9588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162561</xdr:rowOff>
    </xdr:from>
    <xdr:to>
      <xdr:col>46</xdr:col>
      <xdr:colOff>38100</xdr:colOff>
      <xdr:row>106</xdr:row>
      <xdr:rowOff>92711</xdr:rowOff>
    </xdr:to>
    <xdr:sp macro="" textlink="">
      <xdr:nvSpPr>
        <xdr:cNvPr id="376" name="フローチャート: 判断 375"/>
        <xdr:cNvSpPr/>
      </xdr:nvSpPr>
      <xdr:spPr>
        <a:xfrm>
          <a:off x="8699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7" name="テキスト ボックス 37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8" name="テキスト ボックス 37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9" name="テキスト ボックス 37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0" name="テキスト ボックス 37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1" name="テキスト ボックス 38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109220</xdr:rowOff>
    </xdr:from>
    <xdr:to>
      <xdr:col>55</xdr:col>
      <xdr:colOff>50800</xdr:colOff>
      <xdr:row>106</xdr:row>
      <xdr:rowOff>39370</xdr:rowOff>
    </xdr:to>
    <xdr:sp macro="" textlink="">
      <xdr:nvSpPr>
        <xdr:cNvPr id="382" name="楕円 381"/>
        <xdr:cNvSpPr/>
      </xdr:nvSpPr>
      <xdr:spPr>
        <a:xfrm>
          <a:off x="10426700" y="1811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132097</xdr:rowOff>
    </xdr:from>
    <xdr:ext cx="469744" cy="259045"/>
    <xdr:sp macro="" textlink="">
      <xdr:nvSpPr>
        <xdr:cNvPr id="383" name="【市民会館】&#10;一人当たり面積該当値テキスト"/>
        <xdr:cNvSpPr txBox="1"/>
      </xdr:nvSpPr>
      <xdr:spPr>
        <a:xfrm>
          <a:off x="10515600" y="1796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105411</xdr:rowOff>
    </xdr:from>
    <xdr:to>
      <xdr:col>50</xdr:col>
      <xdr:colOff>165100</xdr:colOff>
      <xdr:row>106</xdr:row>
      <xdr:rowOff>35561</xdr:rowOff>
    </xdr:to>
    <xdr:sp macro="" textlink="">
      <xdr:nvSpPr>
        <xdr:cNvPr id="384" name="楕円 383"/>
        <xdr:cNvSpPr/>
      </xdr:nvSpPr>
      <xdr:spPr>
        <a:xfrm>
          <a:off x="9588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156211</xdr:rowOff>
    </xdr:from>
    <xdr:to>
      <xdr:col>55</xdr:col>
      <xdr:colOff>0</xdr:colOff>
      <xdr:row>105</xdr:row>
      <xdr:rowOff>160020</xdr:rowOff>
    </xdr:to>
    <xdr:cxnSp macro="">
      <xdr:nvCxnSpPr>
        <xdr:cNvPr id="385" name="直線コネクタ 384"/>
        <xdr:cNvCxnSpPr/>
      </xdr:nvCxnSpPr>
      <xdr:spPr>
        <a:xfrm>
          <a:off x="9639300" y="1815846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41927</xdr:rowOff>
    </xdr:from>
    <xdr:ext cx="469744" cy="259045"/>
    <xdr:sp macro="" textlink="">
      <xdr:nvSpPr>
        <xdr:cNvPr id="386" name="n_1aveValue【市民会館】&#10;一人当たり面積"/>
        <xdr:cNvSpPr txBox="1"/>
      </xdr:nvSpPr>
      <xdr:spPr>
        <a:xfrm>
          <a:off x="9391727"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109238</xdr:rowOff>
    </xdr:from>
    <xdr:ext cx="469744" cy="259045"/>
    <xdr:sp macro="" textlink="">
      <xdr:nvSpPr>
        <xdr:cNvPr id="387" name="n_2aveValue【市民会館】&#10;一人当たり面積"/>
        <xdr:cNvSpPr txBox="1"/>
      </xdr:nvSpPr>
      <xdr:spPr>
        <a:xfrm>
          <a:off x="85154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52088</xdr:rowOff>
    </xdr:from>
    <xdr:ext cx="469744" cy="259045"/>
    <xdr:sp macro="" textlink="">
      <xdr:nvSpPr>
        <xdr:cNvPr id="388" name="n_1mainValue【市民会館】&#10;一人当たり面積"/>
        <xdr:cNvSpPr txBox="1"/>
      </xdr:nvSpPr>
      <xdr:spPr>
        <a:xfrm>
          <a:off x="93917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7" name="テキスト ボックス 3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8" name="直線コネクタ 3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99" name="直線コネクタ 39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00" name="テキスト ボックス 39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1" name="直線コネクタ 40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2" name="テキスト ボックス 40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3" name="直線コネクタ 40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4" name="テキスト ボックス 40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5" name="直線コネクタ 40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6" name="テキスト ボックス 40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7" name="直線コネクタ 40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8" name="テキスト ボックス 40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9" name="直線コネクタ 40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10" name="テキスト ボックス 40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2" name="テキスト ボックス 41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162742</xdr:rowOff>
    </xdr:from>
    <xdr:to>
      <xdr:col>85</xdr:col>
      <xdr:colOff>126364</xdr:colOff>
      <xdr:row>41</xdr:row>
      <xdr:rowOff>169273</xdr:rowOff>
    </xdr:to>
    <xdr:cxnSp macro="">
      <xdr:nvCxnSpPr>
        <xdr:cNvPr id="414" name="直線コネクタ 413"/>
        <xdr:cNvCxnSpPr/>
      </xdr:nvCxnSpPr>
      <xdr:spPr>
        <a:xfrm flipV="1">
          <a:off x="16318864" y="5820592"/>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415" name="【一般廃棄物処理施設】&#10;有形固定資産減価償却率最小値テキスト"/>
        <xdr:cNvSpPr txBox="1"/>
      </xdr:nvSpPr>
      <xdr:spPr>
        <a:xfrm>
          <a:off x="16357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416" name="直線コネクタ 415"/>
        <xdr:cNvCxnSpPr/>
      </xdr:nvCxnSpPr>
      <xdr:spPr>
        <a:xfrm>
          <a:off x="16230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109419</xdr:rowOff>
    </xdr:from>
    <xdr:ext cx="405111" cy="259045"/>
    <xdr:sp macro="" textlink="">
      <xdr:nvSpPr>
        <xdr:cNvPr id="417" name="【一般廃棄物処理施設】&#10;有形固定資産減価償却率最大値テキスト"/>
        <xdr:cNvSpPr txBox="1"/>
      </xdr:nvSpPr>
      <xdr:spPr>
        <a:xfrm>
          <a:off x="16357600" y="559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162742</xdr:rowOff>
    </xdr:from>
    <xdr:to>
      <xdr:col>86</xdr:col>
      <xdr:colOff>25400</xdr:colOff>
      <xdr:row>33</xdr:row>
      <xdr:rowOff>162742</xdr:rowOff>
    </xdr:to>
    <xdr:cxnSp macro="">
      <xdr:nvCxnSpPr>
        <xdr:cNvPr id="418" name="直線コネクタ 417"/>
        <xdr:cNvCxnSpPr/>
      </xdr:nvCxnSpPr>
      <xdr:spPr>
        <a:xfrm>
          <a:off x="16230600" y="582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105064</xdr:rowOff>
    </xdr:from>
    <xdr:ext cx="405111" cy="259045"/>
    <xdr:sp macro="" textlink="">
      <xdr:nvSpPr>
        <xdr:cNvPr id="419" name="【一般廃棄物処理施設】&#10;有形固定資産減価償却率平均値テキスト"/>
        <xdr:cNvSpPr txBox="1"/>
      </xdr:nvSpPr>
      <xdr:spPr>
        <a:xfrm>
          <a:off x="16357600" y="627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420" name="フローチャート: 判断 419"/>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92347</xdr:rowOff>
    </xdr:from>
    <xdr:to>
      <xdr:col>81</xdr:col>
      <xdr:colOff>101600</xdr:colOff>
      <xdr:row>37</xdr:row>
      <xdr:rowOff>22497</xdr:rowOff>
    </xdr:to>
    <xdr:sp macro="" textlink="">
      <xdr:nvSpPr>
        <xdr:cNvPr id="421" name="フローチャート: 判断 420"/>
        <xdr:cNvSpPr/>
      </xdr:nvSpPr>
      <xdr:spPr>
        <a:xfrm>
          <a:off x="15430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36830</xdr:rowOff>
    </xdr:from>
    <xdr:to>
      <xdr:col>76</xdr:col>
      <xdr:colOff>165100</xdr:colOff>
      <xdr:row>36</xdr:row>
      <xdr:rowOff>138430</xdr:rowOff>
    </xdr:to>
    <xdr:sp macro="" textlink="">
      <xdr:nvSpPr>
        <xdr:cNvPr id="422" name="フローチャート: 判断 421"/>
        <xdr:cNvSpPr/>
      </xdr:nvSpPr>
      <xdr:spPr>
        <a:xfrm>
          <a:off x="14541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3" name="テキスト ボックス 4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4" name="テキスト ボックス 4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5" name="テキスト ボックス 4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6" name="テキスト ボックス 4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7" name="テキスト ボックス 4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159294</xdr:rowOff>
    </xdr:from>
    <xdr:to>
      <xdr:col>85</xdr:col>
      <xdr:colOff>177800</xdr:colOff>
      <xdr:row>36</xdr:row>
      <xdr:rowOff>89444</xdr:rowOff>
    </xdr:to>
    <xdr:sp macro="" textlink="">
      <xdr:nvSpPr>
        <xdr:cNvPr id="428" name="楕円 427"/>
        <xdr:cNvSpPr/>
      </xdr:nvSpPr>
      <xdr:spPr>
        <a:xfrm>
          <a:off x="16268700" y="616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10721</xdr:rowOff>
    </xdr:from>
    <xdr:ext cx="405111" cy="259045"/>
    <xdr:sp macro="" textlink="">
      <xdr:nvSpPr>
        <xdr:cNvPr id="429" name="【一般廃棄物処理施設】&#10;有形固定資産減価償却率該当値テキスト"/>
        <xdr:cNvSpPr txBox="1"/>
      </xdr:nvSpPr>
      <xdr:spPr>
        <a:xfrm>
          <a:off x="16357600" y="6011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28666</xdr:rowOff>
    </xdr:from>
    <xdr:to>
      <xdr:col>81</xdr:col>
      <xdr:colOff>101600</xdr:colOff>
      <xdr:row>36</xdr:row>
      <xdr:rowOff>130266</xdr:rowOff>
    </xdr:to>
    <xdr:sp macro="" textlink="">
      <xdr:nvSpPr>
        <xdr:cNvPr id="430" name="楕円 429"/>
        <xdr:cNvSpPr/>
      </xdr:nvSpPr>
      <xdr:spPr>
        <a:xfrm>
          <a:off x="15430500" y="620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38644</xdr:rowOff>
    </xdr:from>
    <xdr:to>
      <xdr:col>85</xdr:col>
      <xdr:colOff>127000</xdr:colOff>
      <xdr:row>36</xdr:row>
      <xdr:rowOff>79466</xdr:rowOff>
    </xdr:to>
    <xdr:cxnSp macro="">
      <xdr:nvCxnSpPr>
        <xdr:cNvPr id="431" name="直線コネクタ 430"/>
        <xdr:cNvCxnSpPr/>
      </xdr:nvCxnSpPr>
      <xdr:spPr>
        <a:xfrm flipV="1">
          <a:off x="15481300" y="6210844"/>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13624</xdr:rowOff>
    </xdr:from>
    <xdr:ext cx="405111" cy="259045"/>
    <xdr:sp macro="" textlink="">
      <xdr:nvSpPr>
        <xdr:cNvPr id="432" name="n_1aveValue【一般廃棄物処理施設】&#10;有形固定資産減価償却率"/>
        <xdr:cNvSpPr txBox="1"/>
      </xdr:nvSpPr>
      <xdr:spPr>
        <a:xfrm>
          <a:off x="152660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154957</xdr:rowOff>
    </xdr:from>
    <xdr:ext cx="405111" cy="259045"/>
    <xdr:sp macro="" textlink="">
      <xdr:nvSpPr>
        <xdr:cNvPr id="433" name="n_2aveValue【一般廃棄物処理施設】&#10;有形固定資産減価償却率"/>
        <xdr:cNvSpPr txBox="1"/>
      </xdr:nvSpPr>
      <xdr:spPr>
        <a:xfrm>
          <a:off x="14389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146793</xdr:rowOff>
    </xdr:from>
    <xdr:ext cx="405111" cy="259045"/>
    <xdr:sp macro="" textlink="">
      <xdr:nvSpPr>
        <xdr:cNvPr id="434" name="n_1mainValue【一般廃棄物処理施設】&#10;有形固定資産減価償却率"/>
        <xdr:cNvSpPr txBox="1"/>
      </xdr:nvSpPr>
      <xdr:spPr>
        <a:xfrm>
          <a:off x="15266044" y="597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5" name="正方形/長方形 43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6" name="正方形/長方形 43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7" name="正方形/長方形 43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8" name="正方形/長方形 43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9" name="正方形/長方形 43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0" name="正方形/長方形 43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1" name="正方形/長方形 44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2" name="正方形/長方形 44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3" name="テキスト ボックス 44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4" name="直線コネクタ 44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5" name="直線コネクタ 44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46" name="テキスト ボックス 44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7" name="直線コネクタ 44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48" name="テキスト ボックス 447"/>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9" name="直線コネクタ 44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50" name="テキスト ボックス 44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51" name="直線コネクタ 45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52" name="テキスト ボックス 451"/>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3" name="直線コネクタ 45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54" name="テキスト ボックス 45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5" name="直線コネクタ 45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6" name="テキスト ボックス 45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125273</xdr:rowOff>
    </xdr:from>
    <xdr:to>
      <xdr:col>116</xdr:col>
      <xdr:colOff>62864</xdr:colOff>
      <xdr:row>42</xdr:row>
      <xdr:rowOff>22509</xdr:rowOff>
    </xdr:to>
    <xdr:cxnSp macro="">
      <xdr:nvCxnSpPr>
        <xdr:cNvPr id="458" name="直線コネクタ 457"/>
        <xdr:cNvCxnSpPr/>
      </xdr:nvCxnSpPr>
      <xdr:spPr>
        <a:xfrm flipV="1">
          <a:off x="22160864" y="5783123"/>
          <a:ext cx="0" cy="1440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26336</xdr:rowOff>
    </xdr:from>
    <xdr:ext cx="469744" cy="259045"/>
    <xdr:sp macro="" textlink="">
      <xdr:nvSpPr>
        <xdr:cNvPr id="459" name="【一般廃棄物処理施設】&#10;一人当たり有形固定資産（償却資産）額最小値テキスト"/>
        <xdr:cNvSpPr txBox="1"/>
      </xdr:nvSpPr>
      <xdr:spPr>
        <a:xfrm>
          <a:off x="22199600" y="722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22509</xdr:rowOff>
    </xdr:from>
    <xdr:to>
      <xdr:col>116</xdr:col>
      <xdr:colOff>152400</xdr:colOff>
      <xdr:row>42</xdr:row>
      <xdr:rowOff>22509</xdr:rowOff>
    </xdr:to>
    <xdr:cxnSp macro="">
      <xdr:nvCxnSpPr>
        <xdr:cNvPr id="460" name="直線コネクタ 459"/>
        <xdr:cNvCxnSpPr/>
      </xdr:nvCxnSpPr>
      <xdr:spPr>
        <a:xfrm>
          <a:off x="22072600" y="722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71950</xdr:rowOff>
    </xdr:from>
    <xdr:ext cx="599010" cy="259045"/>
    <xdr:sp macro="" textlink="">
      <xdr:nvSpPr>
        <xdr:cNvPr id="461" name="【一般廃棄物処理施設】&#10;一人当たり有形固定資産（償却資産）額最大値テキスト"/>
        <xdr:cNvSpPr txBox="1"/>
      </xdr:nvSpPr>
      <xdr:spPr>
        <a:xfrm>
          <a:off x="22199600" y="555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125273</xdr:rowOff>
    </xdr:from>
    <xdr:to>
      <xdr:col>116</xdr:col>
      <xdr:colOff>152400</xdr:colOff>
      <xdr:row>33</xdr:row>
      <xdr:rowOff>125273</xdr:rowOff>
    </xdr:to>
    <xdr:cxnSp macro="">
      <xdr:nvCxnSpPr>
        <xdr:cNvPr id="462" name="直線コネクタ 461"/>
        <xdr:cNvCxnSpPr/>
      </xdr:nvCxnSpPr>
      <xdr:spPr>
        <a:xfrm>
          <a:off x="22072600" y="578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713</xdr:rowOff>
    </xdr:from>
    <xdr:ext cx="534377" cy="259045"/>
    <xdr:sp macro="" textlink="">
      <xdr:nvSpPr>
        <xdr:cNvPr id="463" name="【一般廃棄物処理施設】&#10;一人当たり有形固定資産（償却資産）額平均値テキスト"/>
        <xdr:cNvSpPr txBox="1"/>
      </xdr:nvSpPr>
      <xdr:spPr>
        <a:xfrm>
          <a:off x="22199600" y="65158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149286</xdr:rowOff>
    </xdr:from>
    <xdr:to>
      <xdr:col>116</xdr:col>
      <xdr:colOff>114300</xdr:colOff>
      <xdr:row>39</xdr:row>
      <xdr:rowOff>79436</xdr:rowOff>
    </xdr:to>
    <xdr:sp macro="" textlink="">
      <xdr:nvSpPr>
        <xdr:cNvPr id="464" name="フローチャート: 判断 463"/>
        <xdr:cNvSpPr/>
      </xdr:nvSpPr>
      <xdr:spPr>
        <a:xfrm>
          <a:off x="22110700" y="666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171285</xdr:rowOff>
    </xdr:from>
    <xdr:to>
      <xdr:col>112</xdr:col>
      <xdr:colOff>38100</xdr:colOff>
      <xdr:row>39</xdr:row>
      <xdr:rowOff>101435</xdr:rowOff>
    </xdr:to>
    <xdr:sp macro="" textlink="">
      <xdr:nvSpPr>
        <xdr:cNvPr id="465" name="フローチャート: 判断 464"/>
        <xdr:cNvSpPr/>
      </xdr:nvSpPr>
      <xdr:spPr>
        <a:xfrm>
          <a:off x="21272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47856</xdr:rowOff>
    </xdr:from>
    <xdr:to>
      <xdr:col>107</xdr:col>
      <xdr:colOff>101600</xdr:colOff>
      <xdr:row>39</xdr:row>
      <xdr:rowOff>149456</xdr:rowOff>
    </xdr:to>
    <xdr:sp macro="" textlink="">
      <xdr:nvSpPr>
        <xdr:cNvPr id="466" name="フローチャート: 判断 465"/>
        <xdr:cNvSpPr/>
      </xdr:nvSpPr>
      <xdr:spPr>
        <a:xfrm>
          <a:off x="20383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7" name="テキスト ボックス 46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8" name="テキスト ボックス 46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9" name="テキスト ボックス 46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0" name="テキスト ボックス 46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1" name="テキスト ボックス 47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152181</xdr:rowOff>
    </xdr:from>
    <xdr:to>
      <xdr:col>116</xdr:col>
      <xdr:colOff>114300</xdr:colOff>
      <xdr:row>41</xdr:row>
      <xdr:rowOff>82331</xdr:rowOff>
    </xdr:to>
    <xdr:sp macro="" textlink="">
      <xdr:nvSpPr>
        <xdr:cNvPr id="472" name="楕円 471"/>
        <xdr:cNvSpPr/>
      </xdr:nvSpPr>
      <xdr:spPr>
        <a:xfrm>
          <a:off x="22110700" y="701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130608</xdr:rowOff>
    </xdr:from>
    <xdr:ext cx="534377" cy="259045"/>
    <xdr:sp macro="" textlink="">
      <xdr:nvSpPr>
        <xdr:cNvPr id="473" name="【一般廃棄物処理施設】&#10;一人当たり有形固定資産（償却資産）額該当値テキスト"/>
        <xdr:cNvSpPr txBox="1"/>
      </xdr:nvSpPr>
      <xdr:spPr>
        <a:xfrm>
          <a:off x="22199600" y="698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152593</xdr:rowOff>
    </xdr:from>
    <xdr:to>
      <xdr:col>112</xdr:col>
      <xdr:colOff>38100</xdr:colOff>
      <xdr:row>41</xdr:row>
      <xdr:rowOff>82743</xdr:rowOff>
    </xdr:to>
    <xdr:sp macro="" textlink="">
      <xdr:nvSpPr>
        <xdr:cNvPr id="474" name="楕円 473"/>
        <xdr:cNvSpPr/>
      </xdr:nvSpPr>
      <xdr:spPr>
        <a:xfrm>
          <a:off x="21272500" y="701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31531</xdr:rowOff>
    </xdr:from>
    <xdr:to>
      <xdr:col>116</xdr:col>
      <xdr:colOff>63500</xdr:colOff>
      <xdr:row>41</xdr:row>
      <xdr:rowOff>31943</xdr:rowOff>
    </xdr:to>
    <xdr:cxnSp macro="">
      <xdr:nvCxnSpPr>
        <xdr:cNvPr id="475" name="直線コネクタ 474"/>
        <xdr:cNvCxnSpPr/>
      </xdr:nvCxnSpPr>
      <xdr:spPr>
        <a:xfrm flipV="1">
          <a:off x="21323300" y="7060981"/>
          <a:ext cx="8382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117962</xdr:rowOff>
    </xdr:from>
    <xdr:ext cx="534377" cy="259045"/>
    <xdr:sp macro="" textlink="">
      <xdr:nvSpPr>
        <xdr:cNvPr id="476" name="n_1aveValue【一般廃棄物処理施設】&#10;一人当たり有形固定資産（償却資産）額"/>
        <xdr:cNvSpPr txBox="1"/>
      </xdr:nvSpPr>
      <xdr:spPr>
        <a:xfrm>
          <a:off x="21043411" y="64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165983</xdr:rowOff>
    </xdr:from>
    <xdr:ext cx="534377" cy="259045"/>
    <xdr:sp macro="" textlink="">
      <xdr:nvSpPr>
        <xdr:cNvPr id="477" name="n_2aveValue【一般廃棄物処理施設】&#10;一人当たり有形固定資産（償却資産）額"/>
        <xdr:cNvSpPr txBox="1"/>
      </xdr:nvSpPr>
      <xdr:spPr>
        <a:xfrm>
          <a:off x="201671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73870</xdr:rowOff>
    </xdr:from>
    <xdr:ext cx="534377" cy="259045"/>
    <xdr:sp macro="" textlink="">
      <xdr:nvSpPr>
        <xdr:cNvPr id="478" name="n_1mainValue【一般廃棄物処理施設】&#10;一人当たり有形固定資産（償却資産）額"/>
        <xdr:cNvSpPr txBox="1"/>
      </xdr:nvSpPr>
      <xdr:spPr>
        <a:xfrm>
          <a:off x="21043411" y="710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9" name="正方形/長方形 47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0" name="正方形/長方形 47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1" name="正方形/長方形 48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2" name="正方形/長方形 48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3" name="正方形/長方形 48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4" name="正方形/長方形 48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5" name="正方形/長方形 48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6" name="正方形/長方形 48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7" name="テキスト ボックス 48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8" name="直線コネクタ 48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9" name="直線コネクタ 48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90" name="テキスト ボックス 489"/>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1" name="直線コネクタ 49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2" name="テキスト ボックス 49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3" name="直線コネクタ 49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4" name="テキスト ボックス 49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5" name="直線コネクタ 49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6" name="テキスト ボックス 49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7" name="直線コネクタ 49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8" name="テキスト ボックス 49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9" name="直線コネクタ 49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00" name="テキスト ボックス 499"/>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1" name="直線コネクタ 50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02" name="テキスト ボックス 50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130628</xdr:rowOff>
    </xdr:to>
    <xdr:cxnSp macro="">
      <xdr:nvCxnSpPr>
        <xdr:cNvPr id="504" name="直線コネクタ 503"/>
        <xdr:cNvCxnSpPr/>
      </xdr:nvCxnSpPr>
      <xdr:spPr>
        <a:xfrm flipV="1">
          <a:off x="16318864"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134455</xdr:rowOff>
    </xdr:from>
    <xdr:ext cx="405111" cy="259045"/>
    <xdr:sp macro="" textlink="">
      <xdr:nvSpPr>
        <xdr:cNvPr id="505" name="【保健センター・保健所】&#10;有形固定資産減価償却率最小値テキスト"/>
        <xdr:cNvSpPr txBox="1"/>
      </xdr:nvSpPr>
      <xdr:spPr>
        <a:xfrm>
          <a:off x="16357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130628</xdr:rowOff>
    </xdr:from>
    <xdr:to>
      <xdr:col>86</xdr:col>
      <xdr:colOff>25400</xdr:colOff>
      <xdr:row>63</xdr:row>
      <xdr:rowOff>130628</xdr:rowOff>
    </xdr:to>
    <xdr:cxnSp macro="">
      <xdr:nvCxnSpPr>
        <xdr:cNvPr id="506" name="直線コネクタ 505"/>
        <xdr:cNvCxnSpPr/>
      </xdr:nvCxnSpPr>
      <xdr:spPr>
        <a:xfrm>
          <a:off x="16230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07"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08" name="直線コネクタ 507"/>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14531</xdr:rowOff>
    </xdr:from>
    <xdr:ext cx="405111" cy="259045"/>
    <xdr:sp macro="" textlink="">
      <xdr:nvSpPr>
        <xdr:cNvPr id="509" name="【保健センター・保健所】&#10;有形固定資産減価償却率平均値テキスト"/>
        <xdr:cNvSpPr txBox="1"/>
      </xdr:nvSpPr>
      <xdr:spPr>
        <a:xfrm>
          <a:off x="16357600" y="103015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163104</xdr:rowOff>
    </xdr:from>
    <xdr:to>
      <xdr:col>85</xdr:col>
      <xdr:colOff>177800</xdr:colOff>
      <xdr:row>61</xdr:row>
      <xdr:rowOff>93254</xdr:rowOff>
    </xdr:to>
    <xdr:sp macro="" textlink="">
      <xdr:nvSpPr>
        <xdr:cNvPr id="510" name="フローチャート: 判断 509"/>
        <xdr:cNvSpPr/>
      </xdr:nvSpPr>
      <xdr:spPr>
        <a:xfrm>
          <a:off x="162687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140244</xdr:rowOff>
    </xdr:from>
    <xdr:to>
      <xdr:col>81</xdr:col>
      <xdr:colOff>101600</xdr:colOff>
      <xdr:row>61</xdr:row>
      <xdr:rowOff>70394</xdr:rowOff>
    </xdr:to>
    <xdr:sp macro="" textlink="">
      <xdr:nvSpPr>
        <xdr:cNvPr id="511" name="フローチャート: 判断 510"/>
        <xdr:cNvSpPr/>
      </xdr:nvSpPr>
      <xdr:spPr>
        <a:xfrm>
          <a:off x="15430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63500</xdr:rowOff>
    </xdr:from>
    <xdr:to>
      <xdr:col>76</xdr:col>
      <xdr:colOff>165100</xdr:colOff>
      <xdr:row>60</xdr:row>
      <xdr:rowOff>165100</xdr:rowOff>
    </xdr:to>
    <xdr:sp macro="" textlink="">
      <xdr:nvSpPr>
        <xdr:cNvPr id="512" name="フローチャート: 判断 511"/>
        <xdr:cNvSpPr/>
      </xdr:nvSpPr>
      <xdr:spPr>
        <a:xfrm>
          <a:off x="14541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3" name="テキスト ボックス 51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4" name="テキスト ボックス 51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5" name="テキスト ボックス 51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6" name="テキスト ボックス 51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7" name="テキスト ボックス 51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114119</xdr:rowOff>
    </xdr:from>
    <xdr:to>
      <xdr:col>85</xdr:col>
      <xdr:colOff>177800</xdr:colOff>
      <xdr:row>63</xdr:row>
      <xdr:rowOff>44269</xdr:rowOff>
    </xdr:to>
    <xdr:sp macro="" textlink="">
      <xdr:nvSpPr>
        <xdr:cNvPr id="518" name="楕円 517"/>
        <xdr:cNvSpPr/>
      </xdr:nvSpPr>
      <xdr:spPr>
        <a:xfrm>
          <a:off x="16268700" y="1074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92546</xdr:rowOff>
    </xdr:from>
    <xdr:ext cx="405111" cy="259045"/>
    <xdr:sp macro="" textlink="">
      <xdr:nvSpPr>
        <xdr:cNvPr id="519" name="【保健センター・保健所】&#10;有形固定資産減価償却率該当値テキスト"/>
        <xdr:cNvSpPr txBox="1"/>
      </xdr:nvSpPr>
      <xdr:spPr>
        <a:xfrm>
          <a:off x="16357600" y="1072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158206</xdr:rowOff>
    </xdr:from>
    <xdr:to>
      <xdr:col>81</xdr:col>
      <xdr:colOff>101600</xdr:colOff>
      <xdr:row>63</xdr:row>
      <xdr:rowOff>88356</xdr:rowOff>
    </xdr:to>
    <xdr:sp macro="" textlink="">
      <xdr:nvSpPr>
        <xdr:cNvPr id="520" name="楕円 519"/>
        <xdr:cNvSpPr/>
      </xdr:nvSpPr>
      <xdr:spPr>
        <a:xfrm>
          <a:off x="15430500" y="107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164919</xdr:rowOff>
    </xdr:from>
    <xdr:to>
      <xdr:col>85</xdr:col>
      <xdr:colOff>127000</xdr:colOff>
      <xdr:row>63</xdr:row>
      <xdr:rowOff>37556</xdr:rowOff>
    </xdr:to>
    <xdr:cxnSp macro="">
      <xdr:nvCxnSpPr>
        <xdr:cNvPr id="521" name="直線コネクタ 520"/>
        <xdr:cNvCxnSpPr/>
      </xdr:nvCxnSpPr>
      <xdr:spPr>
        <a:xfrm flipV="1">
          <a:off x="15481300" y="10794819"/>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86921</xdr:rowOff>
    </xdr:from>
    <xdr:ext cx="405111" cy="259045"/>
    <xdr:sp macro="" textlink="">
      <xdr:nvSpPr>
        <xdr:cNvPr id="522" name="n_1aveValue【保健センター・保健所】&#10;有形固定資産減価償却率"/>
        <xdr:cNvSpPr txBox="1"/>
      </xdr:nvSpPr>
      <xdr:spPr>
        <a:xfrm>
          <a:off x="15266044" y="1020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10177</xdr:rowOff>
    </xdr:from>
    <xdr:ext cx="405111" cy="259045"/>
    <xdr:sp macro="" textlink="">
      <xdr:nvSpPr>
        <xdr:cNvPr id="523" name="n_2aveValue【保健センター・保健所】&#10;有形固定資産減価償却率"/>
        <xdr:cNvSpPr txBox="1"/>
      </xdr:nvSpPr>
      <xdr:spPr>
        <a:xfrm>
          <a:off x="14389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79483</xdr:rowOff>
    </xdr:from>
    <xdr:ext cx="405111" cy="259045"/>
    <xdr:sp macro="" textlink="">
      <xdr:nvSpPr>
        <xdr:cNvPr id="524" name="n_1mainValue【保健センター・保健所】&#10;有形固定資産減価償却率"/>
        <xdr:cNvSpPr txBox="1"/>
      </xdr:nvSpPr>
      <xdr:spPr>
        <a:xfrm>
          <a:off x="15266044" y="1088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5" name="正方形/長方形 52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6" name="正方形/長方形 52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7" name="正方形/長方形 52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8" name="正方形/長方形 52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9" name="正方形/長方形 52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0" name="正方形/長方形 52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1" name="正方形/長方形 53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2" name="正方形/長方形 53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3" name="テキスト ボックス 53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4" name="直線コネクタ 53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5" name="直線コネクタ 53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6" name="テキスト ボックス 53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7" name="直線コネクタ 53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8" name="テキスト ボックス 53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9" name="直線コネクタ 53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40" name="テキスト ボックス 53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41" name="直線コネクタ 54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42" name="テキスト ボックス 54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3" name="直線コネクタ 54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44" name="テキスト ボックス 54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5" name="直線コネクタ 54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46" name="テキスト ボックス 54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7" name="直線コネクタ 54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8" name="テキスト ボックス 54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62593</xdr:rowOff>
    </xdr:from>
    <xdr:to>
      <xdr:col>116</xdr:col>
      <xdr:colOff>62864</xdr:colOff>
      <xdr:row>64</xdr:row>
      <xdr:rowOff>119743</xdr:rowOff>
    </xdr:to>
    <xdr:cxnSp macro="">
      <xdr:nvCxnSpPr>
        <xdr:cNvPr id="550" name="直線コネクタ 549"/>
        <xdr:cNvCxnSpPr/>
      </xdr:nvCxnSpPr>
      <xdr:spPr>
        <a:xfrm flipV="1">
          <a:off x="22160864" y="9492343"/>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123570</xdr:rowOff>
    </xdr:from>
    <xdr:ext cx="469744" cy="259045"/>
    <xdr:sp macro="" textlink="">
      <xdr:nvSpPr>
        <xdr:cNvPr id="551" name="【保健センター・保健所】&#10;一人当たり面積最小値テキスト"/>
        <xdr:cNvSpPr txBox="1"/>
      </xdr:nvSpPr>
      <xdr:spPr>
        <a:xfrm>
          <a:off x="22199600" y="1109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119743</xdr:rowOff>
    </xdr:from>
    <xdr:to>
      <xdr:col>116</xdr:col>
      <xdr:colOff>152400</xdr:colOff>
      <xdr:row>64</xdr:row>
      <xdr:rowOff>119743</xdr:rowOff>
    </xdr:to>
    <xdr:cxnSp macro="">
      <xdr:nvCxnSpPr>
        <xdr:cNvPr id="552" name="直線コネクタ 551"/>
        <xdr:cNvCxnSpPr/>
      </xdr:nvCxnSpPr>
      <xdr:spPr>
        <a:xfrm>
          <a:off x="22072600" y="1109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9270</xdr:rowOff>
    </xdr:from>
    <xdr:ext cx="469744" cy="259045"/>
    <xdr:sp macro="" textlink="">
      <xdr:nvSpPr>
        <xdr:cNvPr id="553" name="【保健センター・保健所】&#10;一人当たり面積最大値テキスト"/>
        <xdr:cNvSpPr txBox="1"/>
      </xdr:nvSpPr>
      <xdr:spPr>
        <a:xfrm>
          <a:off x="22199600" y="926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62593</xdr:rowOff>
    </xdr:from>
    <xdr:to>
      <xdr:col>116</xdr:col>
      <xdr:colOff>152400</xdr:colOff>
      <xdr:row>55</xdr:row>
      <xdr:rowOff>62593</xdr:rowOff>
    </xdr:to>
    <xdr:cxnSp macro="">
      <xdr:nvCxnSpPr>
        <xdr:cNvPr id="554" name="直線コネクタ 553"/>
        <xdr:cNvCxnSpPr/>
      </xdr:nvCxnSpPr>
      <xdr:spPr>
        <a:xfrm>
          <a:off x="22072600" y="949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86377</xdr:rowOff>
    </xdr:from>
    <xdr:ext cx="469744" cy="259045"/>
    <xdr:sp macro="" textlink="">
      <xdr:nvSpPr>
        <xdr:cNvPr id="555" name="【保健センター・保健所】&#10;一人当たり面積平均値テキスト"/>
        <xdr:cNvSpPr txBox="1"/>
      </xdr:nvSpPr>
      <xdr:spPr>
        <a:xfrm>
          <a:off x="22199600" y="1054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556" name="フローチャート: 判断 555"/>
        <xdr:cNvSpPr/>
      </xdr:nvSpPr>
      <xdr:spPr>
        <a:xfrm>
          <a:off x="221107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30843</xdr:rowOff>
    </xdr:from>
    <xdr:to>
      <xdr:col>112</xdr:col>
      <xdr:colOff>38100</xdr:colOff>
      <xdr:row>62</xdr:row>
      <xdr:rowOff>132443</xdr:rowOff>
    </xdr:to>
    <xdr:sp macro="" textlink="">
      <xdr:nvSpPr>
        <xdr:cNvPr id="557" name="フローチャート: 判断 556"/>
        <xdr:cNvSpPr/>
      </xdr:nvSpPr>
      <xdr:spPr>
        <a:xfrm>
          <a:off x="21272500" y="1066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52615</xdr:rowOff>
    </xdr:from>
    <xdr:to>
      <xdr:col>107</xdr:col>
      <xdr:colOff>101600</xdr:colOff>
      <xdr:row>62</xdr:row>
      <xdr:rowOff>154215</xdr:rowOff>
    </xdr:to>
    <xdr:sp macro="" textlink="">
      <xdr:nvSpPr>
        <xdr:cNvPr id="558" name="フローチャート: 判断 557"/>
        <xdr:cNvSpPr/>
      </xdr:nvSpPr>
      <xdr:spPr>
        <a:xfrm>
          <a:off x="20383500" y="1068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9" name="テキスト ボックス 55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0" name="テキスト ボックス 55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1" name="テキスト ボックス 56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2" name="テキスト ボックス 56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3" name="テキスト ボックス 56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22678</xdr:rowOff>
    </xdr:from>
    <xdr:to>
      <xdr:col>116</xdr:col>
      <xdr:colOff>114300</xdr:colOff>
      <xdr:row>63</xdr:row>
      <xdr:rowOff>124278</xdr:rowOff>
    </xdr:to>
    <xdr:sp macro="" textlink="">
      <xdr:nvSpPr>
        <xdr:cNvPr id="564" name="楕円 563"/>
        <xdr:cNvSpPr/>
      </xdr:nvSpPr>
      <xdr:spPr>
        <a:xfrm>
          <a:off x="22110700" y="1082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1105</xdr:rowOff>
    </xdr:from>
    <xdr:ext cx="469744" cy="259045"/>
    <xdr:sp macro="" textlink="">
      <xdr:nvSpPr>
        <xdr:cNvPr id="565" name="【保健センター・保健所】&#10;一人当たり面積該当値テキスト"/>
        <xdr:cNvSpPr txBox="1"/>
      </xdr:nvSpPr>
      <xdr:spPr>
        <a:xfrm>
          <a:off x="22199600" y="1080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22678</xdr:rowOff>
    </xdr:from>
    <xdr:to>
      <xdr:col>112</xdr:col>
      <xdr:colOff>38100</xdr:colOff>
      <xdr:row>63</xdr:row>
      <xdr:rowOff>124278</xdr:rowOff>
    </xdr:to>
    <xdr:sp macro="" textlink="">
      <xdr:nvSpPr>
        <xdr:cNvPr id="566" name="楕円 565"/>
        <xdr:cNvSpPr/>
      </xdr:nvSpPr>
      <xdr:spPr>
        <a:xfrm>
          <a:off x="21272500" y="1082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73478</xdr:rowOff>
    </xdr:from>
    <xdr:to>
      <xdr:col>116</xdr:col>
      <xdr:colOff>63500</xdr:colOff>
      <xdr:row>63</xdr:row>
      <xdr:rowOff>73478</xdr:rowOff>
    </xdr:to>
    <xdr:cxnSp macro="">
      <xdr:nvCxnSpPr>
        <xdr:cNvPr id="567" name="直線コネクタ 566"/>
        <xdr:cNvCxnSpPr/>
      </xdr:nvCxnSpPr>
      <xdr:spPr>
        <a:xfrm>
          <a:off x="21323300" y="108748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148970</xdr:rowOff>
    </xdr:from>
    <xdr:ext cx="469744" cy="259045"/>
    <xdr:sp macro="" textlink="">
      <xdr:nvSpPr>
        <xdr:cNvPr id="568" name="n_1aveValue【保健センター・保健所】&#10;一人当たり面積"/>
        <xdr:cNvSpPr txBox="1"/>
      </xdr:nvSpPr>
      <xdr:spPr>
        <a:xfrm>
          <a:off x="21075727" y="104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170742</xdr:rowOff>
    </xdr:from>
    <xdr:ext cx="469744" cy="259045"/>
    <xdr:sp macro="" textlink="">
      <xdr:nvSpPr>
        <xdr:cNvPr id="569" name="n_2aveValue【保健センター・保健所】&#10;一人当たり面積"/>
        <xdr:cNvSpPr txBox="1"/>
      </xdr:nvSpPr>
      <xdr:spPr>
        <a:xfrm>
          <a:off x="20199427" y="1045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115405</xdr:rowOff>
    </xdr:from>
    <xdr:ext cx="469744" cy="259045"/>
    <xdr:sp macro="" textlink="">
      <xdr:nvSpPr>
        <xdr:cNvPr id="570" name="n_1mainValue【保健センター・保健所】&#10;一人当たり面積"/>
        <xdr:cNvSpPr txBox="1"/>
      </xdr:nvSpPr>
      <xdr:spPr>
        <a:xfrm>
          <a:off x="21075727" y="1091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1" name="正方形/長方形 57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2" name="正方形/長方形 57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3" name="正方形/長方形 57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4" name="正方形/長方形 57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5" name="正方形/長方形 57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6" name="正方形/長方形 57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7" name="正方形/長方形 57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8" name="正方形/長方形 57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9" name="テキスト ボックス 57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0" name="直線コネクタ 57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1" name="直線コネクタ 58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2" name="テキスト ボックス 58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3" name="直線コネクタ 58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4" name="テキスト ボックス 58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5" name="直線コネクタ 58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6" name="テキスト ボックス 58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7" name="直線コネクタ 58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8" name="テキスト ボックス 58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9" name="直線コネクタ 58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0" name="テキスト ボックス 58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1" name="直線コネクタ 59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2" name="テキスト ボックス 59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3" name="直線コネクタ 59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4" name="テキスト ボックス 59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132806</xdr:rowOff>
    </xdr:from>
    <xdr:to>
      <xdr:col>85</xdr:col>
      <xdr:colOff>126364</xdr:colOff>
      <xdr:row>85</xdr:row>
      <xdr:rowOff>155666</xdr:rowOff>
    </xdr:to>
    <xdr:cxnSp macro="">
      <xdr:nvCxnSpPr>
        <xdr:cNvPr id="596" name="直線コネクタ 595"/>
        <xdr:cNvCxnSpPr/>
      </xdr:nvCxnSpPr>
      <xdr:spPr>
        <a:xfrm flipV="1">
          <a:off x="16318864" y="1333445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159493</xdr:rowOff>
    </xdr:from>
    <xdr:ext cx="405111" cy="259045"/>
    <xdr:sp macro="" textlink="">
      <xdr:nvSpPr>
        <xdr:cNvPr id="597" name="【消防施設】&#10;有形固定資産減価償却率最小値テキスト"/>
        <xdr:cNvSpPr txBox="1"/>
      </xdr:nvSpPr>
      <xdr:spPr>
        <a:xfrm>
          <a:off x="16357600" y="1473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155666</xdr:rowOff>
    </xdr:from>
    <xdr:to>
      <xdr:col>86</xdr:col>
      <xdr:colOff>25400</xdr:colOff>
      <xdr:row>85</xdr:row>
      <xdr:rowOff>155666</xdr:rowOff>
    </xdr:to>
    <xdr:cxnSp macro="">
      <xdr:nvCxnSpPr>
        <xdr:cNvPr id="598" name="直線コネクタ 597"/>
        <xdr:cNvCxnSpPr/>
      </xdr:nvCxnSpPr>
      <xdr:spPr>
        <a:xfrm>
          <a:off x="16230600" y="1472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79483</xdr:rowOff>
    </xdr:from>
    <xdr:ext cx="405111" cy="259045"/>
    <xdr:sp macro="" textlink="">
      <xdr:nvSpPr>
        <xdr:cNvPr id="599" name="【消防施設】&#10;有形固定資産減価償却率最大値テキスト"/>
        <xdr:cNvSpPr txBox="1"/>
      </xdr:nvSpPr>
      <xdr:spPr>
        <a:xfrm>
          <a:off x="16357600" y="13109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132806</xdr:rowOff>
    </xdr:from>
    <xdr:to>
      <xdr:col>86</xdr:col>
      <xdr:colOff>25400</xdr:colOff>
      <xdr:row>77</xdr:row>
      <xdr:rowOff>132806</xdr:rowOff>
    </xdr:to>
    <xdr:cxnSp macro="">
      <xdr:nvCxnSpPr>
        <xdr:cNvPr id="600" name="直線コネクタ 599"/>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59163</xdr:rowOff>
    </xdr:from>
    <xdr:ext cx="405111" cy="259045"/>
    <xdr:sp macro="" textlink="">
      <xdr:nvSpPr>
        <xdr:cNvPr id="601" name="【消防施設】&#10;有形固定資産減価償却率平均値テキスト"/>
        <xdr:cNvSpPr txBox="1"/>
      </xdr:nvSpPr>
      <xdr:spPr>
        <a:xfrm>
          <a:off x="16357600" y="136037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36286</xdr:rowOff>
    </xdr:from>
    <xdr:to>
      <xdr:col>85</xdr:col>
      <xdr:colOff>177800</xdr:colOff>
      <xdr:row>80</xdr:row>
      <xdr:rowOff>137886</xdr:rowOff>
    </xdr:to>
    <xdr:sp macro="" textlink="">
      <xdr:nvSpPr>
        <xdr:cNvPr id="602" name="フローチャート: 判断 601"/>
        <xdr:cNvSpPr/>
      </xdr:nvSpPr>
      <xdr:spPr>
        <a:xfrm>
          <a:off x="16268700" y="13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90170</xdr:rowOff>
    </xdr:from>
    <xdr:to>
      <xdr:col>81</xdr:col>
      <xdr:colOff>101600</xdr:colOff>
      <xdr:row>81</xdr:row>
      <xdr:rowOff>20320</xdr:rowOff>
    </xdr:to>
    <xdr:sp macro="" textlink="">
      <xdr:nvSpPr>
        <xdr:cNvPr id="603" name="フローチャート: 判断 602"/>
        <xdr:cNvSpPr/>
      </xdr:nvSpPr>
      <xdr:spPr>
        <a:xfrm>
          <a:off x="15430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83638</xdr:rowOff>
    </xdr:from>
    <xdr:to>
      <xdr:col>76</xdr:col>
      <xdr:colOff>165100</xdr:colOff>
      <xdr:row>82</xdr:row>
      <xdr:rowOff>13788</xdr:rowOff>
    </xdr:to>
    <xdr:sp macro="" textlink="">
      <xdr:nvSpPr>
        <xdr:cNvPr id="604" name="フローチャート: 判断 603"/>
        <xdr:cNvSpPr/>
      </xdr:nvSpPr>
      <xdr:spPr>
        <a:xfrm>
          <a:off x="14541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5" name="テキスト ボックス 60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6" name="テキスト ボックス 60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7" name="テキスト ボックス 60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8" name="テキスト ボックス 60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9" name="テキスト ボックス 60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95069</xdr:rowOff>
    </xdr:from>
    <xdr:to>
      <xdr:col>85</xdr:col>
      <xdr:colOff>177800</xdr:colOff>
      <xdr:row>82</xdr:row>
      <xdr:rowOff>25219</xdr:rowOff>
    </xdr:to>
    <xdr:sp macro="" textlink="">
      <xdr:nvSpPr>
        <xdr:cNvPr id="610" name="楕円 609"/>
        <xdr:cNvSpPr/>
      </xdr:nvSpPr>
      <xdr:spPr>
        <a:xfrm>
          <a:off x="16268700" y="1398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73496</xdr:rowOff>
    </xdr:from>
    <xdr:ext cx="405111" cy="259045"/>
    <xdr:sp macro="" textlink="">
      <xdr:nvSpPr>
        <xdr:cNvPr id="611" name="【消防施設】&#10;有形固定資産減価償却率該当値テキスト"/>
        <xdr:cNvSpPr txBox="1"/>
      </xdr:nvSpPr>
      <xdr:spPr>
        <a:xfrm>
          <a:off x="16357600" y="13960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99968</xdr:rowOff>
    </xdr:from>
    <xdr:to>
      <xdr:col>81</xdr:col>
      <xdr:colOff>101600</xdr:colOff>
      <xdr:row>82</xdr:row>
      <xdr:rowOff>30118</xdr:rowOff>
    </xdr:to>
    <xdr:sp macro="" textlink="">
      <xdr:nvSpPr>
        <xdr:cNvPr id="612" name="楕円 611"/>
        <xdr:cNvSpPr/>
      </xdr:nvSpPr>
      <xdr:spPr>
        <a:xfrm>
          <a:off x="15430500" y="1398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145869</xdr:rowOff>
    </xdr:from>
    <xdr:to>
      <xdr:col>85</xdr:col>
      <xdr:colOff>127000</xdr:colOff>
      <xdr:row>81</xdr:row>
      <xdr:rowOff>150768</xdr:rowOff>
    </xdr:to>
    <xdr:cxnSp macro="">
      <xdr:nvCxnSpPr>
        <xdr:cNvPr id="613" name="直線コネクタ 612"/>
        <xdr:cNvCxnSpPr/>
      </xdr:nvCxnSpPr>
      <xdr:spPr>
        <a:xfrm flipV="1">
          <a:off x="15481300" y="14033319"/>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36847</xdr:rowOff>
    </xdr:from>
    <xdr:ext cx="405111" cy="259045"/>
    <xdr:sp macro="" textlink="">
      <xdr:nvSpPr>
        <xdr:cNvPr id="614" name="n_1aveValue【消防施設】&#10;有形固定資産減価償却率"/>
        <xdr:cNvSpPr txBox="1"/>
      </xdr:nvSpPr>
      <xdr:spPr>
        <a:xfrm>
          <a:off x="152660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30315</xdr:rowOff>
    </xdr:from>
    <xdr:ext cx="405111" cy="259045"/>
    <xdr:sp macro="" textlink="">
      <xdr:nvSpPr>
        <xdr:cNvPr id="615" name="n_2aveValue【消防施設】&#10;有形固定資産減価償却率"/>
        <xdr:cNvSpPr txBox="1"/>
      </xdr:nvSpPr>
      <xdr:spPr>
        <a:xfrm>
          <a:off x="14389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21245</xdr:rowOff>
    </xdr:from>
    <xdr:ext cx="405111" cy="259045"/>
    <xdr:sp macro="" textlink="">
      <xdr:nvSpPr>
        <xdr:cNvPr id="616" name="n_1mainValue【消防施設】&#10;有形固定資産減価償却率"/>
        <xdr:cNvSpPr txBox="1"/>
      </xdr:nvSpPr>
      <xdr:spPr>
        <a:xfrm>
          <a:off x="15266044" y="14080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7" name="正方形/長方形 61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8" name="正方形/長方形 61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9" name="正方形/長方形 61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0" name="正方形/長方形 61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1" name="正方形/長方形 62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2" name="正方形/長方形 62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3" name="正方形/長方形 62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4" name="正方形/長方形 62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5" name="テキスト ボックス 62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6" name="直線コネクタ 62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27" name="直線コネクタ 62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28" name="テキスト ボックス 62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29" name="直線コネクタ 62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0" name="テキスト ボックス 62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1" name="直線コネクタ 63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2" name="テキスト ボックス 63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33" name="直線コネクタ 63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34" name="テキスト ボックス 63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5" name="直線コネクタ 63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6" name="テキスト ボックス 63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118111</xdr:rowOff>
    </xdr:from>
    <xdr:to>
      <xdr:col>116</xdr:col>
      <xdr:colOff>62864</xdr:colOff>
      <xdr:row>86</xdr:row>
      <xdr:rowOff>28956</xdr:rowOff>
    </xdr:to>
    <xdr:cxnSp macro="">
      <xdr:nvCxnSpPr>
        <xdr:cNvPr id="638" name="直線コネクタ 637"/>
        <xdr:cNvCxnSpPr/>
      </xdr:nvCxnSpPr>
      <xdr:spPr>
        <a:xfrm flipV="1">
          <a:off x="22160864" y="13662661"/>
          <a:ext cx="0" cy="1110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639" name="【消防施設】&#10;一人当たり面積最小値テキスト"/>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640" name="直線コネクタ 639"/>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64788</xdr:rowOff>
    </xdr:from>
    <xdr:ext cx="469744" cy="259045"/>
    <xdr:sp macro="" textlink="">
      <xdr:nvSpPr>
        <xdr:cNvPr id="641" name="【消防施設】&#10;一人当たり面積最大値テキスト"/>
        <xdr:cNvSpPr txBox="1"/>
      </xdr:nvSpPr>
      <xdr:spPr>
        <a:xfrm>
          <a:off x="22199600" y="1343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118111</xdr:rowOff>
    </xdr:from>
    <xdr:to>
      <xdr:col>116</xdr:col>
      <xdr:colOff>152400</xdr:colOff>
      <xdr:row>79</xdr:row>
      <xdr:rowOff>118111</xdr:rowOff>
    </xdr:to>
    <xdr:cxnSp macro="">
      <xdr:nvCxnSpPr>
        <xdr:cNvPr id="642" name="直線コネクタ 641"/>
        <xdr:cNvCxnSpPr/>
      </xdr:nvCxnSpPr>
      <xdr:spPr>
        <a:xfrm>
          <a:off x="22072600" y="1366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101616</xdr:rowOff>
    </xdr:from>
    <xdr:ext cx="469744" cy="259045"/>
    <xdr:sp macro="" textlink="">
      <xdr:nvSpPr>
        <xdr:cNvPr id="643" name="【消防施設】&#10;一人当たり面積平均値テキスト"/>
        <xdr:cNvSpPr txBox="1"/>
      </xdr:nvSpPr>
      <xdr:spPr>
        <a:xfrm>
          <a:off x="22199600" y="1433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644" name="フローチャート: 判断 643"/>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645" name="フローチャート: 判断 644"/>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129032</xdr:rowOff>
    </xdr:from>
    <xdr:to>
      <xdr:col>107</xdr:col>
      <xdr:colOff>101600</xdr:colOff>
      <xdr:row>85</xdr:row>
      <xdr:rowOff>59182</xdr:rowOff>
    </xdr:to>
    <xdr:sp macro="" textlink="">
      <xdr:nvSpPr>
        <xdr:cNvPr id="646" name="フローチャート: 判断 645"/>
        <xdr:cNvSpPr/>
      </xdr:nvSpPr>
      <xdr:spPr>
        <a:xfrm>
          <a:off x="20383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7" name="テキスト ボックス 64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8" name="テキスト ボックス 64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9" name="テキスト ボックス 64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0" name="テキスト ボックス 64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1" name="テキスト ボックス 65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156463</xdr:rowOff>
    </xdr:from>
    <xdr:to>
      <xdr:col>116</xdr:col>
      <xdr:colOff>114300</xdr:colOff>
      <xdr:row>85</xdr:row>
      <xdr:rowOff>86613</xdr:rowOff>
    </xdr:to>
    <xdr:sp macro="" textlink="">
      <xdr:nvSpPr>
        <xdr:cNvPr id="652" name="楕円 651"/>
        <xdr:cNvSpPr/>
      </xdr:nvSpPr>
      <xdr:spPr>
        <a:xfrm>
          <a:off x="221107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134890</xdr:rowOff>
    </xdr:from>
    <xdr:ext cx="469744" cy="259045"/>
    <xdr:sp macro="" textlink="">
      <xdr:nvSpPr>
        <xdr:cNvPr id="653" name="【消防施設】&#10;一人当たり面積該当値テキスト"/>
        <xdr:cNvSpPr txBox="1"/>
      </xdr:nvSpPr>
      <xdr:spPr>
        <a:xfrm>
          <a:off x="22199600"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156463</xdr:rowOff>
    </xdr:from>
    <xdr:to>
      <xdr:col>112</xdr:col>
      <xdr:colOff>38100</xdr:colOff>
      <xdr:row>85</xdr:row>
      <xdr:rowOff>86613</xdr:rowOff>
    </xdr:to>
    <xdr:sp macro="" textlink="">
      <xdr:nvSpPr>
        <xdr:cNvPr id="654" name="楕円 653"/>
        <xdr:cNvSpPr/>
      </xdr:nvSpPr>
      <xdr:spPr>
        <a:xfrm>
          <a:off x="212725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35813</xdr:rowOff>
    </xdr:from>
    <xdr:to>
      <xdr:col>116</xdr:col>
      <xdr:colOff>63500</xdr:colOff>
      <xdr:row>85</xdr:row>
      <xdr:rowOff>35813</xdr:rowOff>
    </xdr:to>
    <xdr:cxnSp macro="">
      <xdr:nvCxnSpPr>
        <xdr:cNvPr id="655" name="直線コネクタ 654"/>
        <xdr:cNvCxnSpPr/>
      </xdr:nvCxnSpPr>
      <xdr:spPr>
        <a:xfrm>
          <a:off x="21323300" y="146090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7129</xdr:rowOff>
    </xdr:from>
    <xdr:ext cx="469744" cy="259045"/>
    <xdr:sp macro="" textlink="">
      <xdr:nvSpPr>
        <xdr:cNvPr id="656" name="n_1aveValue【消防施設】&#10;一人当たり面積"/>
        <xdr:cNvSpPr txBox="1"/>
      </xdr:nvSpPr>
      <xdr:spPr>
        <a:xfrm>
          <a:off x="210757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75709</xdr:rowOff>
    </xdr:from>
    <xdr:ext cx="469744" cy="259045"/>
    <xdr:sp macro="" textlink="">
      <xdr:nvSpPr>
        <xdr:cNvPr id="657" name="n_2aveValue【消防施設】&#10;一人当たり面積"/>
        <xdr:cNvSpPr txBox="1"/>
      </xdr:nvSpPr>
      <xdr:spPr>
        <a:xfrm>
          <a:off x="20199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77740</xdr:rowOff>
    </xdr:from>
    <xdr:ext cx="469744" cy="259045"/>
    <xdr:sp macro="" textlink="">
      <xdr:nvSpPr>
        <xdr:cNvPr id="658" name="n_1mainValue【消防施設】&#10;一人当たり面積"/>
        <xdr:cNvSpPr txBox="1"/>
      </xdr:nvSpPr>
      <xdr:spPr>
        <a:xfrm>
          <a:off x="21075727"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9" name="正方形/長方形 65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0" name="正方形/長方形 65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1" name="正方形/長方形 66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2" name="正方形/長方形 66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3" name="正方形/長方形 66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4" name="正方形/長方形 66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5" name="正方形/長方形 66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正方形/長方形 66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7" name="テキスト ボックス 66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8" name="直線コネクタ 66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9" name="直線コネクタ 66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70" name="テキスト ボックス 66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71" name="直線コネクタ 67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72" name="テキスト ボックス 67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73" name="直線コネクタ 67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74" name="テキスト ボックス 67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75" name="直線コネクタ 67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76" name="テキスト ボックス 67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7" name="直線コネクタ 67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8" name="テキスト ボックス 67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9" name="直線コネクタ 67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80" name="テキスト ボックス 67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1" name="直線コネクタ 68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82" name="テキスト ボックス 68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82731</xdr:rowOff>
    </xdr:from>
    <xdr:to>
      <xdr:col>85</xdr:col>
      <xdr:colOff>126364</xdr:colOff>
      <xdr:row>108</xdr:row>
      <xdr:rowOff>79466</xdr:rowOff>
    </xdr:to>
    <xdr:cxnSp macro="">
      <xdr:nvCxnSpPr>
        <xdr:cNvPr id="684" name="直線コネクタ 683"/>
        <xdr:cNvCxnSpPr/>
      </xdr:nvCxnSpPr>
      <xdr:spPr>
        <a:xfrm flipV="1">
          <a:off x="16318864" y="17227731"/>
          <a:ext cx="0" cy="13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83293</xdr:rowOff>
    </xdr:from>
    <xdr:ext cx="340478" cy="259045"/>
    <xdr:sp macro="" textlink="">
      <xdr:nvSpPr>
        <xdr:cNvPr id="685" name="【庁舎】&#10;有形固定資産減価償却率最小値テキスト"/>
        <xdr:cNvSpPr txBox="1"/>
      </xdr:nvSpPr>
      <xdr:spPr>
        <a:xfrm>
          <a:off x="16357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79466</xdr:rowOff>
    </xdr:from>
    <xdr:to>
      <xdr:col>86</xdr:col>
      <xdr:colOff>25400</xdr:colOff>
      <xdr:row>108</xdr:row>
      <xdr:rowOff>79466</xdr:rowOff>
    </xdr:to>
    <xdr:cxnSp macro="">
      <xdr:nvCxnSpPr>
        <xdr:cNvPr id="686" name="直線コネクタ 685"/>
        <xdr:cNvCxnSpPr/>
      </xdr:nvCxnSpPr>
      <xdr:spPr>
        <a:xfrm>
          <a:off x="16230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29408</xdr:rowOff>
    </xdr:from>
    <xdr:ext cx="405111" cy="259045"/>
    <xdr:sp macro="" textlink="">
      <xdr:nvSpPr>
        <xdr:cNvPr id="687" name="【庁舎】&#10;有形固定資産減価償却率最大値テキスト"/>
        <xdr:cNvSpPr txBox="1"/>
      </xdr:nvSpPr>
      <xdr:spPr>
        <a:xfrm>
          <a:off x="16357600" y="17002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82731</xdr:rowOff>
    </xdr:from>
    <xdr:to>
      <xdr:col>86</xdr:col>
      <xdr:colOff>25400</xdr:colOff>
      <xdr:row>100</xdr:row>
      <xdr:rowOff>82731</xdr:rowOff>
    </xdr:to>
    <xdr:cxnSp macro="">
      <xdr:nvCxnSpPr>
        <xdr:cNvPr id="688" name="直線コネクタ 687"/>
        <xdr:cNvCxnSpPr/>
      </xdr:nvCxnSpPr>
      <xdr:spPr>
        <a:xfrm>
          <a:off x="16230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108329</xdr:rowOff>
    </xdr:from>
    <xdr:ext cx="405111" cy="259045"/>
    <xdr:sp macro="" textlink="">
      <xdr:nvSpPr>
        <xdr:cNvPr id="689" name="【庁舎】&#10;有形固定資産減価償却率平均値テキスト"/>
        <xdr:cNvSpPr txBox="1"/>
      </xdr:nvSpPr>
      <xdr:spPr>
        <a:xfrm>
          <a:off x="16357600" y="177676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129902</xdr:rowOff>
    </xdr:from>
    <xdr:to>
      <xdr:col>85</xdr:col>
      <xdr:colOff>177800</xdr:colOff>
      <xdr:row>104</xdr:row>
      <xdr:rowOff>60052</xdr:rowOff>
    </xdr:to>
    <xdr:sp macro="" textlink="">
      <xdr:nvSpPr>
        <xdr:cNvPr id="690" name="フローチャート: 判断 689"/>
        <xdr:cNvSpPr/>
      </xdr:nvSpPr>
      <xdr:spPr>
        <a:xfrm>
          <a:off x="16268700" y="177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133169</xdr:rowOff>
    </xdr:from>
    <xdr:to>
      <xdr:col>81</xdr:col>
      <xdr:colOff>101600</xdr:colOff>
      <xdr:row>104</xdr:row>
      <xdr:rowOff>63319</xdr:rowOff>
    </xdr:to>
    <xdr:sp macro="" textlink="">
      <xdr:nvSpPr>
        <xdr:cNvPr id="691" name="フローチャート: 判断 690"/>
        <xdr:cNvSpPr/>
      </xdr:nvSpPr>
      <xdr:spPr>
        <a:xfrm>
          <a:off x="15430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18869</xdr:rowOff>
    </xdr:from>
    <xdr:to>
      <xdr:col>76</xdr:col>
      <xdr:colOff>165100</xdr:colOff>
      <xdr:row>103</xdr:row>
      <xdr:rowOff>120469</xdr:rowOff>
    </xdr:to>
    <xdr:sp macro="" textlink="">
      <xdr:nvSpPr>
        <xdr:cNvPr id="692" name="フローチャート: 判断 691"/>
        <xdr:cNvSpPr/>
      </xdr:nvSpPr>
      <xdr:spPr>
        <a:xfrm>
          <a:off x="14541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3" name="テキスト ボックス 69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4" name="テキスト ボックス 69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5" name="テキスト ボックス 69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6" name="テキスト ボックス 69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7" name="テキスト ボックス 69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48261</xdr:rowOff>
    </xdr:from>
    <xdr:to>
      <xdr:col>85</xdr:col>
      <xdr:colOff>177800</xdr:colOff>
      <xdr:row>103</xdr:row>
      <xdr:rowOff>149861</xdr:rowOff>
    </xdr:to>
    <xdr:sp macro="" textlink="">
      <xdr:nvSpPr>
        <xdr:cNvPr id="698" name="楕円 697"/>
        <xdr:cNvSpPr/>
      </xdr:nvSpPr>
      <xdr:spPr>
        <a:xfrm>
          <a:off x="162687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71138</xdr:rowOff>
    </xdr:from>
    <xdr:ext cx="405111" cy="259045"/>
    <xdr:sp macro="" textlink="">
      <xdr:nvSpPr>
        <xdr:cNvPr id="699" name="【庁舎】&#10;有形固定資産減価償却率該当値テキスト"/>
        <xdr:cNvSpPr txBox="1"/>
      </xdr:nvSpPr>
      <xdr:spPr>
        <a:xfrm>
          <a:off x="16357600"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77651</xdr:rowOff>
    </xdr:from>
    <xdr:to>
      <xdr:col>81</xdr:col>
      <xdr:colOff>101600</xdr:colOff>
      <xdr:row>104</xdr:row>
      <xdr:rowOff>7801</xdr:rowOff>
    </xdr:to>
    <xdr:sp macro="" textlink="">
      <xdr:nvSpPr>
        <xdr:cNvPr id="700" name="楕円 699"/>
        <xdr:cNvSpPr/>
      </xdr:nvSpPr>
      <xdr:spPr>
        <a:xfrm>
          <a:off x="15430500" y="1773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99061</xdr:rowOff>
    </xdr:from>
    <xdr:to>
      <xdr:col>85</xdr:col>
      <xdr:colOff>127000</xdr:colOff>
      <xdr:row>103</xdr:row>
      <xdr:rowOff>128451</xdr:rowOff>
    </xdr:to>
    <xdr:cxnSp macro="">
      <xdr:nvCxnSpPr>
        <xdr:cNvPr id="701" name="直線コネクタ 700"/>
        <xdr:cNvCxnSpPr/>
      </xdr:nvCxnSpPr>
      <xdr:spPr>
        <a:xfrm flipV="1">
          <a:off x="15481300" y="17758411"/>
          <a:ext cx="8382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54446</xdr:rowOff>
    </xdr:from>
    <xdr:ext cx="405111" cy="259045"/>
    <xdr:sp macro="" textlink="">
      <xdr:nvSpPr>
        <xdr:cNvPr id="702" name="n_1aveValue【庁舎】&#10;有形固定資産減価償却率"/>
        <xdr:cNvSpPr txBox="1"/>
      </xdr:nvSpPr>
      <xdr:spPr>
        <a:xfrm>
          <a:off x="152660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136996</xdr:rowOff>
    </xdr:from>
    <xdr:ext cx="405111" cy="259045"/>
    <xdr:sp macro="" textlink="">
      <xdr:nvSpPr>
        <xdr:cNvPr id="703" name="n_2aveValue【庁舎】&#10;有形固定資産減価償却率"/>
        <xdr:cNvSpPr txBox="1"/>
      </xdr:nvSpPr>
      <xdr:spPr>
        <a:xfrm>
          <a:off x="14389744"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24328</xdr:rowOff>
    </xdr:from>
    <xdr:ext cx="405111" cy="259045"/>
    <xdr:sp macro="" textlink="">
      <xdr:nvSpPr>
        <xdr:cNvPr id="704" name="n_1mainValue【庁舎】&#10;有形固定資産減価償却率"/>
        <xdr:cNvSpPr txBox="1"/>
      </xdr:nvSpPr>
      <xdr:spPr>
        <a:xfrm>
          <a:off x="15266044" y="1751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5" name="正方形/長方形 70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6" name="正方形/長方形 70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7" name="正方形/長方形 70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8" name="正方形/長方形 70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9" name="正方形/長方形 70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0" name="正方形/長方形 70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1" name="正方形/長方形 71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2" name="正方形/長方形 71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3" name="テキスト ボックス 71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4" name="直線コネクタ 71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15" name="テキスト ボックス 71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716" name="直線コネクタ 71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7" name="テキスト ボックス 71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8" name="直線コネクタ 71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9" name="テキスト ボックス 71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20" name="直線コネクタ 71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21" name="テキスト ボックス 72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22" name="直線コネクタ 72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23" name="テキスト ボックス 72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4" name="直線コネクタ 72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5" name="テキスト ボックス 72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6" name="直線コネクタ 72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7" name="テキスト ボックス 72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121920</xdr:rowOff>
    </xdr:from>
    <xdr:to>
      <xdr:col>116</xdr:col>
      <xdr:colOff>62864</xdr:colOff>
      <xdr:row>109</xdr:row>
      <xdr:rowOff>0</xdr:rowOff>
    </xdr:to>
    <xdr:cxnSp macro="">
      <xdr:nvCxnSpPr>
        <xdr:cNvPr id="729" name="直線コネクタ 728"/>
        <xdr:cNvCxnSpPr/>
      </xdr:nvCxnSpPr>
      <xdr:spPr>
        <a:xfrm flipV="1">
          <a:off x="22160864" y="172669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3827</xdr:rowOff>
    </xdr:from>
    <xdr:ext cx="469744" cy="259045"/>
    <xdr:sp macro="" textlink="">
      <xdr:nvSpPr>
        <xdr:cNvPr id="730" name="【庁舎】&#10;一人当たり面積最小値テキスト"/>
        <xdr:cNvSpPr txBox="1"/>
      </xdr:nvSpPr>
      <xdr:spPr>
        <a:xfrm>
          <a:off x="22199600" y="1869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0</xdr:rowOff>
    </xdr:from>
    <xdr:to>
      <xdr:col>116</xdr:col>
      <xdr:colOff>152400</xdr:colOff>
      <xdr:row>109</xdr:row>
      <xdr:rowOff>0</xdr:rowOff>
    </xdr:to>
    <xdr:cxnSp macro="">
      <xdr:nvCxnSpPr>
        <xdr:cNvPr id="731" name="直線コネクタ 730"/>
        <xdr:cNvCxnSpPr/>
      </xdr:nvCxnSpPr>
      <xdr:spPr>
        <a:xfrm>
          <a:off x="22072600" y="186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68597</xdr:rowOff>
    </xdr:from>
    <xdr:ext cx="469744" cy="259045"/>
    <xdr:sp macro="" textlink="">
      <xdr:nvSpPr>
        <xdr:cNvPr id="732" name="【庁舎】&#10;一人当たり面積最大値テキスト"/>
        <xdr:cNvSpPr txBox="1"/>
      </xdr:nvSpPr>
      <xdr:spPr>
        <a:xfrm>
          <a:off x="22199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733" name="直線コネクタ 732"/>
        <xdr:cNvCxnSpPr/>
      </xdr:nvCxnSpPr>
      <xdr:spPr>
        <a:xfrm>
          <a:off x="22072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2557</xdr:rowOff>
    </xdr:from>
    <xdr:ext cx="469744" cy="259045"/>
    <xdr:sp macro="" textlink="">
      <xdr:nvSpPr>
        <xdr:cNvPr id="734" name="【庁舎】&#10;一人当たり面積平均値テキスト"/>
        <xdr:cNvSpPr txBox="1"/>
      </xdr:nvSpPr>
      <xdr:spPr>
        <a:xfrm>
          <a:off x="22199600" y="18176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151130</xdr:rowOff>
    </xdr:from>
    <xdr:to>
      <xdr:col>116</xdr:col>
      <xdr:colOff>114300</xdr:colOff>
      <xdr:row>107</xdr:row>
      <xdr:rowOff>81280</xdr:rowOff>
    </xdr:to>
    <xdr:sp macro="" textlink="">
      <xdr:nvSpPr>
        <xdr:cNvPr id="735" name="フローチャート: 判断 734"/>
        <xdr:cNvSpPr/>
      </xdr:nvSpPr>
      <xdr:spPr>
        <a:xfrm>
          <a:off x="221107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10161</xdr:rowOff>
    </xdr:from>
    <xdr:to>
      <xdr:col>112</xdr:col>
      <xdr:colOff>38100</xdr:colOff>
      <xdr:row>107</xdr:row>
      <xdr:rowOff>111761</xdr:rowOff>
    </xdr:to>
    <xdr:sp macro="" textlink="">
      <xdr:nvSpPr>
        <xdr:cNvPr id="736" name="フローチャート: 判断 735"/>
        <xdr:cNvSpPr/>
      </xdr:nvSpPr>
      <xdr:spPr>
        <a:xfrm>
          <a:off x="21272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21589</xdr:rowOff>
    </xdr:from>
    <xdr:to>
      <xdr:col>107</xdr:col>
      <xdr:colOff>101600</xdr:colOff>
      <xdr:row>107</xdr:row>
      <xdr:rowOff>123189</xdr:rowOff>
    </xdr:to>
    <xdr:sp macro="" textlink="">
      <xdr:nvSpPr>
        <xdr:cNvPr id="737" name="フローチャート: 判断 736"/>
        <xdr:cNvSpPr/>
      </xdr:nvSpPr>
      <xdr:spPr>
        <a:xfrm>
          <a:off x="20383500" y="1836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8" name="テキスト ボックス 73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9" name="テキスト ボックス 73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0" name="テキスト ボックス 73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1" name="テキスト ボックス 74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2" name="テキスト ボックス 74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17780</xdr:rowOff>
    </xdr:from>
    <xdr:to>
      <xdr:col>116</xdr:col>
      <xdr:colOff>114300</xdr:colOff>
      <xdr:row>107</xdr:row>
      <xdr:rowOff>119380</xdr:rowOff>
    </xdr:to>
    <xdr:sp macro="" textlink="">
      <xdr:nvSpPr>
        <xdr:cNvPr id="743" name="楕円 742"/>
        <xdr:cNvSpPr/>
      </xdr:nvSpPr>
      <xdr:spPr>
        <a:xfrm>
          <a:off x="22110700" y="1836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167657</xdr:rowOff>
    </xdr:from>
    <xdr:ext cx="469744" cy="259045"/>
    <xdr:sp macro="" textlink="">
      <xdr:nvSpPr>
        <xdr:cNvPr id="744" name="【庁舎】&#10;一人当たり面積該当値テキスト"/>
        <xdr:cNvSpPr txBox="1"/>
      </xdr:nvSpPr>
      <xdr:spPr>
        <a:xfrm>
          <a:off x="22199600" y="1834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17780</xdr:rowOff>
    </xdr:from>
    <xdr:to>
      <xdr:col>112</xdr:col>
      <xdr:colOff>38100</xdr:colOff>
      <xdr:row>107</xdr:row>
      <xdr:rowOff>119380</xdr:rowOff>
    </xdr:to>
    <xdr:sp macro="" textlink="">
      <xdr:nvSpPr>
        <xdr:cNvPr id="745" name="楕円 744"/>
        <xdr:cNvSpPr/>
      </xdr:nvSpPr>
      <xdr:spPr>
        <a:xfrm>
          <a:off x="21272500" y="1836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68580</xdr:rowOff>
    </xdr:from>
    <xdr:to>
      <xdr:col>116</xdr:col>
      <xdr:colOff>63500</xdr:colOff>
      <xdr:row>107</xdr:row>
      <xdr:rowOff>68580</xdr:rowOff>
    </xdr:to>
    <xdr:cxnSp macro="">
      <xdr:nvCxnSpPr>
        <xdr:cNvPr id="746" name="直線コネクタ 745"/>
        <xdr:cNvCxnSpPr/>
      </xdr:nvCxnSpPr>
      <xdr:spPr>
        <a:xfrm>
          <a:off x="21323300" y="184137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128288</xdr:rowOff>
    </xdr:from>
    <xdr:ext cx="469744" cy="259045"/>
    <xdr:sp macro="" textlink="">
      <xdr:nvSpPr>
        <xdr:cNvPr id="747" name="n_1aveValue【庁舎】&#10;一人当たり面積"/>
        <xdr:cNvSpPr txBox="1"/>
      </xdr:nvSpPr>
      <xdr:spPr>
        <a:xfrm>
          <a:off x="21075727" y="1813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139716</xdr:rowOff>
    </xdr:from>
    <xdr:ext cx="469744" cy="259045"/>
    <xdr:sp macro="" textlink="">
      <xdr:nvSpPr>
        <xdr:cNvPr id="748" name="n_2aveValue【庁舎】&#10;一人当たり面積"/>
        <xdr:cNvSpPr txBox="1"/>
      </xdr:nvSpPr>
      <xdr:spPr>
        <a:xfrm>
          <a:off x="20199427" y="1814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110507</xdr:rowOff>
    </xdr:from>
    <xdr:ext cx="469744" cy="259045"/>
    <xdr:sp macro="" textlink="">
      <xdr:nvSpPr>
        <xdr:cNvPr id="749" name="n_1mainValue【庁舎】&#10;一人当たり面積"/>
        <xdr:cNvSpPr txBox="1"/>
      </xdr:nvSpPr>
      <xdr:spPr>
        <a:xfrm>
          <a:off x="21075727" y="1845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0" name="正方形/長方形 7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1" name="正方形/長方形 7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2" name="テキスト ボックス 7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類似団体と比較して有形固定資産減価償却率が高くなっている施設は、図書館、体育館・プール、一般廃棄物処理施設、庁舎である。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特に、一般廃棄物処理施設については、取得価額総額の半分を占める焼却炉の有形固定資産減価償却率が約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％であり、老朽化が進んでいる。その結果、一般廃棄物処理施設全体の有形固定資産減価償却率を上昇させている。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そこで、近隣市との広域化を図り、公共施設等総合管理計画におけるライフサイクルコストの最適化を目指す。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大阪府摂津市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85,404
84,146
14.87
33,186,852
32,945,702
214,180
19,686,289
20,196,664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年度単年度財政力指数は、平成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年度の市たばこ税等、税収の伸びによる影響から</a:t>
          </a:r>
          <a:r>
            <a:rPr kumimoji="1" lang="en-US" altLang="ja-JP" sz="1300">
              <a:latin typeface="ＭＳ Ｐゴシック" panose="020B0600070205080204" pitchFamily="50" charset="-128"/>
              <a:ea typeface="ＭＳ Ｐゴシック" panose="020B0600070205080204" pitchFamily="50" charset="-128"/>
            </a:rPr>
            <a:t>0.06</a:t>
          </a:r>
          <a:r>
            <a:rPr kumimoji="1" lang="ja-JP" altLang="en-US" sz="1300">
              <a:latin typeface="ＭＳ Ｐゴシック" panose="020B0600070205080204" pitchFamily="50" charset="-128"/>
              <a:ea typeface="ＭＳ Ｐゴシック" panose="020B0600070205080204" pitchFamily="50" charset="-128"/>
            </a:rPr>
            <a:t>ポイント上昇したことにより、</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か年平均である財政力指数も前年度から</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産業都市である本市は景気の影響を受けやすいため、今後も引き続き徴収業務の強化等財政基盤の強化を図り、安定した財政運営に努める。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98425</xdr:rowOff>
    </xdr:from>
    <xdr:to>
      <xdr:col>23</xdr:col>
      <xdr:colOff>133350</xdr:colOff>
      <xdr:row>45</xdr:row>
      <xdr:rowOff>114300</xdr:rowOff>
    </xdr:to>
    <xdr:cxnSp macro="">
      <xdr:nvCxnSpPr>
        <xdr:cNvPr id="64" name="直線コネクタ 63"/>
        <xdr:cNvCxnSpPr/>
      </xdr:nvCxnSpPr>
      <xdr:spPr>
        <a:xfrm flipV="1">
          <a:off x="4953000" y="6442075"/>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13352</xdr:rowOff>
    </xdr:from>
    <xdr:ext cx="762000" cy="259045"/>
    <xdr:sp macro="" textlink="">
      <xdr:nvSpPr>
        <xdr:cNvPr id="67" name="財政力最大値テキスト"/>
        <xdr:cNvSpPr txBox="1"/>
      </xdr:nvSpPr>
      <xdr:spPr>
        <a:xfrm>
          <a:off x="5041900" y="618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98425</xdr:rowOff>
    </xdr:from>
    <xdr:to>
      <xdr:col>24</xdr:col>
      <xdr:colOff>12700</xdr:colOff>
      <xdr:row>37</xdr:row>
      <xdr:rowOff>98425</xdr:rowOff>
    </xdr:to>
    <xdr:cxnSp macro="">
      <xdr:nvCxnSpPr>
        <xdr:cNvPr id="68" name="直線コネクタ 67"/>
        <xdr:cNvCxnSpPr/>
      </xdr:nvCxnSpPr>
      <xdr:spPr>
        <a:xfrm>
          <a:off x="4864100" y="644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67733</xdr:rowOff>
    </xdr:from>
    <xdr:to>
      <xdr:col>23</xdr:col>
      <xdr:colOff>133350</xdr:colOff>
      <xdr:row>38</xdr:row>
      <xdr:rowOff>107950</xdr:rowOff>
    </xdr:to>
    <xdr:cxnSp macro="">
      <xdr:nvCxnSpPr>
        <xdr:cNvPr id="69" name="直線コネクタ 68"/>
        <xdr:cNvCxnSpPr/>
      </xdr:nvCxnSpPr>
      <xdr:spPr>
        <a:xfrm flipV="1">
          <a:off x="4114800" y="658283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17585</xdr:rowOff>
    </xdr:from>
    <xdr:ext cx="762000" cy="259045"/>
    <xdr:sp macro="" textlink="">
      <xdr:nvSpPr>
        <xdr:cNvPr id="70" name="財政力平均値テキスト"/>
        <xdr:cNvSpPr txBox="1"/>
      </xdr:nvSpPr>
      <xdr:spPr>
        <a:xfrm>
          <a:off x="5041900" y="7047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45508</xdr:rowOff>
    </xdr:from>
    <xdr:to>
      <xdr:col>23</xdr:col>
      <xdr:colOff>184150</xdr:colOff>
      <xdr:row>41</xdr:row>
      <xdr:rowOff>147108</xdr:rowOff>
    </xdr:to>
    <xdr:sp macro="" textlink="">
      <xdr:nvSpPr>
        <xdr:cNvPr id="71" name="フローチャート: 判断 70"/>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107950</xdr:rowOff>
    </xdr:from>
    <xdr:to>
      <xdr:col>19</xdr:col>
      <xdr:colOff>133350</xdr:colOff>
      <xdr:row>38</xdr:row>
      <xdr:rowOff>107950</xdr:rowOff>
    </xdr:to>
    <xdr:cxnSp macro="">
      <xdr:nvCxnSpPr>
        <xdr:cNvPr id="72" name="直線コネクタ 71"/>
        <xdr:cNvCxnSpPr/>
      </xdr:nvCxnSpPr>
      <xdr:spPr>
        <a:xfrm>
          <a:off x="3225800" y="6623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107950</xdr:rowOff>
    </xdr:from>
    <xdr:to>
      <xdr:col>15</xdr:col>
      <xdr:colOff>82550</xdr:colOff>
      <xdr:row>38</xdr:row>
      <xdr:rowOff>107950</xdr:rowOff>
    </xdr:to>
    <xdr:cxnSp macro="">
      <xdr:nvCxnSpPr>
        <xdr:cNvPr id="75" name="直線コネクタ 74"/>
        <xdr:cNvCxnSpPr/>
      </xdr:nvCxnSpPr>
      <xdr:spPr>
        <a:xfrm>
          <a:off x="2336800" y="6623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652</xdr:rowOff>
    </xdr:from>
    <xdr:ext cx="762000" cy="259045"/>
    <xdr:sp macro="" textlink="">
      <xdr:nvSpPr>
        <xdr:cNvPr id="77" name="テキスト ボックス 76"/>
        <xdr:cNvSpPr txBox="1"/>
      </xdr:nvSpPr>
      <xdr:spPr>
        <a:xfrm>
          <a:off x="2844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87842</xdr:rowOff>
    </xdr:from>
    <xdr:to>
      <xdr:col>11</xdr:col>
      <xdr:colOff>31750</xdr:colOff>
      <xdr:row>38</xdr:row>
      <xdr:rowOff>107950</xdr:rowOff>
    </xdr:to>
    <xdr:cxnSp macro="">
      <xdr:nvCxnSpPr>
        <xdr:cNvPr id="78" name="直線コネクタ 77"/>
        <xdr:cNvCxnSpPr/>
      </xdr:nvCxnSpPr>
      <xdr:spPr>
        <a:xfrm>
          <a:off x="1447800" y="66029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75142</xdr:rowOff>
    </xdr:from>
    <xdr:to>
      <xdr:col>11</xdr:col>
      <xdr:colOff>82550</xdr:colOff>
      <xdr:row>43</xdr:row>
      <xdr:rowOff>5292</xdr:rowOff>
    </xdr:to>
    <xdr:sp macro="" textlink="">
      <xdr:nvSpPr>
        <xdr:cNvPr id="79" name="フローチャート: 判断 78"/>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161519</xdr:rowOff>
    </xdr:from>
    <xdr:ext cx="762000" cy="259045"/>
    <xdr:sp macro="" textlink="">
      <xdr:nvSpPr>
        <xdr:cNvPr id="80" name="テキスト ボックス 79"/>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2" name="テキスト ボックス 81"/>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16933</xdr:rowOff>
    </xdr:from>
    <xdr:to>
      <xdr:col>23</xdr:col>
      <xdr:colOff>184150</xdr:colOff>
      <xdr:row>38</xdr:row>
      <xdr:rowOff>118533</xdr:rowOff>
    </xdr:to>
    <xdr:sp macro="" textlink="">
      <xdr:nvSpPr>
        <xdr:cNvPr id="88" name="楕円 87"/>
        <xdr:cNvSpPr/>
      </xdr:nvSpPr>
      <xdr:spPr>
        <a:xfrm>
          <a:off x="49022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33460</xdr:rowOff>
    </xdr:from>
    <xdr:ext cx="762000" cy="259045"/>
    <xdr:sp macro="" textlink="">
      <xdr:nvSpPr>
        <xdr:cNvPr id="89" name="財政力該当値テキスト"/>
        <xdr:cNvSpPr txBox="1"/>
      </xdr:nvSpPr>
      <xdr:spPr>
        <a:xfrm>
          <a:off x="5041900" y="637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57150</xdr:rowOff>
    </xdr:from>
    <xdr:to>
      <xdr:col>19</xdr:col>
      <xdr:colOff>184150</xdr:colOff>
      <xdr:row>38</xdr:row>
      <xdr:rowOff>158750</xdr:rowOff>
    </xdr:to>
    <xdr:sp macro="" textlink="">
      <xdr:nvSpPr>
        <xdr:cNvPr id="90" name="楕円 89"/>
        <xdr:cNvSpPr/>
      </xdr:nvSpPr>
      <xdr:spPr>
        <a:xfrm>
          <a:off x="4064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168927</xdr:rowOff>
    </xdr:from>
    <xdr:ext cx="736600" cy="259045"/>
    <xdr:sp macro="" textlink="">
      <xdr:nvSpPr>
        <xdr:cNvPr id="91" name="テキスト ボックス 90"/>
        <xdr:cNvSpPr txBox="1"/>
      </xdr:nvSpPr>
      <xdr:spPr>
        <a:xfrm>
          <a:off x="3733800" y="634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57150</xdr:rowOff>
    </xdr:from>
    <xdr:to>
      <xdr:col>15</xdr:col>
      <xdr:colOff>133350</xdr:colOff>
      <xdr:row>38</xdr:row>
      <xdr:rowOff>158750</xdr:rowOff>
    </xdr:to>
    <xdr:sp macro="" textlink="">
      <xdr:nvSpPr>
        <xdr:cNvPr id="92" name="楕円 91"/>
        <xdr:cNvSpPr/>
      </xdr:nvSpPr>
      <xdr:spPr>
        <a:xfrm>
          <a:off x="3175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168927</xdr:rowOff>
    </xdr:from>
    <xdr:ext cx="762000" cy="259045"/>
    <xdr:sp macro="" textlink="">
      <xdr:nvSpPr>
        <xdr:cNvPr id="93" name="テキスト ボックス 92"/>
        <xdr:cNvSpPr txBox="1"/>
      </xdr:nvSpPr>
      <xdr:spPr>
        <a:xfrm>
          <a:off x="2844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57150</xdr:rowOff>
    </xdr:from>
    <xdr:to>
      <xdr:col>11</xdr:col>
      <xdr:colOff>82550</xdr:colOff>
      <xdr:row>38</xdr:row>
      <xdr:rowOff>158750</xdr:rowOff>
    </xdr:to>
    <xdr:sp macro="" textlink="">
      <xdr:nvSpPr>
        <xdr:cNvPr id="94" name="楕円 93"/>
        <xdr:cNvSpPr/>
      </xdr:nvSpPr>
      <xdr:spPr>
        <a:xfrm>
          <a:off x="2286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168927</xdr:rowOff>
    </xdr:from>
    <xdr:ext cx="762000" cy="259045"/>
    <xdr:sp macro="" textlink="">
      <xdr:nvSpPr>
        <xdr:cNvPr id="95" name="テキスト ボックス 94"/>
        <xdr:cNvSpPr txBox="1"/>
      </xdr:nvSpPr>
      <xdr:spPr>
        <a:xfrm>
          <a:off x="1955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37042</xdr:rowOff>
    </xdr:from>
    <xdr:to>
      <xdr:col>7</xdr:col>
      <xdr:colOff>31750</xdr:colOff>
      <xdr:row>38</xdr:row>
      <xdr:rowOff>138642</xdr:rowOff>
    </xdr:to>
    <xdr:sp macro="" textlink="">
      <xdr:nvSpPr>
        <xdr:cNvPr id="96" name="楕円 95"/>
        <xdr:cNvSpPr/>
      </xdr:nvSpPr>
      <xdr:spPr>
        <a:xfrm>
          <a:off x="1397000" y="655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148819</xdr:rowOff>
    </xdr:from>
    <xdr:ext cx="762000" cy="259045"/>
    <xdr:sp macro="" textlink="">
      <xdr:nvSpPr>
        <xdr:cNvPr id="97" name="テキスト ボックス 96"/>
        <xdr:cNvSpPr txBox="1"/>
      </xdr:nvSpPr>
      <xdr:spPr>
        <a:xfrm>
          <a:off x="1066800" y="632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決算において、市たばこ税の減収の影響により、経常一般財源等総額は減少となった。また、扶助費等の伸びにより経常経費充当一般財源総額も増加となったが、経常一般財源等総額の減少が上回ったため、経常収支比率は前年度比</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ポイント悪化の</a:t>
          </a:r>
          <a:r>
            <a:rPr kumimoji="1" lang="en-US" altLang="ja-JP" sz="1300">
              <a:latin typeface="ＭＳ Ｐゴシック" panose="020B0600070205080204" pitchFamily="50" charset="-128"/>
              <a:ea typeface="ＭＳ Ｐゴシック" panose="020B0600070205080204" pitchFamily="50" charset="-128"/>
            </a:rPr>
            <a:t>100.4</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今後も超高齢化社会における社会保障関係経費等、多様な財政需要に対応するため、行財政改革による歳出引き締め等、経常経費充当一般財源総額の抑制に努める。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65</xdr:row>
      <xdr:rowOff>157480</xdr:rowOff>
    </xdr:to>
    <xdr:cxnSp macro="">
      <xdr:nvCxnSpPr>
        <xdr:cNvPr id="127" name="直線コネクタ 126"/>
        <xdr:cNvCxnSpPr/>
      </xdr:nvCxnSpPr>
      <xdr:spPr>
        <a:xfrm flipV="1">
          <a:off x="4953000" y="10038927"/>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30" name="財政構造の弾力性最大値テキスト"/>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1" name="直線コネクタ 130"/>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127423</xdr:rowOff>
    </xdr:from>
    <xdr:to>
      <xdr:col>23</xdr:col>
      <xdr:colOff>133350</xdr:colOff>
      <xdr:row>63</xdr:row>
      <xdr:rowOff>9737</xdr:rowOff>
    </xdr:to>
    <xdr:cxnSp macro="">
      <xdr:nvCxnSpPr>
        <xdr:cNvPr id="132" name="直線コネクタ 131"/>
        <xdr:cNvCxnSpPr/>
      </xdr:nvCxnSpPr>
      <xdr:spPr>
        <a:xfrm>
          <a:off x="4114800" y="10585873"/>
          <a:ext cx="838200" cy="22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60977</xdr:rowOff>
    </xdr:from>
    <xdr:ext cx="762000" cy="259045"/>
    <xdr:sp macro="" textlink="">
      <xdr:nvSpPr>
        <xdr:cNvPr id="133" name="財政構造の弾力性平均値テキスト"/>
        <xdr:cNvSpPr txBox="1"/>
      </xdr:nvSpPr>
      <xdr:spPr>
        <a:xfrm>
          <a:off x="5041900" y="1034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34" name="フローチャート: 判断 133"/>
        <xdr:cNvSpPr/>
      </xdr:nvSpPr>
      <xdr:spPr>
        <a:xfrm>
          <a:off x="4902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127423</xdr:rowOff>
    </xdr:from>
    <xdr:to>
      <xdr:col>19</xdr:col>
      <xdr:colOff>133350</xdr:colOff>
      <xdr:row>62</xdr:row>
      <xdr:rowOff>20320</xdr:rowOff>
    </xdr:to>
    <xdr:cxnSp macro="">
      <xdr:nvCxnSpPr>
        <xdr:cNvPr id="135" name="直線コネクタ 134"/>
        <xdr:cNvCxnSpPr/>
      </xdr:nvCxnSpPr>
      <xdr:spPr>
        <a:xfrm flipV="1">
          <a:off x="3225800" y="1058587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36406</xdr:rowOff>
    </xdr:from>
    <xdr:to>
      <xdr:col>19</xdr:col>
      <xdr:colOff>184150</xdr:colOff>
      <xdr:row>61</xdr:row>
      <xdr:rowOff>138006</xdr:rowOff>
    </xdr:to>
    <xdr:sp macro="" textlink="">
      <xdr:nvSpPr>
        <xdr:cNvPr id="136" name="フローチャート: 判断 135"/>
        <xdr:cNvSpPr/>
      </xdr:nvSpPr>
      <xdr:spPr>
        <a:xfrm>
          <a:off x="4064000" y="1049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148183</xdr:rowOff>
    </xdr:from>
    <xdr:ext cx="736600" cy="259045"/>
    <xdr:sp macro="" textlink="">
      <xdr:nvSpPr>
        <xdr:cNvPr id="137" name="テキスト ボックス 136"/>
        <xdr:cNvSpPr txBox="1"/>
      </xdr:nvSpPr>
      <xdr:spPr>
        <a:xfrm>
          <a:off x="3733800" y="10263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20320</xdr:rowOff>
    </xdr:from>
    <xdr:to>
      <xdr:col>15</xdr:col>
      <xdr:colOff>82550</xdr:colOff>
      <xdr:row>62</xdr:row>
      <xdr:rowOff>153035</xdr:rowOff>
    </xdr:to>
    <xdr:cxnSp macro="">
      <xdr:nvCxnSpPr>
        <xdr:cNvPr id="138" name="直線コネクタ 137"/>
        <xdr:cNvCxnSpPr/>
      </xdr:nvCxnSpPr>
      <xdr:spPr>
        <a:xfrm flipV="1">
          <a:off x="2336800" y="10650220"/>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123402</xdr:rowOff>
    </xdr:from>
    <xdr:to>
      <xdr:col>15</xdr:col>
      <xdr:colOff>133350</xdr:colOff>
      <xdr:row>61</xdr:row>
      <xdr:rowOff>53552</xdr:rowOff>
    </xdr:to>
    <xdr:sp macro="" textlink="">
      <xdr:nvSpPr>
        <xdr:cNvPr id="139" name="フローチャート: 判断 138"/>
        <xdr:cNvSpPr/>
      </xdr:nvSpPr>
      <xdr:spPr>
        <a:xfrm>
          <a:off x="3175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63729</xdr:rowOff>
    </xdr:from>
    <xdr:ext cx="762000" cy="259045"/>
    <xdr:sp macro="" textlink="">
      <xdr:nvSpPr>
        <xdr:cNvPr id="140" name="テキスト ボックス 139"/>
        <xdr:cNvSpPr txBox="1"/>
      </xdr:nvSpPr>
      <xdr:spPr>
        <a:xfrm>
          <a:off x="2844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112819</xdr:rowOff>
    </xdr:from>
    <xdr:to>
      <xdr:col>11</xdr:col>
      <xdr:colOff>31750</xdr:colOff>
      <xdr:row>62</xdr:row>
      <xdr:rowOff>153035</xdr:rowOff>
    </xdr:to>
    <xdr:cxnSp macro="">
      <xdr:nvCxnSpPr>
        <xdr:cNvPr id="141" name="直線コネクタ 140"/>
        <xdr:cNvCxnSpPr/>
      </xdr:nvCxnSpPr>
      <xdr:spPr>
        <a:xfrm>
          <a:off x="1447800" y="1074271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91229</xdr:rowOff>
    </xdr:from>
    <xdr:to>
      <xdr:col>11</xdr:col>
      <xdr:colOff>82550</xdr:colOff>
      <xdr:row>61</xdr:row>
      <xdr:rowOff>21379</xdr:rowOff>
    </xdr:to>
    <xdr:sp macro="" textlink="">
      <xdr:nvSpPr>
        <xdr:cNvPr id="142" name="フローチャート: 判断 141"/>
        <xdr:cNvSpPr/>
      </xdr:nvSpPr>
      <xdr:spPr>
        <a:xfrm>
          <a:off x="2286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31556</xdr:rowOff>
    </xdr:from>
    <xdr:ext cx="762000" cy="259045"/>
    <xdr:sp macro="" textlink="">
      <xdr:nvSpPr>
        <xdr:cNvPr id="143" name="テキスト ボックス 142"/>
        <xdr:cNvSpPr txBox="1"/>
      </xdr:nvSpPr>
      <xdr:spPr>
        <a:xfrm>
          <a:off x="1955800" y="1014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38946</xdr:rowOff>
    </xdr:from>
    <xdr:to>
      <xdr:col>7</xdr:col>
      <xdr:colOff>31750</xdr:colOff>
      <xdr:row>60</xdr:row>
      <xdr:rowOff>140546</xdr:rowOff>
    </xdr:to>
    <xdr:sp macro="" textlink="">
      <xdr:nvSpPr>
        <xdr:cNvPr id="144" name="フローチャート: 判断 143"/>
        <xdr:cNvSpPr/>
      </xdr:nvSpPr>
      <xdr:spPr>
        <a:xfrm>
          <a:off x="1397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150723</xdr:rowOff>
    </xdr:from>
    <xdr:ext cx="762000" cy="259045"/>
    <xdr:sp macro="" textlink="">
      <xdr:nvSpPr>
        <xdr:cNvPr id="145" name="テキスト ボックス 144"/>
        <xdr:cNvSpPr txBox="1"/>
      </xdr:nvSpPr>
      <xdr:spPr>
        <a:xfrm>
          <a:off x="1066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130387</xdr:rowOff>
    </xdr:from>
    <xdr:to>
      <xdr:col>23</xdr:col>
      <xdr:colOff>184150</xdr:colOff>
      <xdr:row>63</xdr:row>
      <xdr:rowOff>60537</xdr:rowOff>
    </xdr:to>
    <xdr:sp macro="" textlink="">
      <xdr:nvSpPr>
        <xdr:cNvPr id="151" name="楕円 150"/>
        <xdr:cNvSpPr/>
      </xdr:nvSpPr>
      <xdr:spPr>
        <a:xfrm>
          <a:off x="49022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102464</xdr:rowOff>
    </xdr:from>
    <xdr:ext cx="762000" cy="259045"/>
    <xdr:sp macro="" textlink="">
      <xdr:nvSpPr>
        <xdr:cNvPr id="152" name="財政構造の弾力性該当値テキスト"/>
        <xdr:cNvSpPr txBox="1"/>
      </xdr:nvSpPr>
      <xdr:spPr>
        <a:xfrm>
          <a:off x="5041900" y="10732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76623</xdr:rowOff>
    </xdr:from>
    <xdr:to>
      <xdr:col>19</xdr:col>
      <xdr:colOff>184150</xdr:colOff>
      <xdr:row>62</xdr:row>
      <xdr:rowOff>6773</xdr:rowOff>
    </xdr:to>
    <xdr:sp macro="" textlink="">
      <xdr:nvSpPr>
        <xdr:cNvPr id="153" name="楕円 152"/>
        <xdr:cNvSpPr/>
      </xdr:nvSpPr>
      <xdr:spPr>
        <a:xfrm>
          <a:off x="4064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163000</xdr:rowOff>
    </xdr:from>
    <xdr:ext cx="736600" cy="259045"/>
    <xdr:sp macro="" textlink="">
      <xdr:nvSpPr>
        <xdr:cNvPr id="154" name="テキスト ボックス 153"/>
        <xdr:cNvSpPr txBox="1"/>
      </xdr:nvSpPr>
      <xdr:spPr>
        <a:xfrm>
          <a:off x="3733800" y="10621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140970</xdr:rowOff>
    </xdr:from>
    <xdr:to>
      <xdr:col>15</xdr:col>
      <xdr:colOff>133350</xdr:colOff>
      <xdr:row>62</xdr:row>
      <xdr:rowOff>71120</xdr:rowOff>
    </xdr:to>
    <xdr:sp macro="" textlink="">
      <xdr:nvSpPr>
        <xdr:cNvPr id="155" name="楕円 154"/>
        <xdr:cNvSpPr/>
      </xdr:nvSpPr>
      <xdr:spPr>
        <a:xfrm>
          <a:off x="3175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55897</xdr:rowOff>
    </xdr:from>
    <xdr:ext cx="762000" cy="259045"/>
    <xdr:sp macro="" textlink="">
      <xdr:nvSpPr>
        <xdr:cNvPr id="156" name="テキスト ボックス 155"/>
        <xdr:cNvSpPr txBox="1"/>
      </xdr:nvSpPr>
      <xdr:spPr>
        <a:xfrm>
          <a:off x="2844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102235</xdr:rowOff>
    </xdr:from>
    <xdr:to>
      <xdr:col>11</xdr:col>
      <xdr:colOff>82550</xdr:colOff>
      <xdr:row>63</xdr:row>
      <xdr:rowOff>32385</xdr:rowOff>
    </xdr:to>
    <xdr:sp macro="" textlink="">
      <xdr:nvSpPr>
        <xdr:cNvPr id="157" name="楕円 156"/>
        <xdr:cNvSpPr/>
      </xdr:nvSpPr>
      <xdr:spPr>
        <a:xfrm>
          <a:off x="22860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17162</xdr:rowOff>
    </xdr:from>
    <xdr:ext cx="762000" cy="259045"/>
    <xdr:sp macro="" textlink="">
      <xdr:nvSpPr>
        <xdr:cNvPr id="158" name="テキスト ボックス 157"/>
        <xdr:cNvSpPr txBox="1"/>
      </xdr:nvSpPr>
      <xdr:spPr>
        <a:xfrm>
          <a:off x="1955800" y="1081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62019</xdr:rowOff>
    </xdr:from>
    <xdr:to>
      <xdr:col>7</xdr:col>
      <xdr:colOff>31750</xdr:colOff>
      <xdr:row>62</xdr:row>
      <xdr:rowOff>163619</xdr:rowOff>
    </xdr:to>
    <xdr:sp macro="" textlink="">
      <xdr:nvSpPr>
        <xdr:cNvPr id="159" name="楕円 158"/>
        <xdr:cNvSpPr/>
      </xdr:nvSpPr>
      <xdr:spPr>
        <a:xfrm>
          <a:off x="1397000" y="1069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148396</xdr:rowOff>
    </xdr:from>
    <xdr:ext cx="762000" cy="259045"/>
    <xdr:sp macro="" textlink="">
      <xdr:nvSpPr>
        <xdr:cNvPr id="160" name="テキスト ボックス 159"/>
        <xdr:cNvSpPr txBox="1"/>
      </xdr:nvSpPr>
      <xdr:spPr>
        <a:xfrm>
          <a:off x="1066800" y="1077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[122,581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本市における人件費、物件費の特徴は、給食・ごみ収集業務を単独で行っていることであり、一部事務組合を組織している類似団体内平均値に比して多額となる傾向にある。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年度においては、人件費の抑制により平成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年度より微減したものの、府内平均値を以前上回る状況であるため、職員の適正配置等による人件費の適正化やごみ処理業務の広域化等、業務の見直しを行うことにより、経費の効率化に努めていく。</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136178</xdr:rowOff>
    </xdr:from>
    <xdr:to>
      <xdr:col>23</xdr:col>
      <xdr:colOff>133350</xdr:colOff>
      <xdr:row>90</xdr:row>
      <xdr:rowOff>13179</xdr:rowOff>
    </xdr:to>
    <xdr:cxnSp macro="">
      <xdr:nvCxnSpPr>
        <xdr:cNvPr id="190" name="直線コネクタ 189"/>
        <xdr:cNvCxnSpPr/>
      </xdr:nvCxnSpPr>
      <xdr:spPr>
        <a:xfrm flipV="1">
          <a:off x="4953000" y="14023628"/>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156706</xdr:rowOff>
    </xdr:from>
    <xdr:ext cx="762000" cy="259045"/>
    <xdr:sp macro="" textlink="">
      <xdr:nvSpPr>
        <xdr:cNvPr id="191" name="人件費・物件費等の状況最小値テキスト"/>
        <xdr:cNvSpPr txBox="1"/>
      </xdr:nvSpPr>
      <xdr:spPr>
        <a:xfrm>
          <a:off x="5041900" y="1541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13179</xdr:rowOff>
    </xdr:from>
    <xdr:to>
      <xdr:col>24</xdr:col>
      <xdr:colOff>12700</xdr:colOff>
      <xdr:row>90</xdr:row>
      <xdr:rowOff>13179</xdr:rowOff>
    </xdr:to>
    <xdr:cxnSp macro="">
      <xdr:nvCxnSpPr>
        <xdr:cNvPr id="192" name="直線コネクタ 191"/>
        <xdr:cNvCxnSpPr/>
      </xdr:nvCxnSpPr>
      <xdr:spPr>
        <a:xfrm>
          <a:off x="4864100" y="15443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51105</xdr:rowOff>
    </xdr:from>
    <xdr:ext cx="762000" cy="259045"/>
    <xdr:sp macro="" textlink="">
      <xdr:nvSpPr>
        <xdr:cNvPr id="193" name="人件費・物件費等の状況最大値テキスト"/>
        <xdr:cNvSpPr txBox="1"/>
      </xdr:nvSpPr>
      <xdr:spPr>
        <a:xfrm>
          <a:off x="5041900" y="1376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136178</xdr:rowOff>
    </xdr:from>
    <xdr:to>
      <xdr:col>24</xdr:col>
      <xdr:colOff>12700</xdr:colOff>
      <xdr:row>81</xdr:row>
      <xdr:rowOff>136178</xdr:rowOff>
    </xdr:to>
    <xdr:cxnSp macro="">
      <xdr:nvCxnSpPr>
        <xdr:cNvPr id="194" name="直線コネクタ 193"/>
        <xdr:cNvCxnSpPr/>
      </xdr:nvCxnSpPr>
      <xdr:spPr>
        <a:xfrm>
          <a:off x="4864100" y="14023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66349</xdr:rowOff>
    </xdr:from>
    <xdr:to>
      <xdr:col>23</xdr:col>
      <xdr:colOff>133350</xdr:colOff>
      <xdr:row>85</xdr:row>
      <xdr:rowOff>66859</xdr:rowOff>
    </xdr:to>
    <xdr:cxnSp macro="">
      <xdr:nvCxnSpPr>
        <xdr:cNvPr id="195" name="直線コネクタ 194"/>
        <xdr:cNvCxnSpPr/>
      </xdr:nvCxnSpPr>
      <xdr:spPr>
        <a:xfrm flipV="1">
          <a:off x="4114800" y="14639599"/>
          <a:ext cx="838200" cy="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13651</xdr:rowOff>
    </xdr:from>
    <xdr:ext cx="762000" cy="259045"/>
    <xdr:sp macro="" textlink="">
      <xdr:nvSpPr>
        <xdr:cNvPr id="196" name="人件費・物件費等の状況平均値テキスト"/>
        <xdr:cNvSpPr txBox="1"/>
      </xdr:nvSpPr>
      <xdr:spPr>
        <a:xfrm>
          <a:off x="5041900" y="142440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168574</xdr:rowOff>
    </xdr:from>
    <xdr:to>
      <xdr:col>23</xdr:col>
      <xdr:colOff>184150</xdr:colOff>
      <xdr:row>84</xdr:row>
      <xdr:rowOff>98724</xdr:rowOff>
    </xdr:to>
    <xdr:sp macro="" textlink="">
      <xdr:nvSpPr>
        <xdr:cNvPr id="197" name="フローチャート: 判断 196"/>
        <xdr:cNvSpPr/>
      </xdr:nvSpPr>
      <xdr:spPr>
        <a:xfrm>
          <a:off x="49022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66859</xdr:rowOff>
    </xdr:from>
    <xdr:to>
      <xdr:col>19</xdr:col>
      <xdr:colOff>133350</xdr:colOff>
      <xdr:row>85</xdr:row>
      <xdr:rowOff>73549</xdr:rowOff>
    </xdr:to>
    <xdr:cxnSp macro="">
      <xdr:nvCxnSpPr>
        <xdr:cNvPr id="198" name="直線コネクタ 197"/>
        <xdr:cNvCxnSpPr/>
      </xdr:nvCxnSpPr>
      <xdr:spPr>
        <a:xfrm flipV="1">
          <a:off x="3225800" y="14640109"/>
          <a:ext cx="889000" cy="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161669</xdr:rowOff>
    </xdr:from>
    <xdr:to>
      <xdr:col>19</xdr:col>
      <xdr:colOff>184150</xdr:colOff>
      <xdr:row>84</xdr:row>
      <xdr:rowOff>91819</xdr:rowOff>
    </xdr:to>
    <xdr:sp macro="" textlink="">
      <xdr:nvSpPr>
        <xdr:cNvPr id="199" name="フローチャート: 判断 198"/>
        <xdr:cNvSpPr/>
      </xdr:nvSpPr>
      <xdr:spPr>
        <a:xfrm>
          <a:off x="4064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101996</xdr:rowOff>
    </xdr:from>
    <xdr:ext cx="736600" cy="259045"/>
    <xdr:sp macro="" textlink="">
      <xdr:nvSpPr>
        <xdr:cNvPr id="200" name="テキスト ボックス 199"/>
        <xdr:cNvSpPr txBox="1"/>
      </xdr:nvSpPr>
      <xdr:spPr>
        <a:xfrm>
          <a:off x="3733800" y="14160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42729</xdr:rowOff>
    </xdr:from>
    <xdr:to>
      <xdr:col>15</xdr:col>
      <xdr:colOff>82550</xdr:colOff>
      <xdr:row>85</xdr:row>
      <xdr:rowOff>73549</xdr:rowOff>
    </xdr:to>
    <xdr:cxnSp macro="">
      <xdr:nvCxnSpPr>
        <xdr:cNvPr id="201" name="直線コネクタ 200"/>
        <xdr:cNvCxnSpPr/>
      </xdr:nvCxnSpPr>
      <xdr:spPr>
        <a:xfrm>
          <a:off x="2336800" y="14615979"/>
          <a:ext cx="889000" cy="3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136373</xdr:rowOff>
    </xdr:from>
    <xdr:to>
      <xdr:col>15</xdr:col>
      <xdr:colOff>133350</xdr:colOff>
      <xdr:row>84</xdr:row>
      <xdr:rowOff>66523</xdr:rowOff>
    </xdr:to>
    <xdr:sp macro="" textlink="">
      <xdr:nvSpPr>
        <xdr:cNvPr id="202" name="フローチャート: 判断 201"/>
        <xdr:cNvSpPr/>
      </xdr:nvSpPr>
      <xdr:spPr>
        <a:xfrm>
          <a:off x="3175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76700</xdr:rowOff>
    </xdr:from>
    <xdr:ext cx="762000" cy="259045"/>
    <xdr:sp macro="" textlink="">
      <xdr:nvSpPr>
        <xdr:cNvPr id="203" name="テキスト ボックス 202"/>
        <xdr:cNvSpPr txBox="1"/>
      </xdr:nvSpPr>
      <xdr:spPr>
        <a:xfrm>
          <a:off x="2844800" y="1413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152620</xdr:rowOff>
    </xdr:from>
    <xdr:to>
      <xdr:col>11</xdr:col>
      <xdr:colOff>31750</xdr:colOff>
      <xdr:row>85</xdr:row>
      <xdr:rowOff>42729</xdr:rowOff>
    </xdr:to>
    <xdr:cxnSp macro="">
      <xdr:nvCxnSpPr>
        <xdr:cNvPr id="204" name="直線コネクタ 203"/>
        <xdr:cNvCxnSpPr/>
      </xdr:nvCxnSpPr>
      <xdr:spPr>
        <a:xfrm>
          <a:off x="1447800" y="14554420"/>
          <a:ext cx="889000" cy="6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169988</xdr:rowOff>
    </xdr:from>
    <xdr:to>
      <xdr:col>11</xdr:col>
      <xdr:colOff>82550</xdr:colOff>
      <xdr:row>85</xdr:row>
      <xdr:rowOff>100138</xdr:rowOff>
    </xdr:to>
    <xdr:sp macro="" textlink="">
      <xdr:nvSpPr>
        <xdr:cNvPr id="205" name="フローチャート: 判断 204"/>
        <xdr:cNvSpPr/>
      </xdr:nvSpPr>
      <xdr:spPr>
        <a:xfrm>
          <a:off x="2286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84915</xdr:rowOff>
    </xdr:from>
    <xdr:ext cx="762000" cy="259045"/>
    <xdr:sp macro="" textlink="">
      <xdr:nvSpPr>
        <xdr:cNvPr id="206" name="テキスト ボックス 205"/>
        <xdr:cNvSpPr txBox="1"/>
      </xdr:nvSpPr>
      <xdr:spPr>
        <a:xfrm>
          <a:off x="1955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156784</xdr:rowOff>
    </xdr:from>
    <xdr:to>
      <xdr:col>7</xdr:col>
      <xdr:colOff>31750</xdr:colOff>
      <xdr:row>85</xdr:row>
      <xdr:rowOff>86934</xdr:rowOff>
    </xdr:to>
    <xdr:sp macro="" textlink="">
      <xdr:nvSpPr>
        <xdr:cNvPr id="207" name="フローチャート: 判断 206"/>
        <xdr:cNvSpPr/>
      </xdr:nvSpPr>
      <xdr:spPr>
        <a:xfrm>
          <a:off x="1397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71711</xdr:rowOff>
    </xdr:from>
    <xdr:ext cx="762000" cy="259045"/>
    <xdr:sp macro="" textlink="">
      <xdr:nvSpPr>
        <xdr:cNvPr id="208" name="テキスト ボックス 207"/>
        <xdr:cNvSpPr txBox="1"/>
      </xdr:nvSpPr>
      <xdr:spPr>
        <a:xfrm>
          <a:off x="1066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15549</xdr:rowOff>
    </xdr:from>
    <xdr:to>
      <xdr:col>23</xdr:col>
      <xdr:colOff>184150</xdr:colOff>
      <xdr:row>85</xdr:row>
      <xdr:rowOff>117149</xdr:rowOff>
    </xdr:to>
    <xdr:sp macro="" textlink="">
      <xdr:nvSpPr>
        <xdr:cNvPr id="214" name="楕円 213"/>
        <xdr:cNvSpPr/>
      </xdr:nvSpPr>
      <xdr:spPr>
        <a:xfrm>
          <a:off x="4902200" y="1458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159076</xdr:rowOff>
    </xdr:from>
    <xdr:ext cx="762000" cy="259045"/>
    <xdr:sp macro="" textlink="">
      <xdr:nvSpPr>
        <xdr:cNvPr id="215" name="人件費・物件費等の状況該当値テキスト"/>
        <xdr:cNvSpPr txBox="1"/>
      </xdr:nvSpPr>
      <xdr:spPr>
        <a:xfrm>
          <a:off x="5041900" y="14560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16059</xdr:rowOff>
    </xdr:from>
    <xdr:to>
      <xdr:col>19</xdr:col>
      <xdr:colOff>184150</xdr:colOff>
      <xdr:row>85</xdr:row>
      <xdr:rowOff>117659</xdr:rowOff>
    </xdr:to>
    <xdr:sp macro="" textlink="">
      <xdr:nvSpPr>
        <xdr:cNvPr id="216" name="楕円 215"/>
        <xdr:cNvSpPr/>
      </xdr:nvSpPr>
      <xdr:spPr>
        <a:xfrm>
          <a:off x="4064000" y="1458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102436</xdr:rowOff>
    </xdr:from>
    <xdr:ext cx="736600" cy="259045"/>
    <xdr:sp macro="" textlink="">
      <xdr:nvSpPr>
        <xdr:cNvPr id="217" name="テキスト ボックス 216"/>
        <xdr:cNvSpPr txBox="1"/>
      </xdr:nvSpPr>
      <xdr:spPr>
        <a:xfrm>
          <a:off x="3733800" y="14675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22749</xdr:rowOff>
    </xdr:from>
    <xdr:to>
      <xdr:col>15</xdr:col>
      <xdr:colOff>133350</xdr:colOff>
      <xdr:row>85</xdr:row>
      <xdr:rowOff>124349</xdr:rowOff>
    </xdr:to>
    <xdr:sp macro="" textlink="">
      <xdr:nvSpPr>
        <xdr:cNvPr id="218" name="楕円 217"/>
        <xdr:cNvSpPr/>
      </xdr:nvSpPr>
      <xdr:spPr>
        <a:xfrm>
          <a:off x="3175000" y="1459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109126</xdr:rowOff>
    </xdr:from>
    <xdr:ext cx="762000" cy="259045"/>
    <xdr:sp macro="" textlink="">
      <xdr:nvSpPr>
        <xdr:cNvPr id="219" name="テキスト ボックス 218"/>
        <xdr:cNvSpPr txBox="1"/>
      </xdr:nvSpPr>
      <xdr:spPr>
        <a:xfrm>
          <a:off x="2844800" y="14682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163379</xdr:rowOff>
    </xdr:from>
    <xdr:to>
      <xdr:col>11</xdr:col>
      <xdr:colOff>82550</xdr:colOff>
      <xdr:row>85</xdr:row>
      <xdr:rowOff>93529</xdr:rowOff>
    </xdr:to>
    <xdr:sp macro="" textlink="">
      <xdr:nvSpPr>
        <xdr:cNvPr id="220" name="楕円 219"/>
        <xdr:cNvSpPr/>
      </xdr:nvSpPr>
      <xdr:spPr>
        <a:xfrm>
          <a:off x="2286000" y="1456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103706</xdr:rowOff>
    </xdr:from>
    <xdr:ext cx="762000" cy="259045"/>
    <xdr:sp macro="" textlink="">
      <xdr:nvSpPr>
        <xdr:cNvPr id="221" name="テキスト ボックス 220"/>
        <xdr:cNvSpPr txBox="1"/>
      </xdr:nvSpPr>
      <xdr:spPr>
        <a:xfrm>
          <a:off x="1955800" y="14334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101820</xdr:rowOff>
    </xdr:from>
    <xdr:to>
      <xdr:col>7</xdr:col>
      <xdr:colOff>31750</xdr:colOff>
      <xdr:row>85</xdr:row>
      <xdr:rowOff>31970</xdr:rowOff>
    </xdr:to>
    <xdr:sp macro="" textlink="">
      <xdr:nvSpPr>
        <xdr:cNvPr id="222" name="楕円 221"/>
        <xdr:cNvSpPr/>
      </xdr:nvSpPr>
      <xdr:spPr>
        <a:xfrm>
          <a:off x="1397000" y="145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42147</xdr:rowOff>
    </xdr:from>
    <xdr:ext cx="762000" cy="259045"/>
    <xdr:sp macro="" textlink="">
      <xdr:nvSpPr>
        <xdr:cNvPr id="223" name="テキスト ボックス 222"/>
        <xdr:cNvSpPr txBox="1"/>
      </xdr:nvSpPr>
      <xdr:spPr>
        <a:xfrm>
          <a:off x="1066800" y="142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年度に普通昇給の</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ヶ月延伸、平成</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年度には職員の独自給料カット（管理職</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％、一般職員</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年度からは高齢層職員昇給抑制を行い給与の適正化に努めてきた。また、平成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年度において、国家公務員の給与減額に準じた給与削減を実施した。</a:t>
          </a:r>
        </a:p>
        <a:p>
          <a:r>
            <a:rPr kumimoji="1" lang="ja-JP" altLang="en-US" sz="1300">
              <a:latin typeface="ＭＳ Ｐゴシック" panose="020B0600070205080204" pitchFamily="50" charset="-128"/>
              <a:ea typeface="ＭＳ Ｐゴシック" panose="020B0600070205080204" pitchFamily="50" charset="-128"/>
            </a:rPr>
            <a:t>　今後とも、国家公務員準拠、人事院勧告の尊重を基本とし、適正な給与水準を維持していく。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122464</xdr:rowOff>
    </xdr:to>
    <xdr:cxnSp macro="">
      <xdr:nvCxnSpPr>
        <xdr:cNvPr id="254" name="直線コネクタ 253"/>
        <xdr:cNvCxnSpPr/>
      </xdr:nvCxnSpPr>
      <xdr:spPr>
        <a:xfrm flipV="1">
          <a:off x="17018000" y="13881100"/>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5" name="給与水準   （国との比較）最小値テキスト"/>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6" name="直線コネクタ 255"/>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87</xdr:row>
      <xdr:rowOff>50800</xdr:rowOff>
    </xdr:to>
    <xdr:cxnSp macro="">
      <xdr:nvCxnSpPr>
        <xdr:cNvPr id="259" name="直線コネクタ 258"/>
        <xdr:cNvCxnSpPr/>
      </xdr:nvCxnSpPr>
      <xdr:spPr>
        <a:xfrm>
          <a:off x="16179800" y="1496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119034</xdr:rowOff>
    </xdr:from>
    <xdr:ext cx="762000" cy="259045"/>
    <xdr:sp macro="" textlink="">
      <xdr:nvSpPr>
        <xdr:cNvPr id="260" name="給与水準   （国との比較）平均値テキスト"/>
        <xdr:cNvSpPr txBox="1"/>
      </xdr:nvSpPr>
      <xdr:spPr>
        <a:xfrm>
          <a:off x="17106900" y="14692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102507</xdr:rowOff>
    </xdr:from>
    <xdr:to>
      <xdr:col>81</xdr:col>
      <xdr:colOff>95250</xdr:colOff>
      <xdr:row>87</xdr:row>
      <xdr:rowOff>32657</xdr:rowOff>
    </xdr:to>
    <xdr:sp macro="" textlink="">
      <xdr:nvSpPr>
        <xdr:cNvPr id="261" name="フローチャート: 判断 260"/>
        <xdr:cNvSpPr/>
      </xdr:nvSpPr>
      <xdr:spPr>
        <a:xfrm>
          <a:off x="169672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87</xdr:row>
      <xdr:rowOff>68036</xdr:rowOff>
    </xdr:to>
    <xdr:cxnSp macro="">
      <xdr:nvCxnSpPr>
        <xdr:cNvPr id="262" name="直線コネクタ 261"/>
        <xdr:cNvCxnSpPr/>
      </xdr:nvCxnSpPr>
      <xdr:spPr>
        <a:xfrm flipV="1">
          <a:off x="15290800" y="1496695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3" name="フローチャート: 判断 262"/>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42834</xdr:rowOff>
    </xdr:from>
    <xdr:ext cx="736600" cy="259045"/>
    <xdr:sp macro="" textlink="">
      <xdr:nvSpPr>
        <xdr:cNvPr id="264" name="テキスト ボックス 263"/>
        <xdr:cNvSpPr txBox="1"/>
      </xdr:nvSpPr>
      <xdr:spPr>
        <a:xfrm>
          <a:off x="15798800" y="1461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136071</xdr:rowOff>
    </xdr:from>
    <xdr:to>
      <xdr:col>72</xdr:col>
      <xdr:colOff>203200</xdr:colOff>
      <xdr:row>87</xdr:row>
      <xdr:rowOff>68036</xdr:rowOff>
    </xdr:to>
    <xdr:cxnSp macro="">
      <xdr:nvCxnSpPr>
        <xdr:cNvPr id="265" name="直線コネクタ 264"/>
        <xdr:cNvCxnSpPr/>
      </xdr:nvCxnSpPr>
      <xdr:spPr>
        <a:xfrm>
          <a:off x="14401800" y="1488077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6" name="フローチャート: 判断 265"/>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42834</xdr:rowOff>
    </xdr:from>
    <xdr:ext cx="762000" cy="259045"/>
    <xdr:sp macro="" textlink="">
      <xdr:nvSpPr>
        <xdr:cNvPr id="267" name="テキスト ボックス 266"/>
        <xdr:cNvSpPr txBox="1"/>
      </xdr:nvSpPr>
      <xdr:spPr>
        <a:xfrm>
          <a:off x="14909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84364</xdr:rowOff>
    </xdr:from>
    <xdr:to>
      <xdr:col>68</xdr:col>
      <xdr:colOff>152400</xdr:colOff>
      <xdr:row>86</xdr:row>
      <xdr:rowOff>136071</xdr:rowOff>
    </xdr:to>
    <xdr:cxnSp macro="">
      <xdr:nvCxnSpPr>
        <xdr:cNvPr id="268" name="直線コネクタ 267"/>
        <xdr:cNvCxnSpPr/>
      </xdr:nvCxnSpPr>
      <xdr:spPr>
        <a:xfrm>
          <a:off x="13512800" y="1482906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9" name="フローチャート: 判断 268"/>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110870</xdr:rowOff>
    </xdr:from>
    <xdr:ext cx="762000" cy="259045"/>
    <xdr:sp macro="" textlink="">
      <xdr:nvSpPr>
        <xdr:cNvPr id="270" name="テキスト ボックス 269"/>
        <xdr:cNvSpPr txBox="1"/>
      </xdr:nvSpPr>
      <xdr:spPr>
        <a:xfrm>
          <a:off x="14020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1" name="フローチャート: 判断 270"/>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110870</xdr:rowOff>
    </xdr:from>
    <xdr:ext cx="762000" cy="259045"/>
    <xdr:sp macro="" textlink="">
      <xdr:nvSpPr>
        <xdr:cNvPr id="272" name="テキスト ボックス 271"/>
        <xdr:cNvSpPr txBox="1"/>
      </xdr:nvSpPr>
      <xdr:spPr>
        <a:xfrm>
          <a:off x="13131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78" name="楕円 277"/>
        <xdr:cNvSpPr/>
      </xdr:nvSpPr>
      <xdr:spPr>
        <a:xfrm>
          <a:off x="169672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143527</xdr:rowOff>
    </xdr:from>
    <xdr:ext cx="762000" cy="259045"/>
    <xdr:sp macro="" textlink="">
      <xdr:nvSpPr>
        <xdr:cNvPr id="279" name="給与水準   （国との比較）該当値テキスト"/>
        <xdr:cNvSpPr txBox="1"/>
      </xdr:nvSpPr>
      <xdr:spPr>
        <a:xfrm>
          <a:off x="17106900" y="148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80" name="楕円 279"/>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81" name="テキスト ボックス 280"/>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17236</xdr:rowOff>
    </xdr:from>
    <xdr:to>
      <xdr:col>73</xdr:col>
      <xdr:colOff>44450</xdr:colOff>
      <xdr:row>87</xdr:row>
      <xdr:rowOff>118836</xdr:rowOff>
    </xdr:to>
    <xdr:sp macro="" textlink="">
      <xdr:nvSpPr>
        <xdr:cNvPr id="282" name="楕円 281"/>
        <xdr:cNvSpPr/>
      </xdr:nvSpPr>
      <xdr:spPr>
        <a:xfrm>
          <a:off x="15240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103613</xdr:rowOff>
    </xdr:from>
    <xdr:ext cx="762000" cy="259045"/>
    <xdr:sp macro="" textlink="">
      <xdr:nvSpPr>
        <xdr:cNvPr id="283" name="テキスト ボックス 282"/>
        <xdr:cNvSpPr txBox="1"/>
      </xdr:nvSpPr>
      <xdr:spPr>
        <a:xfrm>
          <a:off x="14909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85271</xdr:rowOff>
    </xdr:from>
    <xdr:to>
      <xdr:col>68</xdr:col>
      <xdr:colOff>203200</xdr:colOff>
      <xdr:row>87</xdr:row>
      <xdr:rowOff>15421</xdr:rowOff>
    </xdr:to>
    <xdr:sp macro="" textlink="">
      <xdr:nvSpPr>
        <xdr:cNvPr id="284" name="楕円 283"/>
        <xdr:cNvSpPr/>
      </xdr:nvSpPr>
      <xdr:spPr>
        <a:xfrm>
          <a:off x="14351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198</xdr:rowOff>
    </xdr:from>
    <xdr:ext cx="762000" cy="259045"/>
    <xdr:sp macro="" textlink="">
      <xdr:nvSpPr>
        <xdr:cNvPr id="285" name="テキスト ボックス 284"/>
        <xdr:cNvSpPr txBox="1"/>
      </xdr:nvSpPr>
      <xdr:spPr>
        <a:xfrm>
          <a:off x="14020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33564</xdr:rowOff>
    </xdr:from>
    <xdr:to>
      <xdr:col>64</xdr:col>
      <xdr:colOff>152400</xdr:colOff>
      <xdr:row>86</xdr:row>
      <xdr:rowOff>135164</xdr:rowOff>
    </xdr:to>
    <xdr:sp macro="" textlink="">
      <xdr:nvSpPr>
        <xdr:cNvPr id="286" name="楕円 285"/>
        <xdr:cNvSpPr/>
      </xdr:nvSpPr>
      <xdr:spPr>
        <a:xfrm>
          <a:off x="13462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119941</xdr:rowOff>
    </xdr:from>
    <xdr:ext cx="762000" cy="259045"/>
    <xdr:sp macro="" textlink="">
      <xdr:nvSpPr>
        <xdr:cNvPr id="287" name="テキスト ボックス 286"/>
        <xdr:cNvSpPr txBox="1"/>
      </xdr:nvSpPr>
      <xdr:spPr>
        <a:xfrm>
          <a:off x="13131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本市においては、消防・給食・ごみ収集などを単独直営で行ってきたことや、保育行政の充実に取り組むため保育士等が加配となっていたことで職員数は大阪府平均を上回っていた。平成</a:t>
          </a:r>
          <a:r>
            <a:rPr kumimoji="1" lang="en-US" altLang="ja-JP" sz="1050">
              <a:latin typeface="ＭＳ Ｐゴシック" panose="020B0600070205080204" pitchFamily="50" charset="-128"/>
              <a:ea typeface="ＭＳ Ｐゴシック" panose="020B0600070205080204" pitchFamily="50" charset="-128"/>
            </a:rPr>
            <a:t>22</a:t>
          </a:r>
          <a:r>
            <a:rPr kumimoji="1" lang="ja-JP" altLang="en-US" sz="1050">
              <a:latin typeface="ＭＳ Ｐゴシック" panose="020B0600070205080204" pitchFamily="50" charset="-128"/>
              <a:ea typeface="ＭＳ Ｐゴシック" panose="020B0600070205080204" pitchFamily="50" charset="-128"/>
            </a:rPr>
            <a:t>年度から実施した「摂津市第四次行財政改革実施計画」では職員数の</a:t>
          </a:r>
          <a:r>
            <a:rPr kumimoji="1" lang="en-US" altLang="ja-JP" sz="1050">
              <a:latin typeface="ＭＳ Ｐゴシック" panose="020B0600070205080204" pitchFamily="50" charset="-128"/>
              <a:ea typeface="ＭＳ Ｐゴシック" panose="020B0600070205080204" pitchFamily="50" charset="-128"/>
            </a:rPr>
            <a:t>660</a:t>
          </a:r>
          <a:r>
            <a:rPr kumimoji="1" lang="ja-JP" altLang="en-US" sz="1050">
              <a:latin typeface="ＭＳ Ｐゴシック" panose="020B0600070205080204" pitchFamily="50" charset="-128"/>
              <a:ea typeface="ＭＳ Ｐゴシック" panose="020B0600070205080204" pitchFamily="50" charset="-128"/>
            </a:rPr>
            <a:t>人体制に取り組み、事務職員は退職者の</a:t>
          </a:r>
          <a:r>
            <a:rPr kumimoji="1" lang="en-US" altLang="ja-JP" sz="1050">
              <a:latin typeface="ＭＳ Ｐゴシック" panose="020B0600070205080204" pitchFamily="50" charset="-128"/>
              <a:ea typeface="ＭＳ Ｐゴシック" panose="020B0600070205080204" pitchFamily="50" charset="-128"/>
            </a:rPr>
            <a:t>6</a:t>
          </a:r>
          <a:r>
            <a:rPr kumimoji="1" lang="ja-JP" altLang="en-US" sz="1050">
              <a:latin typeface="ＭＳ Ｐゴシック" panose="020B0600070205080204" pitchFamily="50" charset="-128"/>
              <a:ea typeface="ＭＳ Ｐゴシック" panose="020B0600070205080204" pitchFamily="50" charset="-128"/>
            </a:rPr>
            <a:t>割補充、現業職員は不補充を原則として取り組んできた。また、平成</a:t>
          </a:r>
          <a:r>
            <a:rPr kumimoji="1" lang="en-US" altLang="ja-JP" sz="1050">
              <a:latin typeface="ＭＳ Ｐゴシック" panose="020B0600070205080204" pitchFamily="50" charset="-128"/>
              <a:ea typeface="ＭＳ Ｐゴシック" panose="020B0600070205080204" pitchFamily="50" charset="-128"/>
            </a:rPr>
            <a:t>26</a:t>
          </a:r>
          <a:r>
            <a:rPr kumimoji="1" lang="ja-JP" altLang="en-US" sz="1050">
              <a:latin typeface="ＭＳ Ｐゴシック" panose="020B0600070205080204" pitchFamily="50" charset="-128"/>
              <a:ea typeface="ＭＳ Ｐゴシック" panose="020B0600070205080204" pitchFamily="50" charset="-128"/>
            </a:rPr>
            <a:t>年度から実施している「摂津市第五次行財政改革実施計画」において、定員管理の方針に基づき、民間保育所等民営化や窓口業務委託等により職員数の適正管理を行っている。</a:t>
          </a:r>
        </a:p>
        <a:p>
          <a:r>
            <a:rPr kumimoji="1" lang="ja-JP" altLang="en-US" sz="1050">
              <a:latin typeface="ＭＳ Ｐゴシック" panose="020B0600070205080204" pitchFamily="50" charset="-128"/>
              <a:ea typeface="ＭＳ Ｐゴシック" panose="020B0600070205080204" pitchFamily="50" charset="-128"/>
            </a:rPr>
            <a:t>　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年度では人口千人当たりの職員数が</a:t>
          </a:r>
          <a:r>
            <a:rPr kumimoji="1" lang="en-US" altLang="ja-JP" sz="1050">
              <a:latin typeface="ＭＳ Ｐゴシック" panose="020B0600070205080204" pitchFamily="50" charset="-128"/>
              <a:ea typeface="ＭＳ Ｐゴシック" panose="020B0600070205080204" pitchFamily="50" charset="-128"/>
            </a:rPr>
            <a:t>6.35</a:t>
          </a:r>
          <a:r>
            <a:rPr kumimoji="1" lang="ja-JP" altLang="en-US" sz="1050">
              <a:latin typeface="ＭＳ Ｐゴシック" panose="020B0600070205080204" pitchFamily="50" charset="-128"/>
              <a:ea typeface="ＭＳ Ｐゴシック" panose="020B0600070205080204" pitchFamily="50" charset="-128"/>
            </a:rPr>
            <a:t>人と依然類似団体内平均値を上回っていることから、今後も組織運営力を高め、効率的な執行体制を確立し、職員数の適正化に努める。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318</xdr:rowOff>
    </xdr:from>
    <xdr:to>
      <xdr:col>81</xdr:col>
      <xdr:colOff>44450</xdr:colOff>
      <xdr:row>67</xdr:row>
      <xdr:rowOff>51858</xdr:rowOff>
    </xdr:to>
    <xdr:cxnSp macro="">
      <xdr:nvCxnSpPr>
        <xdr:cNvPr id="317" name="直線コネクタ 316"/>
        <xdr:cNvCxnSpPr/>
      </xdr:nvCxnSpPr>
      <xdr:spPr>
        <a:xfrm flipV="1">
          <a:off x="17018000" y="9944418"/>
          <a:ext cx="0" cy="1594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23935</xdr:rowOff>
    </xdr:from>
    <xdr:ext cx="762000" cy="259045"/>
    <xdr:sp macro="" textlink="">
      <xdr:nvSpPr>
        <xdr:cNvPr id="318" name="定員管理の状況最小値テキスト"/>
        <xdr:cNvSpPr txBox="1"/>
      </xdr:nvSpPr>
      <xdr:spPr>
        <a:xfrm>
          <a:off x="17106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51858</xdr:rowOff>
    </xdr:from>
    <xdr:to>
      <xdr:col>81</xdr:col>
      <xdr:colOff>133350</xdr:colOff>
      <xdr:row>67</xdr:row>
      <xdr:rowOff>51858</xdr:rowOff>
    </xdr:to>
    <xdr:cxnSp macro="">
      <xdr:nvCxnSpPr>
        <xdr:cNvPr id="319" name="直線コネクタ 318"/>
        <xdr:cNvCxnSpPr/>
      </xdr:nvCxnSpPr>
      <xdr:spPr>
        <a:xfrm>
          <a:off x="16929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86695</xdr:rowOff>
    </xdr:from>
    <xdr:ext cx="762000" cy="259045"/>
    <xdr:sp macro="" textlink="">
      <xdr:nvSpPr>
        <xdr:cNvPr id="320" name="定員管理の状況最大値テキスト"/>
        <xdr:cNvSpPr txBox="1"/>
      </xdr:nvSpPr>
      <xdr:spPr>
        <a:xfrm>
          <a:off x="17106900" y="9687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318</xdr:rowOff>
    </xdr:from>
    <xdr:to>
      <xdr:col>81</xdr:col>
      <xdr:colOff>133350</xdr:colOff>
      <xdr:row>58</xdr:row>
      <xdr:rowOff>318</xdr:rowOff>
    </xdr:to>
    <xdr:cxnSp macro="">
      <xdr:nvCxnSpPr>
        <xdr:cNvPr id="321" name="直線コネクタ 320"/>
        <xdr:cNvCxnSpPr/>
      </xdr:nvCxnSpPr>
      <xdr:spPr>
        <a:xfrm>
          <a:off x="16929100" y="994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2752</xdr:rowOff>
    </xdr:from>
    <xdr:to>
      <xdr:col>81</xdr:col>
      <xdr:colOff>44450</xdr:colOff>
      <xdr:row>61</xdr:row>
      <xdr:rowOff>4763</xdr:rowOff>
    </xdr:to>
    <xdr:cxnSp macro="">
      <xdr:nvCxnSpPr>
        <xdr:cNvPr id="322" name="直線コネクタ 321"/>
        <xdr:cNvCxnSpPr/>
      </xdr:nvCxnSpPr>
      <xdr:spPr>
        <a:xfrm>
          <a:off x="16179800" y="10461202"/>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111777</xdr:rowOff>
    </xdr:from>
    <xdr:ext cx="762000" cy="259045"/>
    <xdr:sp macro="" textlink="">
      <xdr:nvSpPr>
        <xdr:cNvPr id="323" name="定員管理の状況平均値テキスト"/>
        <xdr:cNvSpPr txBox="1"/>
      </xdr:nvSpPr>
      <xdr:spPr>
        <a:xfrm>
          <a:off x="17106900" y="10227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95250</xdr:rowOff>
    </xdr:from>
    <xdr:to>
      <xdr:col>81</xdr:col>
      <xdr:colOff>95250</xdr:colOff>
      <xdr:row>61</xdr:row>
      <xdr:rowOff>25400</xdr:rowOff>
    </xdr:to>
    <xdr:sp macro="" textlink="">
      <xdr:nvSpPr>
        <xdr:cNvPr id="324" name="フローチャート: 判断 323"/>
        <xdr:cNvSpPr/>
      </xdr:nvSpPr>
      <xdr:spPr>
        <a:xfrm>
          <a:off x="169672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2752</xdr:rowOff>
    </xdr:from>
    <xdr:to>
      <xdr:col>77</xdr:col>
      <xdr:colOff>44450</xdr:colOff>
      <xdr:row>61</xdr:row>
      <xdr:rowOff>16828</xdr:rowOff>
    </xdr:to>
    <xdr:cxnSp macro="">
      <xdr:nvCxnSpPr>
        <xdr:cNvPr id="325" name="直線コネクタ 324"/>
        <xdr:cNvCxnSpPr/>
      </xdr:nvCxnSpPr>
      <xdr:spPr>
        <a:xfrm flipV="1">
          <a:off x="15290800" y="10461202"/>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103294</xdr:rowOff>
    </xdr:from>
    <xdr:to>
      <xdr:col>77</xdr:col>
      <xdr:colOff>95250</xdr:colOff>
      <xdr:row>61</xdr:row>
      <xdr:rowOff>33444</xdr:rowOff>
    </xdr:to>
    <xdr:sp macro="" textlink="">
      <xdr:nvSpPr>
        <xdr:cNvPr id="326" name="フローチャート: 判断 325"/>
        <xdr:cNvSpPr/>
      </xdr:nvSpPr>
      <xdr:spPr>
        <a:xfrm>
          <a:off x="16129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43621</xdr:rowOff>
    </xdr:from>
    <xdr:ext cx="736600" cy="259045"/>
    <xdr:sp macro="" textlink="">
      <xdr:nvSpPr>
        <xdr:cNvPr id="327" name="テキスト ボックス 326"/>
        <xdr:cNvSpPr txBox="1"/>
      </xdr:nvSpPr>
      <xdr:spPr>
        <a:xfrm>
          <a:off x="15798800" y="10159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16828</xdr:rowOff>
    </xdr:from>
    <xdr:to>
      <xdr:col>72</xdr:col>
      <xdr:colOff>203200</xdr:colOff>
      <xdr:row>61</xdr:row>
      <xdr:rowOff>57044</xdr:rowOff>
    </xdr:to>
    <xdr:cxnSp macro="">
      <xdr:nvCxnSpPr>
        <xdr:cNvPr id="328" name="直線コネクタ 327"/>
        <xdr:cNvCxnSpPr/>
      </xdr:nvCxnSpPr>
      <xdr:spPr>
        <a:xfrm flipV="1">
          <a:off x="14401800" y="10475278"/>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79163</xdr:rowOff>
    </xdr:from>
    <xdr:to>
      <xdr:col>73</xdr:col>
      <xdr:colOff>44450</xdr:colOff>
      <xdr:row>61</xdr:row>
      <xdr:rowOff>9313</xdr:rowOff>
    </xdr:to>
    <xdr:sp macro="" textlink="">
      <xdr:nvSpPr>
        <xdr:cNvPr id="329" name="フローチャート: 判断 328"/>
        <xdr:cNvSpPr/>
      </xdr:nvSpPr>
      <xdr:spPr>
        <a:xfrm>
          <a:off x="15240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19490</xdr:rowOff>
    </xdr:from>
    <xdr:ext cx="762000" cy="259045"/>
    <xdr:sp macro="" textlink="">
      <xdr:nvSpPr>
        <xdr:cNvPr id="330" name="テキスト ボックス 329"/>
        <xdr:cNvSpPr txBox="1"/>
      </xdr:nvSpPr>
      <xdr:spPr>
        <a:xfrm>
          <a:off x="14909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46990</xdr:rowOff>
    </xdr:from>
    <xdr:to>
      <xdr:col>68</xdr:col>
      <xdr:colOff>152400</xdr:colOff>
      <xdr:row>61</xdr:row>
      <xdr:rowOff>57044</xdr:rowOff>
    </xdr:to>
    <xdr:cxnSp macro="">
      <xdr:nvCxnSpPr>
        <xdr:cNvPr id="331" name="直線コネクタ 330"/>
        <xdr:cNvCxnSpPr/>
      </xdr:nvCxnSpPr>
      <xdr:spPr>
        <a:xfrm>
          <a:off x="13512800" y="10505440"/>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110807</xdr:rowOff>
    </xdr:from>
    <xdr:to>
      <xdr:col>68</xdr:col>
      <xdr:colOff>203200</xdr:colOff>
      <xdr:row>62</xdr:row>
      <xdr:rowOff>40957</xdr:rowOff>
    </xdr:to>
    <xdr:sp macro="" textlink="">
      <xdr:nvSpPr>
        <xdr:cNvPr id="332" name="フローチャート: 判断 331"/>
        <xdr:cNvSpPr/>
      </xdr:nvSpPr>
      <xdr:spPr>
        <a:xfrm>
          <a:off x="14351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25734</xdr:rowOff>
    </xdr:from>
    <xdr:ext cx="762000" cy="259045"/>
    <xdr:sp macro="" textlink="">
      <xdr:nvSpPr>
        <xdr:cNvPr id="333" name="テキスト ボックス 332"/>
        <xdr:cNvSpPr txBox="1"/>
      </xdr:nvSpPr>
      <xdr:spPr>
        <a:xfrm>
          <a:off x="14020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118851</xdr:rowOff>
    </xdr:from>
    <xdr:to>
      <xdr:col>64</xdr:col>
      <xdr:colOff>152400</xdr:colOff>
      <xdr:row>62</xdr:row>
      <xdr:rowOff>49001</xdr:rowOff>
    </xdr:to>
    <xdr:sp macro="" textlink="">
      <xdr:nvSpPr>
        <xdr:cNvPr id="334" name="フローチャート: 判断 333"/>
        <xdr:cNvSpPr/>
      </xdr:nvSpPr>
      <xdr:spPr>
        <a:xfrm>
          <a:off x="13462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33778</xdr:rowOff>
    </xdr:from>
    <xdr:ext cx="762000" cy="259045"/>
    <xdr:sp macro="" textlink="">
      <xdr:nvSpPr>
        <xdr:cNvPr id="335" name="テキスト ボックス 334"/>
        <xdr:cNvSpPr txBox="1"/>
      </xdr:nvSpPr>
      <xdr:spPr>
        <a:xfrm>
          <a:off x="13131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125413</xdr:rowOff>
    </xdr:from>
    <xdr:to>
      <xdr:col>81</xdr:col>
      <xdr:colOff>95250</xdr:colOff>
      <xdr:row>61</xdr:row>
      <xdr:rowOff>55563</xdr:rowOff>
    </xdr:to>
    <xdr:sp macro="" textlink="">
      <xdr:nvSpPr>
        <xdr:cNvPr id="341" name="楕円 340"/>
        <xdr:cNvSpPr/>
      </xdr:nvSpPr>
      <xdr:spPr>
        <a:xfrm>
          <a:off x="16967200" y="1041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97490</xdr:rowOff>
    </xdr:from>
    <xdr:ext cx="762000" cy="259045"/>
    <xdr:sp macro="" textlink="">
      <xdr:nvSpPr>
        <xdr:cNvPr id="342" name="定員管理の状況該当値テキスト"/>
        <xdr:cNvSpPr txBox="1"/>
      </xdr:nvSpPr>
      <xdr:spPr>
        <a:xfrm>
          <a:off x="17106900" y="1038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123402</xdr:rowOff>
    </xdr:from>
    <xdr:to>
      <xdr:col>77</xdr:col>
      <xdr:colOff>95250</xdr:colOff>
      <xdr:row>61</xdr:row>
      <xdr:rowOff>53552</xdr:rowOff>
    </xdr:to>
    <xdr:sp macro="" textlink="">
      <xdr:nvSpPr>
        <xdr:cNvPr id="343" name="楕円 342"/>
        <xdr:cNvSpPr/>
      </xdr:nvSpPr>
      <xdr:spPr>
        <a:xfrm>
          <a:off x="16129000" y="104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38329</xdr:rowOff>
    </xdr:from>
    <xdr:ext cx="736600" cy="259045"/>
    <xdr:sp macro="" textlink="">
      <xdr:nvSpPr>
        <xdr:cNvPr id="344" name="テキスト ボックス 343"/>
        <xdr:cNvSpPr txBox="1"/>
      </xdr:nvSpPr>
      <xdr:spPr>
        <a:xfrm>
          <a:off x="15798800" y="10496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137478</xdr:rowOff>
    </xdr:from>
    <xdr:to>
      <xdr:col>73</xdr:col>
      <xdr:colOff>44450</xdr:colOff>
      <xdr:row>61</xdr:row>
      <xdr:rowOff>67628</xdr:rowOff>
    </xdr:to>
    <xdr:sp macro="" textlink="">
      <xdr:nvSpPr>
        <xdr:cNvPr id="345" name="楕円 344"/>
        <xdr:cNvSpPr/>
      </xdr:nvSpPr>
      <xdr:spPr>
        <a:xfrm>
          <a:off x="15240000" y="1042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52405</xdr:rowOff>
    </xdr:from>
    <xdr:ext cx="762000" cy="259045"/>
    <xdr:sp macro="" textlink="">
      <xdr:nvSpPr>
        <xdr:cNvPr id="346" name="テキスト ボックス 345"/>
        <xdr:cNvSpPr txBox="1"/>
      </xdr:nvSpPr>
      <xdr:spPr>
        <a:xfrm>
          <a:off x="14909800" y="1051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6244</xdr:rowOff>
    </xdr:from>
    <xdr:to>
      <xdr:col>68</xdr:col>
      <xdr:colOff>203200</xdr:colOff>
      <xdr:row>61</xdr:row>
      <xdr:rowOff>107844</xdr:rowOff>
    </xdr:to>
    <xdr:sp macro="" textlink="">
      <xdr:nvSpPr>
        <xdr:cNvPr id="347" name="楕円 346"/>
        <xdr:cNvSpPr/>
      </xdr:nvSpPr>
      <xdr:spPr>
        <a:xfrm>
          <a:off x="14351000" y="1046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118021</xdr:rowOff>
    </xdr:from>
    <xdr:ext cx="762000" cy="259045"/>
    <xdr:sp macro="" textlink="">
      <xdr:nvSpPr>
        <xdr:cNvPr id="348" name="テキスト ボックス 347"/>
        <xdr:cNvSpPr txBox="1"/>
      </xdr:nvSpPr>
      <xdr:spPr>
        <a:xfrm>
          <a:off x="14020800" y="1023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167640</xdr:rowOff>
    </xdr:from>
    <xdr:to>
      <xdr:col>64</xdr:col>
      <xdr:colOff>152400</xdr:colOff>
      <xdr:row>61</xdr:row>
      <xdr:rowOff>97790</xdr:rowOff>
    </xdr:to>
    <xdr:sp macro="" textlink="">
      <xdr:nvSpPr>
        <xdr:cNvPr id="349" name="楕円 348"/>
        <xdr:cNvSpPr/>
      </xdr:nvSpPr>
      <xdr:spPr>
        <a:xfrm>
          <a:off x="13462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107967</xdr:rowOff>
    </xdr:from>
    <xdr:ext cx="762000" cy="259045"/>
    <xdr:sp macro="" textlink="">
      <xdr:nvSpPr>
        <xdr:cNvPr id="350" name="テキスト ボックス 349"/>
        <xdr:cNvSpPr txBox="1"/>
      </xdr:nvSpPr>
      <xdr:spPr>
        <a:xfrm>
          <a:off x="13131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新規市債発行を償還額以内に抑制してきた結果、実質公債費比率の算定の対象となる元利償還金が低減しており、平成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年度比</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ポイント改善の</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今後も新規市債発行を抑制するとともに、公営企業会計の経営健全化に努める。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28575</xdr:rowOff>
    </xdr:from>
    <xdr:to>
      <xdr:col>81</xdr:col>
      <xdr:colOff>44450</xdr:colOff>
      <xdr:row>43</xdr:row>
      <xdr:rowOff>119380</xdr:rowOff>
    </xdr:to>
    <xdr:cxnSp macro="">
      <xdr:nvCxnSpPr>
        <xdr:cNvPr id="375" name="直線コネクタ 374"/>
        <xdr:cNvCxnSpPr/>
      </xdr:nvCxnSpPr>
      <xdr:spPr>
        <a:xfrm flipV="1">
          <a:off x="17018000" y="620077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91457</xdr:rowOff>
    </xdr:from>
    <xdr:ext cx="762000" cy="259045"/>
    <xdr:sp macro="" textlink="">
      <xdr:nvSpPr>
        <xdr:cNvPr id="376" name="公債費負担の状況最小値テキスト"/>
        <xdr:cNvSpPr txBox="1"/>
      </xdr:nvSpPr>
      <xdr:spPr>
        <a:xfrm>
          <a:off x="17106900" y="74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119380</xdr:rowOff>
    </xdr:from>
    <xdr:to>
      <xdr:col>81</xdr:col>
      <xdr:colOff>133350</xdr:colOff>
      <xdr:row>43</xdr:row>
      <xdr:rowOff>119380</xdr:rowOff>
    </xdr:to>
    <xdr:cxnSp macro="">
      <xdr:nvCxnSpPr>
        <xdr:cNvPr id="377" name="直線コネクタ 376"/>
        <xdr:cNvCxnSpPr/>
      </xdr:nvCxnSpPr>
      <xdr:spPr>
        <a:xfrm>
          <a:off x="16929100" y="74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114952</xdr:rowOff>
    </xdr:from>
    <xdr:ext cx="762000" cy="259045"/>
    <xdr:sp macro="" textlink="">
      <xdr:nvSpPr>
        <xdr:cNvPr id="378" name="公債費負担の状況最大値テキスト"/>
        <xdr:cNvSpPr txBox="1"/>
      </xdr:nvSpPr>
      <xdr:spPr>
        <a:xfrm>
          <a:off x="17106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28575</xdr:rowOff>
    </xdr:from>
    <xdr:to>
      <xdr:col>81</xdr:col>
      <xdr:colOff>133350</xdr:colOff>
      <xdr:row>36</xdr:row>
      <xdr:rowOff>28575</xdr:rowOff>
    </xdr:to>
    <xdr:cxnSp macro="">
      <xdr:nvCxnSpPr>
        <xdr:cNvPr id="379" name="直線コネクタ 378"/>
        <xdr:cNvCxnSpPr/>
      </xdr:nvCxnSpPr>
      <xdr:spPr>
        <a:xfrm>
          <a:off x="16929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41593</xdr:rowOff>
    </xdr:from>
    <xdr:to>
      <xdr:col>81</xdr:col>
      <xdr:colOff>44450</xdr:colOff>
      <xdr:row>38</xdr:row>
      <xdr:rowOff>120015</xdr:rowOff>
    </xdr:to>
    <xdr:cxnSp macro="">
      <xdr:nvCxnSpPr>
        <xdr:cNvPr id="380" name="直線コネクタ 379"/>
        <xdr:cNvCxnSpPr/>
      </xdr:nvCxnSpPr>
      <xdr:spPr>
        <a:xfrm flipV="1">
          <a:off x="16179800" y="6556693"/>
          <a:ext cx="8382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14622</xdr:rowOff>
    </xdr:from>
    <xdr:ext cx="762000" cy="259045"/>
    <xdr:sp macro="" textlink="">
      <xdr:nvSpPr>
        <xdr:cNvPr id="381" name="公債費負担の状況平均値テキスト"/>
        <xdr:cNvSpPr txBox="1"/>
      </xdr:nvSpPr>
      <xdr:spPr>
        <a:xfrm>
          <a:off x="17106900" y="6701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42545</xdr:rowOff>
    </xdr:from>
    <xdr:to>
      <xdr:col>81</xdr:col>
      <xdr:colOff>95250</xdr:colOff>
      <xdr:row>39</xdr:row>
      <xdr:rowOff>144145</xdr:rowOff>
    </xdr:to>
    <xdr:sp macro="" textlink="">
      <xdr:nvSpPr>
        <xdr:cNvPr id="382" name="フローチャート: 判断 381"/>
        <xdr:cNvSpPr/>
      </xdr:nvSpPr>
      <xdr:spPr>
        <a:xfrm>
          <a:off x="16967200" y="672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120015</xdr:rowOff>
    </xdr:from>
    <xdr:to>
      <xdr:col>77</xdr:col>
      <xdr:colOff>44450</xdr:colOff>
      <xdr:row>39</xdr:row>
      <xdr:rowOff>14922</xdr:rowOff>
    </xdr:to>
    <xdr:cxnSp macro="">
      <xdr:nvCxnSpPr>
        <xdr:cNvPr id="383" name="直線コネクタ 382"/>
        <xdr:cNvCxnSpPr/>
      </xdr:nvCxnSpPr>
      <xdr:spPr>
        <a:xfrm flipV="1">
          <a:off x="15290800" y="6635115"/>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60643</xdr:rowOff>
    </xdr:from>
    <xdr:to>
      <xdr:col>77</xdr:col>
      <xdr:colOff>95250</xdr:colOff>
      <xdr:row>39</xdr:row>
      <xdr:rowOff>162243</xdr:rowOff>
    </xdr:to>
    <xdr:sp macro="" textlink="">
      <xdr:nvSpPr>
        <xdr:cNvPr id="384" name="フローチャート: 判断 383"/>
        <xdr:cNvSpPr/>
      </xdr:nvSpPr>
      <xdr:spPr>
        <a:xfrm>
          <a:off x="161290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147020</xdr:rowOff>
    </xdr:from>
    <xdr:ext cx="736600" cy="259045"/>
    <xdr:sp macro="" textlink="">
      <xdr:nvSpPr>
        <xdr:cNvPr id="385" name="テキスト ボックス 384"/>
        <xdr:cNvSpPr txBox="1"/>
      </xdr:nvSpPr>
      <xdr:spPr>
        <a:xfrm>
          <a:off x="15798800" y="6833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14922</xdr:rowOff>
    </xdr:from>
    <xdr:to>
      <xdr:col>72</xdr:col>
      <xdr:colOff>203200</xdr:colOff>
      <xdr:row>39</xdr:row>
      <xdr:rowOff>75247</xdr:rowOff>
    </xdr:to>
    <xdr:cxnSp macro="">
      <xdr:nvCxnSpPr>
        <xdr:cNvPr id="386" name="直線コネクタ 385"/>
        <xdr:cNvCxnSpPr/>
      </xdr:nvCxnSpPr>
      <xdr:spPr>
        <a:xfrm flipV="1">
          <a:off x="14401800" y="670147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66675</xdr:rowOff>
    </xdr:from>
    <xdr:to>
      <xdr:col>73</xdr:col>
      <xdr:colOff>44450</xdr:colOff>
      <xdr:row>39</xdr:row>
      <xdr:rowOff>168275</xdr:rowOff>
    </xdr:to>
    <xdr:sp macro="" textlink="">
      <xdr:nvSpPr>
        <xdr:cNvPr id="387" name="フローチャート: 判断 386"/>
        <xdr:cNvSpPr/>
      </xdr:nvSpPr>
      <xdr:spPr>
        <a:xfrm>
          <a:off x="15240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153052</xdr:rowOff>
    </xdr:from>
    <xdr:ext cx="762000" cy="259045"/>
    <xdr:sp macro="" textlink="">
      <xdr:nvSpPr>
        <xdr:cNvPr id="388" name="テキスト ボックス 387"/>
        <xdr:cNvSpPr txBox="1"/>
      </xdr:nvSpPr>
      <xdr:spPr>
        <a:xfrm>
          <a:off x="14909800" y="683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75247</xdr:rowOff>
    </xdr:from>
    <xdr:to>
      <xdr:col>68</xdr:col>
      <xdr:colOff>152400</xdr:colOff>
      <xdr:row>39</xdr:row>
      <xdr:rowOff>135572</xdr:rowOff>
    </xdr:to>
    <xdr:cxnSp macro="">
      <xdr:nvCxnSpPr>
        <xdr:cNvPr id="389" name="直線コネクタ 388"/>
        <xdr:cNvCxnSpPr/>
      </xdr:nvCxnSpPr>
      <xdr:spPr>
        <a:xfrm flipV="1">
          <a:off x="13512800" y="676179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xdr:nvSpPr>
        <xdr:cNvPr id="390" name="フローチャート: 判断 389"/>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90187</xdr:rowOff>
    </xdr:from>
    <xdr:ext cx="762000" cy="259045"/>
    <xdr:sp macro="" textlink="">
      <xdr:nvSpPr>
        <xdr:cNvPr id="391" name="テキスト ボックス 390"/>
        <xdr:cNvSpPr txBox="1"/>
      </xdr:nvSpPr>
      <xdr:spPr>
        <a:xfrm>
          <a:off x="14020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392" name="フローチャート: 判断 391"/>
        <xdr:cNvSpPr/>
      </xdr:nvSpPr>
      <xdr:spPr>
        <a:xfrm>
          <a:off x="13462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138447</xdr:rowOff>
    </xdr:from>
    <xdr:ext cx="762000" cy="259045"/>
    <xdr:sp macro="" textlink="">
      <xdr:nvSpPr>
        <xdr:cNvPr id="393" name="テキスト ボックス 392"/>
        <xdr:cNvSpPr txBox="1"/>
      </xdr:nvSpPr>
      <xdr:spPr>
        <a:xfrm>
          <a:off x="13131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162243</xdr:rowOff>
    </xdr:from>
    <xdr:to>
      <xdr:col>81</xdr:col>
      <xdr:colOff>95250</xdr:colOff>
      <xdr:row>38</xdr:row>
      <xdr:rowOff>92393</xdr:rowOff>
    </xdr:to>
    <xdr:sp macro="" textlink="">
      <xdr:nvSpPr>
        <xdr:cNvPr id="399" name="楕円 398"/>
        <xdr:cNvSpPr/>
      </xdr:nvSpPr>
      <xdr:spPr>
        <a:xfrm>
          <a:off x="16967200" y="650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7319</xdr:rowOff>
    </xdr:from>
    <xdr:ext cx="762000" cy="259045"/>
    <xdr:sp macro="" textlink="">
      <xdr:nvSpPr>
        <xdr:cNvPr id="400" name="公債費負担の状況該当値テキスト"/>
        <xdr:cNvSpPr txBox="1"/>
      </xdr:nvSpPr>
      <xdr:spPr>
        <a:xfrm>
          <a:off x="17106900" y="6350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69215</xdr:rowOff>
    </xdr:from>
    <xdr:to>
      <xdr:col>77</xdr:col>
      <xdr:colOff>95250</xdr:colOff>
      <xdr:row>38</xdr:row>
      <xdr:rowOff>170815</xdr:rowOff>
    </xdr:to>
    <xdr:sp macro="" textlink="">
      <xdr:nvSpPr>
        <xdr:cNvPr id="401" name="楕円 400"/>
        <xdr:cNvSpPr/>
      </xdr:nvSpPr>
      <xdr:spPr>
        <a:xfrm>
          <a:off x="16129000" y="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9542</xdr:rowOff>
    </xdr:from>
    <xdr:ext cx="736600" cy="259045"/>
    <xdr:sp macro="" textlink="">
      <xdr:nvSpPr>
        <xdr:cNvPr id="402" name="テキスト ボックス 401"/>
        <xdr:cNvSpPr txBox="1"/>
      </xdr:nvSpPr>
      <xdr:spPr>
        <a:xfrm>
          <a:off x="15798800" y="6353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135572</xdr:rowOff>
    </xdr:from>
    <xdr:to>
      <xdr:col>73</xdr:col>
      <xdr:colOff>44450</xdr:colOff>
      <xdr:row>39</xdr:row>
      <xdr:rowOff>65722</xdr:rowOff>
    </xdr:to>
    <xdr:sp macro="" textlink="">
      <xdr:nvSpPr>
        <xdr:cNvPr id="403" name="楕円 402"/>
        <xdr:cNvSpPr/>
      </xdr:nvSpPr>
      <xdr:spPr>
        <a:xfrm>
          <a:off x="15240000" y="665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75899</xdr:rowOff>
    </xdr:from>
    <xdr:ext cx="762000" cy="259045"/>
    <xdr:sp macro="" textlink="">
      <xdr:nvSpPr>
        <xdr:cNvPr id="404" name="テキスト ボックス 403"/>
        <xdr:cNvSpPr txBox="1"/>
      </xdr:nvSpPr>
      <xdr:spPr>
        <a:xfrm>
          <a:off x="14909800" y="641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24447</xdr:rowOff>
    </xdr:from>
    <xdr:to>
      <xdr:col>68</xdr:col>
      <xdr:colOff>203200</xdr:colOff>
      <xdr:row>39</xdr:row>
      <xdr:rowOff>126047</xdr:rowOff>
    </xdr:to>
    <xdr:sp macro="" textlink="">
      <xdr:nvSpPr>
        <xdr:cNvPr id="405" name="楕円 404"/>
        <xdr:cNvSpPr/>
      </xdr:nvSpPr>
      <xdr:spPr>
        <a:xfrm>
          <a:off x="14351000" y="671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136224</xdr:rowOff>
    </xdr:from>
    <xdr:ext cx="762000" cy="259045"/>
    <xdr:sp macro="" textlink="">
      <xdr:nvSpPr>
        <xdr:cNvPr id="406" name="テキスト ボックス 405"/>
        <xdr:cNvSpPr txBox="1"/>
      </xdr:nvSpPr>
      <xdr:spPr>
        <a:xfrm>
          <a:off x="14020800" y="6479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84772</xdr:rowOff>
    </xdr:from>
    <xdr:to>
      <xdr:col>64</xdr:col>
      <xdr:colOff>152400</xdr:colOff>
      <xdr:row>40</xdr:row>
      <xdr:rowOff>14922</xdr:rowOff>
    </xdr:to>
    <xdr:sp macro="" textlink="">
      <xdr:nvSpPr>
        <xdr:cNvPr id="407" name="楕円 406"/>
        <xdr:cNvSpPr/>
      </xdr:nvSpPr>
      <xdr:spPr>
        <a:xfrm>
          <a:off x="13462000" y="677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25099</xdr:rowOff>
    </xdr:from>
    <xdr:ext cx="762000" cy="259045"/>
    <xdr:sp macro="" textlink="">
      <xdr:nvSpPr>
        <xdr:cNvPr id="408" name="テキスト ボックス 407"/>
        <xdr:cNvSpPr txBox="1"/>
      </xdr:nvSpPr>
      <xdr:spPr>
        <a:xfrm>
          <a:off x="13131800" y="6540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充当可能基金の減少や、繰上償還の実施等による地方債現在高の減少により、比率は</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％を下回り（△</a:t>
          </a:r>
          <a:r>
            <a:rPr kumimoji="1" lang="en-US" altLang="ja-JP" sz="1300">
              <a:latin typeface="ＭＳ Ｐゴシック" panose="020B0600070205080204" pitchFamily="50" charset="-128"/>
              <a:ea typeface="ＭＳ Ｐゴシック" panose="020B0600070205080204" pitchFamily="50" charset="-128"/>
            </a:rPr>
            <a:t>85.0</a:t>
          </a:r>
          <a:r>
            <a:rPr kumimoji="1" lang="ja-JP" altLang="en-US" sz="1300">
              <a:latin typeface="ＭＳ Ｐゴシック" panose="020B0600070205080204" pitchFamily="50" charset="-128"/>
              <a:ea typeface="ＭＳ Ｐゴシック" panose="020B0600070205080204" pitchFamily="50" charset="-128"/>
            </a:rPr>
            <a:t>％）、類似団体内平均値を下回る水準を維持している。</a:t>
          </a:r>
        </a:p>
        <a:p>
          <a:r>
            <a:rPr kumimoji="1" lang="ja-JP" altLang="en-US" sz="1300">
              <a:latin typeface="ＭＳ Ｐゴシック" panose="020B0600070205080204" pitchFamily="50" charset="-128"/>
              <a:ea typeface="ＭＳ Ｐゴシック" panose="020B0600070205080204" pitchFamily="50" charset="-128"/>
            </a:rPr>
            <a:t>　今後も公債費等義務的経費の削減を中心とする行財政改革を進め、財政の健全化に努める。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129540</xdr:rowOff>
    </xdr:to>
    <xdr:cxnSp macro="">
      <xdr:nvCxnSpPr>
        <xdr:cNvPr id="437" name="直線コネクタ 436"/>
        <xdr:cNvCxnSpPr/>
      </xdr:nvCxnSpPr>
      <xdr:spPr>
        <a:xfrm flipV="1">
          <a:off x="17018000" y="237066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101617</xdr:rowOff>
    </xdr:from>
    <xdr:ext cx="762000" cy="259045"/>
    <xdr:sp macro="" textlink="">
      <xdr:nvSpPr>
        <xdr:cNvPr id="438" name="将来負担の状況最小値テキスト"/>
        <xdr:cNvSpPr txBox="1"/>
      </xdr:nvSpPr>
      <xdr:spPr>
        <a:xfrm>
          <a:off x="17106900" y="37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129540</xdr:rowOff>
    </xdr:from>
    <xdr:to>
      <xdr:col>81</xdr:col>
      <xdr:colOff>133350</xdr:colOff>
      <xdr:row>21</xdr:row>
      <xdr:rowOff>129540</xdr:rowOff>
    </xdr:to>
    <xdr:cxnSp macro="">
      <xdr:nvCxnSpPr>
        <xdr:cNvPr id="439" name="直線コネクタ 438"/>
        <xdr:cNvCxnSpPr/>
      </xdr:nvCxnSpPr>
      <xdr:spPr>
        <a:xfrm>
          <a:off x="16929100" y="372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148226</xdr:rowOff>
    </xdr:from>
    <xdr:ext cx="762000" cy="259045"/>
    <xdr:sp macro="" textlink="">
      <xdr:nvSpPr>
        <xdr:cNvPr id="442" name="将来負担の状況平均値テキスト"/>
        <xdr:cNvSpPr txBox="1"/>
      </xdr:nvSpPr>
      <xdr:spPr>
        <a:xfrm>
          <a:off x="17106900" y="2548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4699</xdr:rowOff>
    </xdr:from>
    <xdr:to>
      <xdr:col>81</xdr:col>
      <xdr:colOff>95250</xdr:colOff>
      <xdr:row>15</xdr:row>
      <xdr:rowOff>106299</xdr:rowOff>
    </xdr:to>
    <xdr:sp macro="" textlink="">
      <xdr:nvSpPr>
        <xdr:cNvPr id="443" name="フローチャート: 判断 442"/>
        <xdr:cNvSpPr/>
      </xdr:nvSpPr>
      <xdr:spPr>
        <a:xfrm>
          <a:off x="169672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32046</xdr:rowOff>
    </xdr:from>
    <xdr:to>
      <xdr:col>77</xdr:col>
      <xdr:colOff>95250</xdr:colOff>
      <xdr:row>15</xdr:row>
      <xdr:rowOff>133646</xdr:rowOff>
    </xdr:to>
    <xdr:sp macro="" textlink="">
      <xdr:nvSpPr>
        <xdr:cNvPr id="444" name="フローチャート: 判断 443"/>
        <xdr:cNvSpPr/>
      </xdr:nvSpPr>
      <xdr:spPr>
        <a:xfrm>
          <a:off x="16129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143823</xdr:rowOff>
    </xdr:from>
    <xdr:ext cx="736600" cy="259045"/>
    <xdr:sp macro="" textlink="">
      <xdr:nvSpPr>
        <xdr:cNvPr id="445" name="テキスト ボックス 444"/>
        <xdr:cNvSpPr txBox="1"/>
      </xdr:nvSpPr>
      <xdr:spPr>
        <a:xfrm>
          <a:off x="15798800" y="2372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18373</xdr:rowOff>
    </xdr:from>
    <xdr:to>
      <xdr:col>73</xdr:col>
      <xdr:colOff>44450</xdr:colOff>
      <xdr:row>15</xdr:row>
      <xdr:rowOff>119973</xdr:rowOff>
    </xdr:to>
    <xdr:sp macro="" textlink="">
      <xdr:nvSpPr>
        <xdr:cNvPr id="446" name="フローチャート: 判断 445"/>
        <xdr:cNvSpPr/>
      </xdr:nvSpPr>
      <xdr:spPr>
        <a:xfrm>
          <a:off x="15240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130150</xdr:rowOff>
    </xdr:from>
    <xdr:ext cx="762000" cy="259045"/>
    <xdr:sp macro="" textlink="">
      <xdr:nvSpPr>
        <xdr:cNvPr id="447" name="テキスト ボックス 446"/>
        <xdr:cNvSpPr txBox="1"/>
      </xdr:nvSpPr>
      <xdr:spPr>
        <a:xfrm>
          <a:off x="14909800" y="2359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117306</xdr:rowOff>
    </xdr:from>
    <xdr:to>
      <xdr:col>68</xdr:col>
      <xdr:colOff>203200</xdr:colOff>
      <xdr:row>16</xdr:row>
      <xdr:rowOff>47456</xdr:rowOff>
    </xdr:to>
    <xdr:sp macro="" textlink="">
      <xdr:nvSpPr>
        <xdr:cNvPr id="448" name="フローチャート: 判断 447"/>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57633</xdr:rowOff>
    </xdr:from>
    <xdr:ext cx="762000" cy="259045"/>
    <xdr:sp macro="" textlink="">
      <xdr:nvSpPr>
        <xdr:cNvPr id="449" name="テキスト ボックス 448"/>
        <xdr:cNvSpPr txBox="1"/>
      </xdr:nvSpPr>
      <xdr:spPr>
        <a:xfrm>
          <a:off x="14020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0" name="フローチャート: 判断 449"/>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93023</xdr:rowOff>
    </xdr:from>
    <xdr:ext cx="762000" cy="259045"/>
    <xdr:sp macro="" textlink="">
      <xdr:nvSpPr>
        <xdr:cNvPr id="451" name="テキスト ボックス 450"/>
        <xdr:cNvSpPr txBox="1"/>
      </xdr:nvSpPr>
      <xdr:spPr>
        <a:xfrm>
          <a:off x="13131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大阪府摂津市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85,404
84,146
14.87
33,186,852
32,945,702
214,180
19,686,289
20,196,664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職員数の抑制や給与制度の適正化等により、平成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ポイント改善し、類似団体内平均値を下回ることができた。引き続き職員数及び給与制度の適正化に取り組んでいく。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66040</xdr:rowOff>
    </xdr:to>
    <xdr:cxnSp macro="">
      <xdr:nvCxnSpPr>
        <xdr:cNvPr id="61" name="直線コネクタ 60"/>
        <xdr:cNvCxnSpPr/>
      </xdr:nvCxnSpPr>
      <xdr:spPr>
        <a:xfrm flipV="1">
          <a:off x="4826000" y="582676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149860</xdr:rowOff>
    </xdr:from>
    <xdr:to>
      <xdr:col>24</xdr:col>
      <xdr:colOff>25400</xdr:colOff>
      <xdr:row>36</xdr:row>
      <xdr:rowOff>165100</xdr:rowOff>
    </xdr:to>
    <xdr:cxnSp macro="">
      <xdr:nvCxnSpPr>
        <xdr:cNvPr id="66" name="直線コネクタ 65"/>
        <xdr:cNvCxnSpPr/>
      </xdr:nvCxnSpPr>
      <xdr:spPr>
        <a:xfrm flipV="1">
          <a:off x="3987800" y="63220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86377</xdr:rowOff>
    </xdr:from>
    <xdr:ext cx="762000" cy="259045"/>
    <xdr:sp macro="" textlink="">
      <xdr:nvSpPr>
        <xdr:cNvPr id="67" name="人件費平均値テキスト"/>
        <xdr:cNvSpPr txBox="1"/>
      </xdr:nvSpPr>
      <xdr:spPr>
        <a:xfrm>
          <a:off x="4914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165100</xdr:rowOff>
    </xdr:from>
    <xdr:to>
      <xdr:col>19</xdr:col>
      <xdr:colOff>187325</xdr:colOff>
      <xdr:row>37</xdr:row>
      <xdr:rowOff>54610</xdr:rowOff>
    </xdr:to>
    <xdr:cxnSp macro="">
      <xdr:nvCxnSpPr>
        <xdr:cNvPr id="69" name="直線コネクタ 68"/>
        <xdr:cNvCxnSpPr/>
      </xdr:nvCxnSpPr>
      <xdr:spPr>
        <a:xfrm flipV="1">
          <a:off x="3098800" y="63373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44467</xdr:rowOff>
    </xdr:from>
    <xdr:ext cx="736600" cy="259045"/>
    <xdr:sp macro="" textlink="">
      <xdr:nvSpPr>
        <xdr:cNvPr id="71" name="テキスト ボックス 70"/>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54610</xdr:rowOff>
    </xdr:from>
    <xdr:to>
      <xdr:col>15</xdr:col>
      <xdr:colOff>98425</xdr:colOff>
      <xdr:row>37</xdr:row>
      <xdr:rowOff>146050</xdr:rowOff>
    </xdr:to>
    <xdr:cxnSp macro="">
      <xdr:nvCxnSpPr>
        <xdr:cNvPr id="72" name="直線コネクタ 71"/>
        <xdr:cNvCxnSpPr/>
      </xdr:nvCxnSpPr>
      <xdr:spPr>
        <a:xfrm flipV="1">
          <a:off x="2209800" y="63982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146050</xdr:rowOff>
    </xdr:from>
    <xdr:to>
      <xdr:col>11</xdr:col>
      <xdr:colOff>9525</xdr:colOff>
      <xdr:row>37</xdr:row>
      <xdr:rowOff>161290</xdr:rowOff>
    </xdr:to>
    <xdr:cxnSp macro="">
      <xdr:nvCxnSpPr>
        <xdr:cNvPr id="75" name="直線コネクタ 74"/>
        <xdr:cNvCxnSpPr/>
      </xdr:nvCxnSpPr>
      <xdr:spPr>
        <a:xfrm flipV="1">
          <a:off x="1320800" y="6489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85" name="楕円 84"/>
        <xdr:cNvSpPr/>
      </xdr:nvSpPr>
      <xdr:spPr>
        <a:xfrm>
          <a:off x="4775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115587</xdr:rowOff>
    </xdr:from>
    <xdr:ext cx="762000" cy="259045"/>
    <xdr:sp macro="" textlink="">
      <xdr:nvSpPr>
        <xdr:cNvPr id="86" name="人件費該当値テキスト"/>
        <xdr:cNvSpPr txBox="1"/>
      </xdr:nvSpPr>
      <xdr:spPr>
        <a:xfrm>
          <a:off x="49149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114300</xdr:rowOff>
    </xdr:from>
    <xdr:to>
      <xdr:col>20</xdr:col>
      <xdr:colOff>38100</xdr:colOff>
      <xdr:row>37</xdr:row>
      <xdr:rowOff>44450</xdr:rowOff>
    </xdr:to>
    <xdr:sp macro="" textlink="">
      <xdr:nvSpPr>
        <xdr:cNvPr id="87" name="楕円 86"/>
        <xdr:cNvSpPr/>
      </xdr:nvSpPr>
      <xdr:spPr>
        <a:xfrm>
          <a:off x="3937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54627</xdr:rowOff>
    </xdr:from>
    <xdr:ext cx="736600" cy="259045"/>
    <xdr:sp macro="" textlink="">
      <xdr:nvSpPr>
        <xdr:cNvPr id="88" name="テキスト ボックス 87"/>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3810</xdr:rowOff>
    </xdr:from>
    <xdr:to>
      <xdr:col>15</xdr:col>
      <xdr:colOff>149225</xdr:colOff>
      <xdr:row>37</xdr:row>
      <xdr:rowOff>105410</xdr:rowOff>
    </xdr:to>
    <xdr:sp macro="" textlink="">
      <xdr:nvSpPr>
        <xdr:cNvPr id="89" name="楕円 88"/>
        <xdr:cNvSpPr/>
      </xdr:nvSpPr>
      <xdr:spPr>
        <a:xfrm>
          <a:off x="3048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90187</xdr:rowOff>
    </xdr:from>
    <xdr:ext cx="762000" cy="259045"/>
    <xdr:sp macro="" textlink="">
      <xdr:nvSpPr>
        <xdr:cNvPr id="90" name="テキスト ボックス 89"/>
        <xdr:cNvSpPr txBox="1"/>
      </xdr:nvSpPr>
      <xdr:spPr>
        <a:xfrm>
          <a:off x="2717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95250</xdr:rowOff>
    </xdr:from>
    <xdr:to>
      <xdr:col>11</xdr:col>
      <xdr:colOff>60325</xdr:colOff>
      <xdr:row>38</xdr:row>
      <xdr:rowOff>25400</xdr:rowOff>
    </xdr:to>
    <xdr:sp macro="" textlink="">
      <xdr:nvSpPr>
        <xdr:cNvPr id="91" name="楕円 90"/>
        <xdr:cNvSpPr/>
      </xdr:nvSpPr>
      <xdr:spPr>
        <a:xfrm>
          <a:off x="2159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10177</xdr:rowOff>
    </xdr:from>
    <xdr:ext cx="762000" cy="259045"/>
    <xdr:sp macro="" textlink="">
      <xdr:nvSpPr>
        <xdr:cNvPr id="92" name="テキスト ボックス 91"/>
        <xdr:cNvSpPr txBox="1"/>
      </xdr:nvSpPr>
      <xdr:spPr>
        <a:xfrm>
          <a:off x="1828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110490</xdr:rowOff>
    </xdr:from>
    <xdr:to>
      <xdr:col>6</xdr:col>
      <xdr:colOff>171450</xdr:colOff>
      <xdr:row>38</xdr:row>
      <xdr:rowOff>40640</xdr:rowOff>
    </xdr:to>
    <xdr:sp macro="" textlink="">
      <xdr:nvSpPr>
        <xdr:cNvPr id="93" name="楕円 92"/>
        <xdr:cNvSpPr/>
      </xdr:nvSpPr>
      <xdr:spPr>
        <a:xfrm>
          <a:off x="1270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25417</xdr:rowOff>
    </xdr:from>
    <xdr:ext cx="762000" cy="259045"/>
    <xdr:sp macro="" textlink="">
      <xdr:nvSpPr>
        <xdr:cNvPr id="94" name="テキスト ボックス 93"/>
        <xdr:cNvSpPr txBox="1"/>
      </xdr:nvSpPr>
      <xdr:spPr>
        <a:xfrm>
          <a:off x="939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ごみ処理委託料の増加や、業務の民間委託範囲拡大を推進してきたことにより、類似団体内平均値を上回る数値となっている。今後もごみ処理業務及び給食業務の委託範囲精査、非常勤職員等の雇用適正化を図っ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131572</xdr:rowOff>
    </xdr:from>
    <xdr:to>
      <xdr:col>82</xdr:col>
      <xdr:colOff>107950</xdr:colOff>
      <xdr:row>21</xdr:row>
      <xdr:rowOff>69850</xdr:rowOff>
    </xdr:to>
    <xdr:cxnSp macro="">
      <xdr:nvCxnSpPr>
        <xdr:cNvPr id="120" name="直線コネクタ 119"/>
        <xdr:cNvCxnSpPr/>
      </xdr:nvCxnSpPr>
      <xdr:spPr>
        <a:xfrm flipV="1">
          <a:off x="16510000" y="2188972"/>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46499</xdr:rowOff>
    </xdr:from>
    <xdr:ext cx="762000" cy="259045"/>
    <xdr:sp macro="" textlink="">
      <xdr:nvSpPr>
        <xdr:cNvPr id="123" name="物件費最大値テキスト"/>
        <xdr:cNvSpPr txBox="1"/>
      </xdr:nvSpPr>
      <xdr:spPr>
        <a:xfrm>
          <a:off x="16598900" y="193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131572</xdr:rowOff>
    </xdr:from>
    <xdr:to>
      <xdr:col>82</xdr:col>
      <xdr:colOff>196850</xdr:colOff>
      <xdr:row>12</xdr:row>
      <xdr:rowOff>131572</xdr:rowOff>
    </xdr:to>
    <xdr:cxnSp macro="">
      <xdr:nvCxnSpPr>
        <xdr:cNvPr id="124" name="直線コネクタ 123"/>
        <xdr:cNvCxnSpPr/>
      </xdr:nvCxnSpPr>
      <xdr:spPr>
        <a:xfrm>
          <a:off x="16421100" y="218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108712</xdr:rowOff>
    </xdr:from>
    <xdr:to>
      <xdr:col>82</xdr:col>
      <xdr:colOff>107950</xdr:colOff>
      <xdr:row>19</xdr:row>
      <xdr:rowOff>74422</xdr:rowOff>
    </xdr:to>
    <xdr:cxnSp macro="">
      <xdr:nvCxnSpPr>
        <xdr:cNvPr id="125" name="直線コネクタ 124"/>
        <xdr:cNvCxnSpPr/>
      </xdr:nvCxnSpPr>
      <xdr:spPr>
        <a:xfrm>
          <a:off x="15671800" y="3194812"/>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60723</xdr:rowOff>
    </xdr:from>
    <xdr:ext cx="762000" cy="259045"/>
    <xdr:sp macro="" textlink="">
      <xdr:nvSpPr>
        <xdr:cNvPr id="126" name="物件費平均値テキスト"/>
        <xdr:cNvSpPr txBox="1"/>
      </xdr:nvSpPr>
      <xdr:spPr>
        <a:xfrm>
          <a:off x="16598900" y="2632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44196</xdr:rowOff>
    </xdr:from>
    <xdr:to>
      <xdr:col>82</xdr:col>
      <xdr:colOff>158750</xdr:colOff>
      <xdr:row>16</xdr:row>
      <xdr:rowOff>145796</xdr:rowOff>
    </xdr:to>
    <xdr:sp macro="" textlink="">
      <xdr:nvSpPr>
        <xdr:cNvPr id="127" name="フローチャート: 判断 126"/>
        <xdr:cNvSpPr/>
      </xdr:nvSpPr>
      <xdr:spPr>
        <a:xfrm>
          <a:off x="164592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53848</xdr:rowOff>
    </xdr:from>
    <xdr:to>
      <xdr:col>78</xdr:col>
      <xdr:colOff>69850</xdr:colOff>
      <xdr:row>18</xdr:row>
      <xdr:rowOff>108712</xdr:rowOff>
    </xdr:to>
    <xdr:cxnSp macro="">
      <xdr:nvCxnSpPr>
        <xdr:cNvPr id="128" name="直線コネクタ 127"/>
        <xdr:cNvCxnSpPr/>
      </xdr:nvCxnSpPr>
      <xdr:spPr>
        <a:xfrm>
          <a:off x="14782800" y="313994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35052</xdr:rowOff>
    </xdr:from>
    <xdr:to>
      <xdr:col>78</xdr:col>
      <xdr:colOff>120650</xdr:colOff>
      <xdr:row>16</xdr:row>
      <xdr:rowOff>136652</xdr:rowOff>
    </xdr:to>
    <xdr:sp macro="" textlink="">
      <xdr:nvSpPr>
        <xdr:cNvPr id="129" name="フローチャート: 判断 128"/>
        <xdr:cNvSpPr/>
      </xdr:nvSpPr>
      <xdr:spPr>
        <a:xfrm>
          <a:off x="15621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146829</xdr:rowOff>
    </xdr:from>
    <xdr:ext cx="736600" cy="259045"/>
    <xdr:sp macro="" textlink="">
      <xdr:nvSpPr>
        <xdr:cNvPr id="130" name="テキスト ボックス 129"/>
        <xdr:cNvSpPr txBox="1"/>
      </xdr:nvSpPr>
      <xdr:spPr>
        <a:xfrm>
          <a:off x="15290800" y="2547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35560</xdr:rowOff>
    </xdr:from>
    <xdr:to>
      <xdr:col>73</xdr:col>
      <xdr:colOff>180975</xdr:colOff>
      <xdr:row>18</xdr:row>
      <xdr:rowOff>53848</xdr:rowOff>
    </xdr:to>
    <xdr:cxnSp macro="">
      <xdr:nvCxnSpPr>
        <xdr:cNvPr id="131" name="直線コネクタ 130"/>
        <xdr:cNvCxnSpPr/>
      </xdr:nvCxnSpPr>
      <xdr:spPr>
        <a:xfrm>
          <a:off x="13893800" y="31216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151638</xdr:rowOff>
    </xdr:from>
    <xdr:to>
      <xdr:col>74</xdr:col>
      <xdr:colOff>31750</xdr:colOff>
      <xdr:row>16</xdr:row>
      <xdr:rowOff>81788</xdr:rowOff>
    </xdr:to>
    <xdr:sp macro="" textlink="">
      <xdr:nvSpPr>
        <xdr:cNvPr id="132" name="フローチャート: 判断 131"/>
        <xdr:cNvSpPr/>
      </xdr:nvSpPr>
      <xdr:spPr>
        <a:xfrm>
          <a:off x="14732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91965</xdr:rowOff>
    </xdr:from>
    <xdr:ext cx="762000" cy="259045"/>
    <xdr:sp macro="" textlink="">
      <xdr:nvSpPr>
        <xdr:cNvPr id="133" name="テキスト ボックス 132"/>
        <xdr:cNvSpPr txBox="1"/>
      </xdr:nvSpPr>
      <xdr:spPr>
        <a:xfrm>
          <a:off x="14401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42418</xdr:rowOff>
    </xdr:from>
    <xdr:to>
      <xdr:col>69</xdr:col>
      <xdr:colOff>92075</xdr:colOff>
      <xdr:row>18</xdr:row>
      <xdr:rowOff>35560</xdr:rowOff>
    </xdr:to>
    <xdr:cxnSp macro="">
      <xdr:nvCxnSpPr>
        <xdr:cNvPr id="134" name="直線コネクタ 133"/>
        <xdr:cNvCxnSpPr/>
      </xdr:nvCxnSpPr>
      <xdr:spPr>
        <a:xfrm>
          <a:off x="13004800" y="2957068"/>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96774</xdr:rowOff>
    </xdr:from>
    <xdr:to>
      <xdr:col>69</xdr:col>
      <xdr:colOff>142875</xdr:colOff>
      <xdr:row>16</xdr:row>
      <xdr:rowOff>26924</xdr:rowOff>
    </xdr:to>
    <xdr:sp macro="" textlink="">
      <xdr:nvSpPr>
        <xdr:cNvPr id="135" name="フローチャート: 判断 134"/>
        <xdr:cNvSpPr/>
      </xdr:nvSpPr>
      <xdr:spPr>
        <a:xfrm>
          <a:off x="13843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37101</xdr:rowOff>
    </xdr:from>
    <xdr:ext cx="762000" cy="259045"/>
    <xdr:sp macro="" textlink="">
      <xdr:nvSpPr>
        <xdr:cNvPr id="136" name="テキスト ボックス 135"/>
        <xdr:cNvSpPr txBox="1"/>
      </xdr:nvSpPr>
      <xdr:spPr>
        <a:xfrm>
          <a:off x="13512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32766</xdr:rowOff>
    </xdr:from>
    <xdr:to>
      <xdr:col>65</xdr:col>
      <xdr:colOff>53975</xdr:colOff>
      <xdr:row>15</xdr:row>
      <xdr:rowOff>134366</xdr:rowOff>
    </xdr:to>
    <xdr:sp macro="" textlink="">
      <xdr:nvSpPr>
        <xdr:cNvPr id="137" name="フローチャート: 判断 136"/>
        <xdr:cNvSpPr/>
      </xdr:nvSpPr>
      <xdr:spPr>
        <a:xfrm>
          <a:off x="12954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144543</xdr:rowOff>
    </xdr:from>
    <xdr:ext cx="762000" cy="259045"/>
    <xdr:sp macro="" textlink="">
      <xdr:nvSpPr>
        <xdr:cNvPr id="138" name="テキスト ボックス 137"/>
        <xdr:cNvSpPr txBox="1"/>
      </xdr:nvSpPr>
      <xdr:spPr>
        <a:xfrm>
          <a:off x="12623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23622</xdr:rowOff>
    </xdr:from>
    <xdr:to>
      <xdr:col>82</xdr:col>
      <xdr:colOff>158750</xdr:colOff>
      <xdr:row>19</xdr:row>
      <xdr:rowOff>125222</xdr:rowOff>
    </xdr:to>
    <xdr:sp macro="" textlink="">
      <xdr:nvSpPr>
        <xdr:cNvPr id="144" name="楕円 143"/>
        <xdr:cNvSpPr/>
      </xdr:nvSpPr>
      <xdr:spPr>
        <a:xfrm>
          <a:off x="16459200" y="328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167149</xdr:rowOff>
    </xdr:from>
    <xdr:ext cx="762000" cy="259045"/>
    <xdr:sp macro="" textlink="">
      <xdr:nvSpPr>
        <xdr:cNvPr id="145" name="物件費該当値テキスト"/>
        <xdr:cNvSpPr txBox="1"/>
      </xdr:nvSpPr>
      <xdr:spPr>
        <a:xfrm>
          <a:off x="16598900" y="325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57912</xdr:rowOff>
    </xdr:from>
    <xdr:to>
      <xdr:col>78</xdr:col>
      <xdr:colOff>120650</xdr:colOff>
      <xdr:row>18</xdr:row>
      <xdr:rowOff>159512</xdr:rowOff>
    </xdr:to>
    <xdr:sp macro="" textlink="">
      <xdr:nvSpPr>
        <xdr:cNvPr id="146" name="楕円 145"/>
        <xdr:cNvSpPr/>
      </xdr:nvSpPr>
      <xdr:spPr>
        <a:xfrm>
          <a:off x="15621000" y="314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144289</xdr:rowOff>
    </xdr:from>
    <xdr:ext cx="736600" cy="259045"/>
    <xdr:sp macro="" textlink="">
      <xdr:nvSpPr>
        <xdr:cNvPr id="147" name="テキスト ボックス 146"/>
        <xdr:cNvSpPr txBox="1"/>
      </xdr:nvSpPr>
      <xdr:spPr>
        <a:xfrm>
          <a:off x="15290800" y="3230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3048</xdr:rowOff>
    </xdr:from>
    <xdr:to>
      <xdr:col>74</xdr:col>
      <xdr:colOff>31750</xdr:colOff>
      <xdr:row>18</xdr:row>
      <xdr:rowOff>104648</xdr:rowOff>
    </xdr:to>
    <xdr:sp macro="" textlink="">
      <xdr:nvSpPr>
        <xdr:cNvPr id="148" name="楕円 147"/>
        <xdr:cNvSpPr/>
      </xdr:nvSpPr>
      <xdr:spPr>
        <a:xfrm>
          <a:off x="14732000" y="308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89425</xdr:rowOff>
    </xdr:from>
    <xdr:ext cx="762000" cy="259045"/>
    <xdr:sp macro="" textlink="">
      <xdr:nvSpPr>
        <xdr:cNvPr id="149" name="テキスト ボックス 148"/>
        <xdr:cNvSpPr txBox="1"/>
      </xdr:nvSpPr>
      <xdr:spPr>
        <a:xfrm>
          <a:off x="14401800" y="317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156210</xdr:rowOff>
    </xdr:from>
    <xdr:to>
      <xdr:col>69</xdr:col>
      <xdr:colOff>142875</xdr:colOff>
      <xdr:row>18</xdr:row>
      <xdr:rowOff>86360</xdr:rowOff>
    </xdr:to>
    <xdr:sp macro="" textlink="">
      <xdr:nvSpPr>
        <xdr:cNvPr id="150" name="楕円 149"/>
        <xdr:cNvSpPr/>
      </xdr:nvSpPr>
      <xdr:spPr>
        <a:xfrm>
          <a:off x="13843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71137</xdr:rowOff>
    </xdr:from>
    <xdr:ext cx="762000" cy="259045"/>
    <xdr:sp macro="" textlink="">
      <xdr:nvSpPr>
        <xdr:cNvPr id="151" name="テキスト ボックス 150"/>
        <xdr:cNvSpPr txBox="1"/>
      </xdr:nvSpPr>
      <xdr:spPr>
        <a:xfrm>
          <a:off x="13512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163068</xdr:rowOff>
    </xdr:from>
    <xdr:to>
      <xdr:col>65</xdr:col>
      <xdr:colOff>53975</xdr:colOff>
      <xdr:row>17</xdr:row>
      <xdr:rowOff>93218</xdr:rowOff>
    </xdr:to>
    <xdr:sp macro="" textlink="">
      <xdr:nvSpPr>
        <xdr:cNvPr id="152" name="楕円 151"/>
        <xdr:cNvSpPr/>
      </xdr:nvSpPr>
      <xdr:spPr>
        <a:xfrm>
          <a:off x="129540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77995</xdr:rowOff>
    </xdr:from>
    <xdr:ext cx="762000" cy="259045"/>
    <xdr:sp macro="" textlink="">
      <xdr:nvSpPr>
        <xdr:cNvPr id="153" name="テキスト ボックス 152"/>
        <xdr:cNvSpPr txBox="1"/>
      </xdr:nvSpPr>
      <xdr:spPr>
        <a:xfrm>
          <a:off x="12623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障害福祉関係経費やこども医療費等が増加しており、扶助費全体では、依然類似団体内平均値を上回っている。今後も扶助費の増加は、高い水準で推移することが見込まれるため事業の見直し等、適切な財政運営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48078</xdr:rowOff>
    </xdr:from>
    <xdr:to>
      <xdr:col>24</xdr:col>
      <xdr:colOff>25400</xdr:colOff>
      <xdr:row>61</xdr:row>
      <xdr:rowOff>58965</xdr:rowOff>
    </xdr:to>
    <xdr:cxnSp macro="">
      <xdr:nvCxnSpPr>
        <xdr:cNvPr id="183" name="直線コネクタ 182"/>
        <xdr:cNvCxnSpPr/>
      </xdr:nvCxnSpPr>
      <xdr:spPr>
        <a:xfrm flipV="1">
          <a:off x="4826000" y="9134928"/>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31042</xdr:rowOff>
    </xdr:from>
    <xdr:ext cx="762000" cy="259045"/>
    <xdr:sp macro="" textlink="">
      <xdr:nvSpPr>
        <xdr:cNvPr id="184" name="扶助費最小値テキスト"/>
        <xdr:cNvSpPr txBox="1"/>
      </xdr:nvSpPr>
      <xdr:spPr>
        <a:xfrm>
          <a:off x="4914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58965</xdr:rowOff>
    </xdr:from>
    <xdr:to>
      <xdr:col>24</xdr:col>
      <xdr:colOff>114300</xdr:colOff>
      <xdr:row>61</xdr:row>
      <xdr:rowOff>58965</xdr:rowOff>
    </xdr:to>
    <xdr:cxnSp macro="">
      <xdr:nvCxnSpPr>
        <xdr:cNvPr id="185" name="直線コネクタ 184"/>
        <xdr:cNvCxnSpPr/>
      </xdr:nvCxnSpPr>
      <xdr:spPr>
        <a:xfrm>
          <a:off x="4737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134455</xdr:rowOff>
    </xdr:from>
    <xdr:ext cx="762000" cy="259045"/>
    <xdr:sp macro="" textlink="">
      <xdr:nvSpPr>
        <xdr:cNvPr id="186"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48078</xdr:rowOff>
    </xdr:from>
    <xdr:to>
      <xdr:col>24</xdr:col>
      <xdr:colOff>114300</xdr:colOff>
      <xdr:row>53</xdr:row>
      <xdr:rowOff>48078</xdr:rowOff>
    </xdr:to>
    <xdr:cxnSp macro="">
      <xdr:nvCxnSpPr>
        <xdr:cNvPr id="187" name="直線コネクタ 186"/>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167822</xdr:rowOff>
    </xdr:from>
    <xdr:to>
      <xdr:col>24</xdr:col>
      <xdr:colOff>25400</xdr:colOff>
      <xdr:row>59</xdr:row>
      <xdr:rowOff>31750</xdr:rowOff>
    </xdr:to>
    <xdr:cxnSp macro="">
      <xdr:nvCxnSpPr>
        <xdr:cNvPr id="188" name="直線コネクタ 187"/>
        <xdr:cNvCxnSpPr/>
      </xdr:nvCxnSpPr>
      <xdr:spPr>
        <a:xfrm>
          <a:off x="3987800" y="9940472"/>
          <a:ext cx="8382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98170</xdr:rowOff>
    </xdr:from>
    <xdr:ext cx="762000" cy="259045"/>
    <xdr:sp macro="" textlink="">
      <xdr:nvSpPr>
        <xdr:cNvPr id="189" name="扶助費平均値テキスト"/>
        <xdr:cNvSpPr txBox="1"/>
      </xdr:nvSpPr>
      <xdr:spPr>
        <a:xfrm>
          <a:off x="4914900" y="9527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0" name="フローチャート: 判断 189"/>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146050</xdr:rowOff>
    </xdr:from>
    <xdr:to>
      <xdr:col>19</xdr:col>
      <xdr:colOff>187325</xdr:colOff>
      <xdr:row>57</xdr:row>
      <xdr:rowOff>167822</xdr:rowOff>
    </xdr:to>
    <xdr:cxnSp macro="">
      <xdr:nvCxnSpPr>
        <xdr:cNvPr id="191" name="直線コネクタ 190"/>
        <xdr:cNvCxnSpPr/>
      </xdr:nvCxnSpPr>
      <xdr:spPr>
        <a:xfrm>
          <a:off x="3098800" y="99187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27215</xdr:rowOff>
    </xdr:from>
    <xdr:to>
      <xdr:col>20</xdr:col>
      <xdr:colOff>38100</xdr:colOff>
      <xdr:row>56</xdr:row>
      <xdr:rowOff>128815</xdr:rowOff>
    </xdr:to>
    <xdr:sp macro="" textlink="">
      <xdr:nvSpPr>
        <xdr:cNvPr id="192" name="フローチャート: 判断 191"/>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138992</xdr:rowOff>
    </xdr:from>
    <xdr:ext cx="736600" cy="259045"/>
    <xdr:sp macro="" textlink="">
      <xdr:nvSpPr>
        <xdr:cNvPr id="193" name="テキスト ボックス 192"/>
        <xdr:cNvSpPr txBox="1"/>
      </xdr:nvSpPr>
      <xdr:spPr>
        <a:xfrm>
          <a:off x="3606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146050</xdr:rowOff>
    </xdr:from>
    <xdr:to>
      <xdr:col>15</xdr:col>
      <xdr:colOff>98425</xdr:colOff>
      <xdr:row>58</xdr:row>
      <xdr:rowOff>29028</xdr:rowOff>
    </xdr:to>
    <xdr:cxnSp macro="">
      <xdr:nvCxnSpPr>
        <xdr:cNvPr id="194" name="直線コネクタ 193"/>
        <xdr:cNvCxnSpPr/>
      </xdr:nvCxnSpPr>
      <xdr:spPr>
        <a:xfrm flipV="1">
          <a:off x="2209800" y="99187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5" name="フローチャート: 判断 194"/>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117220</xdr:rowOff>
    </xdr:from>
    <xdr:ext cx="762000" cy="259045"/>
    <xdr:sp macro="" textlink="">
      <xdr:nvSpPr>
        <xdr:cNvPr id="196" name="テキスト ボックス 195"/>
        <xdr:cNvSpPr txBox="1"/>
      </xdr:nvSpPr>
      <xdr:spPr>
        <a:xfrm>
          <a:off x="2717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113393</xdr:rowOff>
    </xdr:from>
    <xdr:to>
      <xdr:col>11</xdr:col>
      <xdr:colOff>9525</xdr:colOff>
      <xdr:row>58</xdr:row>
      <xdr:rowOff>29028</xdr:rowOff>
    </xdr:to>
    <xdr:cxnSp macro="">
      <xdr:nvCxnSpPr>
        <xdr:cNvPr id="197" name="直線コネクタ 196"/>
        <xdr:cNvCxnSpPr/>
      </xdr:nvCxnSpPr>
      <xdr:spPr>
        <a:xfrm>
          <a:off x="1320800" y="98860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163285</xdr:rowOff>
    </xdr:from>
    <xdr:to>
      <xdr:col>11</xdr:col>
      <xdr:colOff>60325</xdr:colOff>
      <xdr:row>55</xdr:row>
      <xdr:rowOff>93435</xdr:rowOff>
    </xdr:to>
    <xdr:sp macro="" textlink="">
      <xdr:nvSpPr>
        <xdr:cNvPr id="198" name="フローチャート: 判断 197"/>
        <xdr:cNvSpPr/>
      </xdr:nvSpPr>
      <xdr:spPr>
        <a:xfrm>
          <a:off x="2159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103612</xdr:rowOff>
    </xdr:from>
    <xdr:ext cx="762000" cy="259045"/>
    <xdr:sp macro="" textlink="">
      <xdr:nvSpPr>
        <xdr:cNvPr id="199" name="テキスト ボックス 198"/>
        <xdr:cNvSpPr txBox="1"/>
      </xdr:nvSpPr>
      <xdr:spPr>
        <a:xfrm>
          <a:off x="1828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200" name="フローチャート: 判断 199"/>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60070</xdr:rowOff>
    </xdr:from>
    <xdr:ext cx="762000" cy="259045"/>
    <xdr:sp macro="" textlink="">
      <xdr:nvSpPr>
        <xdr:cNvPr id="201" name="テキスト ボックス 200"/>
        <xdr:cNvSpPr txBox="1"/>
      </xdr:nvSpPr>
      <xdr:spPr>
        <a:xfrm>
          <a:off x="939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152400</xdr:rowOff>
    </xdr:from>
    <xdr:to>
      <xdr:col>24</xdr:col>
      <xdr:colOff>76200</xdr:colOff>
      <xdr:row>59</xdr:row>
      <xdr:rowOff>82550</xdr:rowOff>
    </xdr:to>
    <xdr:sp macro="" textlink="">
      <xdr:nvSpPr>
        <xdr:cNvPr id="207" name="楕円 206"/>
        <xdr:cNvSpPr/>
      </xdr:nvSpPr>
      <xdr:spPr>
        <a:xfrm>
          <a:off x="4775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124477</xdr:rowOff>
    </xdr:from>
    <xdr:ext cx="762000" cy="259045"/>
    <xdr:sp macro="" textlink="">
      <xdr:nvSpPr>
        <xdr:cNvPr id="208" name="扶助費該当値テキスト"/>
        <xdr:cNvSpPr txBox="1"/>
      </xdr:nvSpPr>
      <xdr:spPr>
        <a:xfrm>
          <a:off x="4914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117022</xdr:rowOff>
    </xdr:from>
    <xdr:to>
      <xdr:col>20</xdr:col>
      <xdr:colOff>38100</xdr:colOff>
      <xdr:row>58</xdr:row>
      <xdr:rowOff>47172</xdr:rowOff>
    </xdr:to>
    <xdr:sp macro="" textlink="">
      <xdr:nvSpPr>
        <xdr:cNvPr id="209" name="楕円 208"/>
        <xdr:cNvSpPr/>
      </xdr:nvSpPr>
      <xdr:spPr>
        <a:xfrm>
          <a:off x="3937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31949</xdr:rowOff>
    </xdr:from>
    <xdr:ext cx="736600" cy="259045"/>
    <xdr:sp macro="" textlink="">
      <xdr:nvSpPr>
        <xdr:cNvPr id="210" name="テキスト ボックス 209"/>
        <xdr:cNvSpPr txBox="1"/>
      </xdr:nvSpPr>
      <xdr:spPr>
        <a:xfrm>
          <a:off x="3606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95250</xdr:rowOff>
    </xdr:from>
    <xdr:to>
      <xdr:col>15</xdr:col>
      <xdr:colOff>149225</xdr:colOff>
      <xdr:row>58</xdr:row>
      <xdr:rowOff>25400</xdr:rowOff>
    </xdr:to>
    <xdr:sp macro="" textlink="">
      <xdr:nvSpPr>
        <xdr:cNvPr id="211" name="楕円 210"/>
        <xdr:cNvSpPr/>
      </xdr:nvSpPr>
      <xdr:spPr>
        <a:xfrm>
          <a:off x="3048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212" name="テキスト ボックス 211"/>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149678</xdr:rowOff>
    </xdr:from>
    <xdr:to>
      <xdr:col>11</xdr:col>
      <xdr:colOff>60325</xdr:colOff>
      <xdr:row>58</xdr:row>
      <xdr:rowOff>79828</xdr:rowOff>
    </xdr:to>
    <xdr:sp macro="" textlink="">
      <xdr:nvSpPr>
        <xdr:cNvPr id="213" name="楕円 212"/>
        <xdr:cNvSpPr/>
      </xdr:nvSpPr>
      <xdr:spPr>
        <a:xfrm>
          <a:off x="2159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64605</xdr:rowOff>
    </xdr:from>
    <xdr:ext cx="762000" cy="259045"/>
    <xdr:sp macro="" textlink="">
      <xdr:nvSpPr>
        <xdr:cNvPr id="214" name="テキスト ボックス 213"/>
        <xdr:cNvSpPr txBox="1"/>
      </xdr:nvSpPr>
      <xdr:spPr>
        <a:xfrm>
          <a:off x="1828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62593</xdr:rowOff>
    </xdr:from>
    <xdr:to>
      <xdr:col>6</xdr:col>
      <xdr:colOff>171450</xdr:colOff>
      <xdr:row>57</xdr:row>
      <xdr:rowOff>164193</xdr:rowOff>
    </xdr:to>
    <xdr:sp macro="" textlink="">
      <xdr:nvSpPr>
        <xdr:cNvPr id="215" name="楕円 214"/>
        <xdr:cNvSpPr/>
      </xdr:nvSpPr>
      <xdr:spPr>
        <a:xfrm>
          <a:off x="1270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148970</xdr:rowOff>
    </xdr:from>
    <xdr:ext cx="762000" cy="259045"/>
    <xdr:sp macro="" textlink="">
      <xdr:nvSpPr>
        <xdr:cNvPr id="216" name="テキスト ボックス 215"/>
        <xdr:cNvSpPr txBox="1"/>
      </xdr:nvSpPr>
      <xdr:spPr>
        <a:xfrm>
          <a:off x="939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平成元年より公共下水道の整備を急激に推進した結果、下水道事業会計における公営企業債の償還の財源に充てる繰出金が多額に上っている。公営企業債の発行について、平成</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年度から元金償還金以内の発行に努めており、新規の発行を抑制している。平成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年度からは企業会計へ移行しており、経営効率化による繰出金の抑制を図る。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115570</xdr:rowOff>
    </xdr:to>
    <xdr:cxnSp macro="">
      <xdr:nvCxnSpPr>
        <xdr:cNvPr id="244" name="直線コネクタ 243"/>
        <xdr:cNvCxnSpPr/>
      </xdr:nvCxnSpPr>
      <xdr:spPr>
        <a:xfrm flipV="1">
          <a:off x="16510000" y="93167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5" name="その他最小値テキスト"/>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6" name="直線コネクタ 245"/>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7" name="その他最大値テキスト"/>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8" name="直線コネクタ 247"/>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111760</xdr:rowOff>
    </xdr:from>
    <xdr:to>
      <xdr:col>82</xdr:col>
      <xdr:colOff>107950</xdr:colOff>
      <xdr:row>59</xdr:row>
      <xdr:rowOff>115570</xdr:rowOff>
    </xdr:to>
    <xdr:cxnSp macro="">
      <xdr:nvCxnSpPr>
        <xdr:cNvPr id="249" name="直線コネクタ 248"/>
        <xdr:cNvCxnSpPr/>
      </xdr:nvCxnSpPr>
      <xdr:spPr>
        <a:xfrm flipV="1">
          <a:off x="15671800" y="9712960"/>
          <a:ext cx="838200" cy="51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93997</xdr:rowOff>
    </xdr:from>
    <xdr:ext cx="762000" cy="259045"/>
    <xdr:sp macro="" textlink="">
      <xdr:nvSpPr>
        <xdr:cNvPr id="250"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51" name="フローチャート: 判断 250"/>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115570</xdr:rowOff>
    </xdr:from>
    <xdr:to>
      <xdr:col>78</xdr:col>
      <xdr:colOff>69850</xdr:colOff>
      <xdr:row>59</xdr:row>
      <xdr:rowOff>115570</xdr:rowOff>
    </xdr:to>
    <xdr:cxnSp macro="">
      <xdr:nvCxnSpPr>
        <xdr:cNvPr id="252" name="直線コネクタ 251"/>
        <xdr:cNvCxnSpPr/>
      </xdr:nvCxnSpPr>
      <xdr:spPr>
        <a:xfrm>
          <a:off x="14782800" y="10231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3" name="フローチャート: 判断 252"/>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54" name="テキスト ボックス 253"/>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115570</xdr:rowOff>
    </xdr:from>
    <xdr:to>
      <xdr:col>73</xdr:col>
      <xdr:colOff>180975</xdr:colOff>
      <xdr:row>59</xdr:row>
      <xdr:rowOff>146050</xdr:rowOff>
    </xdr:to>
    <xdr:cxnSp macro="">
      <xdr:nvCxnSpPr>
        <xdr:cNvPr id="255" name="直線コネクタ 254"/>
        <xdr:cNvCxnSpPr/>
      </xdr:nvCxnSpPr>
      <xdr:spPr>
        <a:xfrm flipV="1">
          <a:off x="13893800" y="10231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77487</xdr:rowOff>
    </xdr:from>
    <xdr:ext cx="762000" cy="259045"/>
    <xdr:sp macro="" textlink="">
      <xdr:nvSpPr>
        <xdr:cNvPr id="257" name="テキスト ボックス 256"/>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92710</xdr:rowOff>
    </xdr:from>
    <xdr:to>
      <xdr:col>69</xdr:col>
      <xdr:colOff>92075</xdr:colOff>
      <xdr:row>59</xdr:row>
      <xdr:rowOff>146050</xdr:rowOff>
    </xdr:to>
    <xdr:cxnSp macro="">
      <xdr:nvCxnSpPr>
        <xdr:cNvPr id="258" name="直線コネクタ 257"/>
        <xdr:cNvCxnSpPr/>
      </xdr:nvCxnSpPr>
      <xdr:spPr>
        <a:xfrm>
          <a:off x="13004800" y="102082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129540</xdr:rowOff>
    </xdr:from>
    <xdr:to>
      <xdr:col>69</xdr:col>
      <xdr:colOff>142875</xdr:colOff>
      <xdr:row>57</xdr:row>
      <xdr:rowOff>59690</xdr:rowOff>
    </xdr:to>
    <xdr:sp macro="" textlink="">
      <xdr:nvSpPr>
        <xdr:cNvPr id="259" name="フローチャート: 判断 258"/>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69867</xdr:rowOff>
    </xdr:from>
    <xdr:ext cx="762000" cy="259045"/>
    <xdr:sp macro="" textlink="">
      <xdr:nvSpPr>
        <xdr:cNvPr id="260" name="テキスト ボックス 259"/>
        <xdr:cNvSpPr txBox="1"/>
      </xdr:nvSpPr>
      <xdr:spPr>
        <a:xfrm>
          <a:off x="13512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2" name="テキスト ボックス 261"/>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60960</xdr:rowOff>
    </xdr:from>
    <xdr:to>
      <xdr:col>82</xdr:col>
      <xdr:colOff>158750</xdr:colOff>
      <xdr:row>56</xdr:row>
      <xdr:rowOff>162560</xdr:rowOff>
    </xdr:to>
    <xdr:sp macro="" textlink="">
      <xdr:nvSpPr>
        <xdr:cNvPr id="268" name="楕円 267"/>
        <xdr:cNvSpPr/>
      </xdr:nvSpPr>
      <xdr:spPr>
        <a:xfrm>
          <a:off x="164592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77487</xdr:rowOff>
    </xdr:from>
    <xdr:ext cx="762000" cy="259045"/>
    <xdr:sp macro="" textlink="">
      <xdr:nvSpPr>
        <xdr:cNvPr id="269" name="その他該当値テキスト"/>
        <xdr:cNvSpPr txBox="1"/>
      </xdr:nvSpPr>
      <xdr:spPr>
        <a:xfrm>
          <a:off x="165989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64770</xdr:rowOff>
    </xdr:from>
    <xdr:to>
      <xdr:col>78</xdr:col>
      <xdr:colOff>120650</xdr:colOff>
      <xdr:row>59</xdr:row>
      <xdr:rowOff>166370</xdr:rowOff>
    </xdr:to>
    <xdr:sp macro="" textlink="">
      <xdr:nvSpPr>
        <xdr:cNvPr id="270" name="楕円 269"/>
        <xdr:cNvSpPr/>
      </xdr:nvSpPr>
      <xdr:spPr>
        <a:xfrm>
          <a:off x="15621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151147</xdr:rowOff>
    </xdr:from>
    <xdr:ext cx="736600" cy="259045"/>
    <xdr:sp macro="" textlink="">
      <xdr:nvSpPr>
        <xdr:cNvPr id="271" name="テキスト ボックス 270"/>
        <xdr:cNvSpPr txBox="1"/>
      </xdr:nvSpPr>
      <xdr:spPr>
        <a:xfrm>
          <a:off x="15290800" y="1026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64770</xdr:rowOff>
    </xdr:from>
    <xdr:to>
      <xdr:col>74</xdr:col>
      <xdr:colOff>31750</xdr:colOff>
      <xdr:row>59</xdr:row>
      <xdr:rowOff>166370</xdr:rowOff>
    </xdr:to>
    <xdr:sp macro="" textlink="">
      <xdr:nvSpPr>
        <xdr:cNvPr id="272" name="楕円 271"/>
        <xdr:cNvSpPr/>
      </xdr:nvSpPr>
      <xdr:spPr>
        <a:xfrm>
          <a:off x="14732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151147</xdr:rowOff>
    </xdr:from>
    <xdr:ext cx="762000" cy="259045"/>
    <xdr:sp macro="" textlink="">
      <xdr:nvSpPr>
        <xdr:cNvPr id="273" name="テキスト ボックス 272"/>
        <xdr:cNvSpPr txBox="1"/>
      </xdr:nvSpPr>
      <xdr:spPr>
        <a:xfrm>
          <a:off x="14401800" y="1026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95250</xdr:rowOff>
    </xdr:from>
    <xdr:to>
      <xdr:col>69</xdr:col>
      <xdr:colOff>142875</xdr:colOff>
      <xdr:row>60</xdr:row>
      <xdr:rowOff>25400</xdr:rowOff>
    </xdr:to>
    <xdr:sp macro="" textlink="">
      <xdr:nvSpPr>
        <xdr:cNvPr id="274" name="楕円 273"/>
        <xdr:cNvSpPr/>
      </xdr:nvSpPr>
      <xdr:spPr>
        <a:xfrm>
          <a:off x="13843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10177</xdr:rowOff>
    </xdr:from>
    <xdr:ext cx="762000" cy="259045"/>
    <xdr:sp macro="" textlink="">
      <xdr:nvSpPr>
        <xdr:cNvPr id="275" name="テキスト ボックス 274"/>
        <xdr:cNvSpPr txBox="1"/>
      </xdr:nvSpPr>
      <xdr:spPr>
        <a:xfrm>
          <a:off x="13512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41910</xdr:rowOff>
    </xdr:from>
    <xdr:to>
      <xdr:col>65</xdr:col>
      <xdr:colOff>53975</xdr:colOff>
      <xdr:row>59</xdr:row>
      <xdr:rowOff>143510</xdr:rowOff>
    </xdr:to>
    <xdr:sp macro="" textlink="">
      <xdr:nvSpPr>
        <xdr:cNvPr id="276" name="楕円 275"/>
        <xdr:cNvSpPr/>
      </xdr:nvSpPr>
      <xdr:spPr>
        <a:xfrm>
          <a:off x="12954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128287</xdr:rowOff>
    </xdr:from>
    <xdr:ext cx="762000" cy="259045"/>
    <xdr:sp macro="" textlink="">
      <xdr:nvSpPr>
        <xdr:cNvPr id="277" name="テキスト ボックス 276"/>
        <xdr:cNvSpPr txBox="1"/>
      </xdr:nvSpPr>
      <xdr:spPr>
        <a:xfrm>
          <a:off x="12623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年度より下水道事業会計が法適用化されたことに伴い、繰出金が補助費等として扱われることになったため、平成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年度に比べ</a:t>
          </a:r>
          <a:r>
            <a:rPr kumimoji="1" lang="en-US" altLang="ja-JP" sz="1300">
              <a:latin typeface="ＭＳ Ｐゴシック" panose="020B0600070205080204" pitchFamily="50" charset="-128"/>
              <a:ea typeface="ＭＳ Ｐゴシック" panose="020B0600070205080204" pitchFamily="50" charset="-128"/>
            </a:rPr>
            <a:t>8.7</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その結果、類似団体内平均値を上回ることとなったため、補助金等の見直しを図り、抑制に努める。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101854</xdr:rowOff>
    </xdr:to>
    <xdr:cxnSp macro="">
      <xdr:nvCxnSpPr>
        <xdr:cNvPr id="302" name="直線コネクタ 301"/>
        <xdr:cNvCxnSpPr/>
      </xdr:nvCxnSpPr>
      <xdr:spPr>
        <a:xfrm flipV="1">
          <a:off x="16510000" y="585114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3"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4" name="直線コネクタ 303"/>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72136</xdr:rowOff>
    </xdr:from>
    <xdr:to>
      <xdr:col>82</xdr:col>
      <xdr:colOff>107950</xdr:colOff>
      <xdr:row>36</xdr:row>
      <xdr:rowOff>127000</xdr:rowOff>
    </xdr:to>
    <xdr:cxnSp macro="">
      <xdr:nvCxnSpPr>
        <xdr:cNvPr id="307" name="直線コネクタ 306"/>
        <xdr:cNvCxnSpPr/>
      </xdr:nvCxnSpPr>
      <xdr:spPr>
        <a:xfrm>
          <a:off x="15671800" y="5901436"/>
          <a:ext cx="838200" cy="397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60723</xdr:rowOff>
    </xdr:from>
    <xdr:ext cx="762000" cy="259045"/>
    <xdr:sp macro="" textlink="">
      <xdr:nvSpPr>
        <xdr:cNvPr id="308" name="補助費等平均値テキスト"/>
        <xdr:cNvSpPr txBox="1"/>
      </xdr:nvSpPr>
      <xdr:spPr>
        <a:xfrm>
          <a:off x="16598900" y="6061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44196</xdr:rowOff>
    </xdr:from>
    <xdr:to>
      <xdr:col>82</xdr:col>
      <xdr:colOff>158750</xdr:colOff>
      <xdr:row>36</xdr:row>
      <xdr:rowOff>145796</xdr:rowOff>
    </xdr:to>
    <xdr:sp macro="" textlink="">
      <xdr:nvSpPr>
        <xdr:cNvPr id="309" name="フローチャート: 判断 308"/>
        <xdr:cNvSpPr/>
      </xdr:nvSpPr>
      <xdr:spPr>
        <a:xfrm>
          <a:off x="164592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67564</xdr:rowOff>
    </xdr:from>
    <xdr:to>
      <xdr:col>78</xdr:col>
      <xdr:colOff>69850</xdr:colOff>
      <xdr:row>34</xdr:row>
      <xdr:rowOff>72136</xdr:rowOff>
    </xdr:to>
    <xdr:cxnSp macro="">
      <xdr:nvCxnSpPr>
        <xdr:cNvPr id="310" name="直線コネクタ 309"/>
        <xdr:cNvCxnSpPr/>
      </xdr:nvCxnSpPr>
      <xdr:spPr>
        <a:xfrm>
          <a:off x="14782800" y="58968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11" name="フローチャート: 判断 310"/>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126001</xdr:rowOff>
    </xdr:from>
    <xdr:ext cx="736600" cy="259045"/>
    <xdr:sp macro="" textlink="">
      <xdr:nvSpPr>
        <xdr:cNvPr id="312" name="テキスト ボックス 311"/>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67564</xdr:rowOff>
    </xdr:from>
    <xdr:to>
      <xdr:col>73</xdr:col>
      <xdr:colOff>180975</xdr:colOff>
      <xdr:row>34</xdr:row>
      <xdr:rowOff>90424</xdr:rowOff>
    </xdr:to>
    <xdr:cxnSp macro="">
      <xdr:nvCxnSpPr>
        <xdr:cNvPr id="313" name="直線コネクタ 312"/>
        <xdr:cNvCxnSpPr/>
      </xdr:nvCxnSpPr>
      <xdr:spPr>
        <a:xfrm flipV="1">
          <a:off x="13893800" y="58968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4" name="フローチャート: 判断 313"/>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103141</xdr:rowOff>
    </xdr:from>
    <xdr:ext cx="762000" cy="259045"/>
    <xdr:sp macro="" textlink="">
      <xdr:nvSpPr>
        <xdr:cNvPr id="315" name="テキスト ボックス 314"/>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90424</xdr:rowOff>
    </xdr:from>
    <xdr:to>
      <xdr:col>69</xdr:col>
      <xdr:colOff>92075</xdr:colOff>
      <xdr:row>34</xdr:row>
      <xdr:rowOff>127000</xdr:rowOff>
    </xdr:to>
    <xdr:cxnSp macro="">
      <xdr:nvCxnSpPr>
        <xdr:cNvPr id="316" name="直線コネクタ 315"/>
        <xdr:cNvCxnSpPr/>
      </xdr:nvCxnSpPr>
      <xdr:spPr>
        <a:xfrm flipV="1">
          <a:off x="13004800" y="59197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7" name="フローチャート: 判断 316"/>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61993</xdr:rowOff>
    </xdr:from>
    <xdr:ext cx="762000" cy="259045"/>
    <xdr:sp macro="" textlink="">
      <xdr:nvSpPr>
        <xdr:cNvPr id="318" name="テキスト ボックス 317"/>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19" name="フローチャート: 判断 318"/>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61993</xdr:rowOff>
    </xdr:from>
    <xdr:ext cx="762000" cy="259045"/>
    <xdr:sp macro="" textlink="">
      <xdr:nvSpPr>
        <xdr:cNvPr id="320" name="テキスト ボックス 319"/>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26" name="楕円 325"/>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48277</xdr:rowOff>
    </xdr:from>
    <xdr:ext cx="762000" cy="259045"/>
    <xdr:sp macro="" textlink="">
      <xdr:nvSpPr>
        <xdr:cNvPr id="327" name="補助費等該当値テキスト"/>
        <xdr:cNvSpPr txBox="1"/>
      </xdr:nvSpPr>
      <xdr:spPr>
        <a:xfrm>
          <a:off x="165989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21336</xdr:rowOff>
    </xdr:from>
    <xdr:to>
      <xdr:col>78</xdr:col>
      <xdr:colOff>120650</xdr:colOff>
      <xdr:row>34</xdr:row>
      <xdr:rowOff>122936</xdr:rowOff>
    </xdr:to>
    <xdr:sp macro="" textlink="">
      <xdr:nvSpPr>
        <xdr:cNvPr id="328" name="楕円 327"/>
        <xdr:cNvSpPr/>
      </xdr:nvSpPr>
      <xdr:spPr>
        <a:xfrm>
          <a:off x="15621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133113</xdr:rowOff>
    </xdr:from>
    <xdr:ext cx="736600" cy="259045"/>
    <xdr:sp macro="" textlink="">
      <xdr:nvSpPr>
        <xdr:cNvPr id="329" name="テキスト ボックス 328"/>
        <xdr:cNvSpPr txBox="1"/>
      </xdr:nvSpPr>
      <xdr:spPr>
        <a:xfrm>
          <a:off x="15290800" y="5619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16764</xdr:rowOff>
    </xdr:from>
    <xdr:to>
      <xdr:col>74</xdr:col>
      <xdr:colOff>31750</xdr:colOff>
      <xdr:row>34</xdr:row>
      <xdr:rowOff>118364</xdr:rowOff>
    </xdr:to>
    <xdr:sp macro="" textlink="">
      <xdr:nvSpPr>
        <xdr:cNvPr id="330" name="楕円 329"/>
        <xdr:cNvSpPr/>
      </xdr:nvSpPr>
      <xdr:spPr>
        <a:xfrm>
          <a:off x="14732000" y="584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128541</xdr:rowOff>
    </xdr:from>
    <xdr:ext cx="762000" cy="259045"/>
    <xdr:sp macro="" textlink="">
      <xdr:nvSpPr>
        <xdr:cNvPr id="331" name="テキスト ボックス 330"/>
        <xdr:cNvSpPr txBox="1"/>
      </xdr:nvSpPr>
      <xdr:spPr>
        <a:xfrm>
          <a:off x="14401800" y="561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39624</xdr:rowOff>
    </xdr:from>
    <xdr:to>
      <xdr:col>69</xdr:col>
      <xdr:colOff>142875</xdr:colOff>
      <xdr:row>34</xdr:row>
      <xdr:rowOff>141224</xdr:rowOff>
    </xdr:to>
    <xdr:sp macro="" textlink="">
      <xdr:nvSpPr>
        <xdr:cNvPr id="332" name="楕円 331"/>
        <xdr:cNvSpPr/>
      </xdr:nvSpPr>
      <xdr:spPr>
        <a:xfrm>
          <a:off x="138430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151401</xdr:rowOff>
    </xdr:from>
    <xdr:ext cx="762000" cy="259045"/>
    <xdr:sp macro="" textlink="">
      <xdr:nvSpPr>
        <xdr:cNvPr id="333" name="テキスト ボックス 332"/>
        <xdr:cNvSpPr txBox="1"/>
      </xdr:nvSpPr>
      <xdr:spPr>
        <a:xfrm>
          <a:off x="13512800" y="563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76200</xdr:rowOff>
    </xdr:from>
    <xdr:to>
      <xdr:col>65</xdr:col>
      <xdr:colOff>53975</xdr:colOff>
      <xdr:row>35</xdr:row>
      <xdr:rowOff>6350</xdr:rowOff>
    </xdr:to>
    <xdr:sp macro="" textlink="">
      <xdr:nvSpPr>
        <xdr:cNvPr id="334" name="楕円 333"/>
        <xdr:cNvSpPr/>
      </xdr:nvSpPr>
      <xdr:spPr>
        <a:xfrm>
          <a:off x="12954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16527</xdr:rowOff>
    </xdr:from>
    <xdr:ext cx="762000" cy="259045"/>
    <xdr:sp macro="" textlink="">
      <xdr:nvSpPr>
        <xdr:cNvPr id="335" name="テキスト ボックス 334"/>
        <xdr:cNvSpPr txBox="1"/>
      </xdr:nvSpPr>
      <xdr:spPr>
        <a:xfrm>
          <a:off x="12623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将来の財政負担を考慮し、市債発行額を元金償還金以内に抑制しており、今後も引き続き、建設事業を精査し、新規市債発行の抑制を図り公債費の減少に努める。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81</xdr:row>
      <xdr:rowOff>78994</xdr:rowOff>
    </xdr:to>
    <xdr:cxnSp macro="">
      <xdr:nvCxnSpPr>
        <xdr:cNvPr id="360" name="直線コネクタ 359"/>
        <xdr:cNvCxnSpPr/>
      </xdr:nvCxnSpPr>
      <xdr:spPr>
        <a:xfrm flipV="1">
          <a:off x="4826000" y="12814300"/>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51071</xdr:rowOff>
    </xdr:from>
    <xdr:ext cx="762000" cy="259045"/>
    <xdr:sp macro="" textlink="">
      <xdr:nvSpPr>
        <xdr:cNvPr id="361" name="公債費最小値テキスト"/>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78994</xdr:rowOff>
    </xdr:from>
    <xdr:to>
      <xdr:col>24</xdr:col>
      <xdr:colOff>114300</xdr:colOff>
      <xdr:row>81</xdr:row>
      <xdr:rowOff>78994</xdr:rowOff>
    </xdr:to>
    <xdr:cxnSp macro="">
      <xdr:nvCxnSpPr>
        <xdr:cNvPr id="362" name="直線コネクタ 361"/>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3"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4" name="直線コネクタ 363"/>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136144</xdr:rowOff>
    </xdr:from>
    <xdr:to>
      <xdr:col>24</xdr:col>
      <xdr:colOff>25400</xdr:colOff>
      <xdr:row>76</xdr:row>
      <xdr:rowOff>159004</xdr:rowOff>
    </xdr:to>
    <xdr:cxnSp macro="">
      <xdr:nvCxnSpPr>
        <xdr:cNvPr id="365" name="直線コネクタ 364"/>
        <xdr:cNvCxnSpPr/>
      </xdr:nvCxnSpPr>
      <xdr:spPr>
        <a:xfrm>
          <a:off x="3987800" y="1316634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23131</xdr:rowOff>
    </xdr:from>
    <xdr:ext cx="762000" cy="259045"/>
    <xdr:sp macro="" textlink="">
      <xdr:nvSpPr>
        <xdr:cNvPr id="366" name="公債費平均値テキスト"/>
        <xdr:cNvSpPr txBox="1"/>
      </xdr:nvSpPr>
      <xdr:spPr>
        <a:xfrm>
          <a:off x="4914900" y="13224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7" name="フローチャート: 判断 366"/>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136144</xdr:rowOff>
    </xdr:from>
    <xdr:to>
      <xdr:col>19</xdr:col>
      <xdr:colOff>187325</xdr:colOff>
      <xdr:row>77</xdr:row>
      <xdr:rowOff>42418</xdr:rowOff>
    </xdr:to>
    <xdr:cxnSp macro="">
      <xdr:nvCxnSpPr>
        <xdr:cNvPr id="368" name="直線コネクタ 367"/>
        <xdr:cNvCxnSpPr/>
      </xdr:nvCxnSpPr>
      <xdr:spPr>
        <a:xfrm flipV="1">
          <a:off x="3098800" y="1316634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69" name="フローチャート: 判断 368"/>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70" name="テキスト ボックス 369"/>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42418</xdr:rowOff>
    </xdr:from>
    <xdr:to>
      <xdr:col>15</xdr:col>
      <xdr:colOff>98425</xdr:colOff>
      <xdr:row>77</xdr:row>
      <xdr:rowOff>83565</xdr:rowOff>
    </xdr:to>
    <xdr:cxnSp macro="">
      <xdr:nvCxnSpPr>
        <xdr:cNvPr id="371" name="直線コネクタ 370"/>
        <xdr:cNvCxnSpPr/>
      </xdr:nvCxnSpPr>
      <xdr:spPr>
        <a:xfrm flipV="1">
          <a:off x="2209800" y="13244068"/>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28194</xdr:rowOff>
    </xdr:from>
    <xdr:to>
      <xdr:col>15</xdr:col>
      <xdr:colOff>149225</xdr:colOff>
      <xdr:row>77</xdr:row>
      <xdr:rowOff>129794</xdr:rowOff>
    </xdr:to>
    <xdr:sp macro="" textlink="">
      <xdr:nvSpPr>
        <xdr:cNvPr id="372" name="フローチャート: 判断 371"/>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114571</xdr:rowOff>
    </xdr:from>
    <xdr:ext cx="762000" cy="259045"/>
    <xdr:sp macro="" textlink="">
      <xdr:nvSpPr>
        <xdr:cNvPr id="373" name="テキスト ボックス 372"/>
        <xdr:cNvSpPr txBox="1"/>
      </xdr:nvSpPr>
      <xdr:spPr>
        <a:xfrm>
          <a:off x="2717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83565</xdr:rowOff>
    </xdr:from>
    <xdr:to>
      <xdr:col>11</xdr:col>
      <xdr:colOff>9525</xdr:colOff>
      <xdr:row>77</xdr:row>
      <xdr:rowOff>143002</xdr:rowOff>
    </xdr:to>
    <xdr:cxnSp macro="">
      <xdr:nvCxnSpPr>
        <xdr:cNvPr id="374" name="直線コネクタ 373"/>
        <xdr:cNvCxnSpPr/>
      </xdr:nvCxnSpPr>
      <xdr:spPr>
        <a:xfrm flipV="1">
          <a:off x="1320800" y="13285215"/>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5" name="フローチャート: 判断 374"/>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76" name="テキスト ボックス 375"/>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7" name="フローチャート: 判断 376"/>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52849</xdr:rowOff>
    </xdr:from>
    <xdr:ext cx="762000" cy="259045"/>
    <xdr:sp macro="" textlink="">
      <xdr:nvSpPr>
        <xdr:cNvPr id="378" name="テキスト ボックス 377"/>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84" name="楕円 383"/>
        <xdr:cNvSpPr/>
      </xdr:nvSpPr>
      <xdr:spPr>
        <a:xfrm>
          <a:off x="47752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124731</xdr:rowOff>
    </xdr:from>
    <xdr:ext cx="762000" cy="259045"/>
    <xdr:sp macro="" textlink="">
      <xdr:nvSpPr>
        <xdr:cNvPr id="385" name="公債費該当値テキスト"/>
        <xdr:cNvSpPr txBox="1"/>
      </xdr:nvSpPr>
      <xdr:spPr>
        <a:xfrm>
          <a:off x="4914900" y="1298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85344</xdr:rowOff>
    </xdr:from>
    <xdr:to>
      <xdr:col>20</xdr:col>
      <xdr:colOff>38100</xdr:colOff>
      <xdr:row>77</xdr:row>
      <xdr:rowOff>15494</xdr:rowOff>
    </xdr:to>
    <xdr:sp macro="" textlink="">
      <xdr:nvSpPr>
        <xdr:cNvPr id="386" name="楕円 385"/>
        <xdr:cNvSpPr/>
      </xdr:nvSpPr>
      <xdr:spPr>
        <a:xfrm>
          <a:off x="3937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25671</xdr:rowOff>
    </xdr:from>
    <xdr:ext cx="736600" cy="259045"/>
    <xdr:sp macro="" textlink="">
      <xdr:nvSpPr>
        <xdr:cNvPr id="387" name="テキスト ボックス 386"/>
        <xdr:cNvSpPr txBox="1"/>
      </xdr:nvSpPr>
      <xdr:spPr>
        <a:xfrm>
          <a:off x="3606800" y="12884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163068</xdr:rowOff>
    </xdr:from>
    <xdr:to>
      <xdr:col>15</xdr:col>
      <xdr:colOff>149225</xdr:colOff>
      <xdr:row>77</xdr:row>
      <xdr:rowOff>93218</xdr:rowOff>
    </xdr:to>
    <xdr:sp macro="" textlink="">
      <xdr:nvSpPr>
        <xdr:cNvPr id="388" name="楕円 387"/>
        <xdr:cNvSpPr/>
      </xdr:nvSpPr>
      <xdr:spPr>
        <a:xfrm>
          <a:off x="3048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103395</xdr:rowOff>
    </xdr:from>
    <xdr:ext cx="762000" cy="259045"/>
    <xdr:sp macro="" textlink="">
      <xdr:nvSpPr>
        <xdr:cNvPr id="389" name="テキスト ボックス 388"/>
        <xdr:cNvSpPr txBox="1"/>
      </xdr:nvSpPr>
      <xdr:spPr>
        <a:xfrm>
          <a:off x="2717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32765</xdr:rowOff>
    </xdr:from>
    <xdr:to>
      <xdr:col>11</xdr:col>
      <xdr:colOff>60325</xdr:colOff>
      <xdr:row>77</xdr:row>
      <xdr:rowOff>134365</xdr:rowOff>
    </xdr:to>
    <xdr:sp macro="" textlink="">
      <xdr:nvSpPr>
        <xdr:cNvPr id="390" name="楕円 389"/>
        <xdr:cNvSpPr/>
      </xdr:nvSpPr>
      <xdr:spPr>
        <a:xfrm>
          <a:off x="2159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91" name="テキスト ボックス 390"/>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92202</xdr:rowOff>
    </xdr:from>
    <xdr:to>
      <xdr:col>6</xdr:col>
      <xdr:colOff>171450</xdr:colOff>
      <xdr:row>78</xdr:row>
      <xdr:rowOff>22352</xdr:rowOff>
    </xdr:to>
    <xdr:sp macro="" textlink="">
      <xdr:nvSpPr>
        <xdr:cNvPr id="392" name="楕円 391"/>
        <xdr:cNvSpPr/>
      </xdr:nvSpPr>
      <xdr:spPr>
        <a:xfrm>
          <a:off x="1270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32529</xdr:rowOff>
    </xdr:from>
    <xdr:ext cx="762000" cy="259045"/>
    <xdr:sp macro="" textlink="">
      <xdr:nvSpPr>
        <xdr:cNvPr id="393" name="テキスト ボックス 392"/>
        <xdr:cNvSpPr txBox="1"/>
      </xdr:nvSpPr>
      <xdr:spPr>
        <a:xfrm>
          <a:off x="939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経常経費充当一般財源等総額の伸びにより、平成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年度比</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ポイント増加している。障害福祉サービス経費等、扶助費の増額や業務委託の拡大等、物件費の増額の影響により、</a:t>
          </a:r>
          <a:r>
            <a:rPr kumimoji="1" lang="en-US" altLang="ja-JP" sz="1300">
              <a:latin typeface="ＭＳ Ｐゴシック" panose="020B0600070205080204" pitchFamily="50" charset="-128"/>
              <a:ea typeface="ＭＳ Ｐゴシック" panose="020B0600070205080204" pitchFamily="50" charset="-128"/>
            </a:rPr>
            <a:t>87.2</a:t>
          </a:r>
          <a:r>
            <a:rPr kumimoji="1" lang="ja-JP" altLang="en-US" sz="1300">
              <a:latin typeface="ＭＳ Ｐゴシック" panose="020B0600070205080204" pitchFamily="50" charset="-128"/>
              <a:ea typeface="ＭＳ Ｐゴシック" panose="020B0600070205080204" pitchFamily="50" charset="-128"/>
            </a:rPr>
            <a:t>％となっている。今後も、より一層の行財政改革を推進し、経常経費充当一般財源の削減に努める。</a:t>
          </a: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62230</xdr:rowOff>
    </xdr:from>
    <xdr:to>
      <xdr:col>82</xdr:col>
      <xdr:colOff>107950</xdr:colOff>
      <xdr:row>80</xdr:row>
      <xdr:rowOff>92711</xdr:rowOff>
    </xdr:to>
    <xdr:cxnSp macro="">
      <xdr:nvCxnSpPr>
        <xdr:cNvPr id="421" name="直線コネクタ 420"/>
        <xdr:cNvCxnSpPr/>
      </xdr:nvCxnSpPr>
      <xdr:spPr>
        <a:xfrm flipV="1">
          <a:off x="16510000" y="12749530"/>
          <a:ext cx="0" cy="1059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22"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23" name="直線コネクタ 422"/>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148607</xdr:rowOff>
    </xdr:from>
    <xdr:ext cx="762000" cy="259045"/>
    <xdr:sp macro="" textlink="">
      <xdr:nvSpPr>
        <xdr:cNvPr id="424" name="公債費以外最大値テキスト"/>
        <xdr:cNvSpPr txBox="1"/>
      </xdr:nvSpPr>
      <xdr:spPr>
        <a:xfrm>
          <a:off x="16598900" y="1249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62230</xdr:rowOff>
    </xdr:from>
    <xdr:to>
      <xdr:col>82</xdr:col>
      <xdr:colOff>196850</xdr:colOff>
      <xdr:row>74</xdr:row>
      <xdr:rowOff>62230</xdr:rowOff>
    </xdr:to>
    <xdr:cxnSp macro="">
      <xdr:nvCxnSpPr>
        <xdr:cNvPr id="425" name="直線コネクタ 424"/>
        <xdr:cNvCxnSpPr/>
      </xdr:nvCxnSpPr>
      <xdr:spPr>
        <a:xfrm>
          <a:off x="16421100" y="1274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149861</xdr:rowOff>
    </xdr:from>
    <xdr:to>
      <xdr:col>82</xdr:col>
      <xdr:colOff>107950</xdr:colOff>
      <xdr:row>79</xdr:row>
      <xdr:rowOff>1270</xdr:rowOff>
    </xdr:to>
    <xdr:cxnSp macro="">
      <xdr:nvCxnSpPr>
        <xdr:cNvPr id="426" name="直線コネクタ 425"/>
        <xdr:cNvCxnSpPr/>
      </xdr:nvCxnSpPr>
      <xdr:spPr>
        <a:xfrm>
          <a:off x="15671800" y="13351511"/>
          <a:ext cx="838200" cy="19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142257</xdr:rowOff>
    </xdr:from>
    <xdr:ext cx="762000" cy="259045"/>
    <xdr:sp macro="" textlink="">
      <xdr:nvSpPr>
        <xdr:cNvPr id="427" name="公債費以外平均値テキスト"/>
        <xdr:cNvSpPr txBox="1"/>
      </xdr:nvSpPr>
      <xdr:spPr>
        <a:xfrm>
          <a:off x="16598900" y="13001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125730</xdr:rowOff>
    </xdr:from>
    <xdr:to>
      <xdr:col>82</xdr:col>
      <xdr:colOff>158750</xdr:colOff>
      <xdr:row>77</xdr:row>
      <xdr:rowOff>55880</xdr:rowOff>
    </xdr:to>
    <xdr:sp macro="" textlink="">
      <xdr:nvSpPr>
        <xdr:cNvPr id="428" name="フローチャート: 判断 427"/>
        <xdr:cNvSpPr/>
      </xdr:nvSpPr>
      <xdr:spPr>
        <a:xfrm>
          <a:off x="16459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146050</xdr:rowOff>
    </xdr:from>
    <xdr:to>
      <xdr:col>78</xdr:col>
      <xdr:colOff>69850</xdr:colOff>
      <xdr:row>77</xdr:row>
      <xdr:rowOff>149861</xdr:rowOff>
    </xdr:to>
    <xdr:cxnSp macro="">
      <xdr:nvCxnSpPr>
        <xdr:cNvPr id="429" name="直線コネクタ 428"/>
        <xdr:cNvCxnSpPr/>
      </xdr:nvCxnSpPr>
      <xdr:spPr>
        <a:xfrm>
          <a:off x="14782800" y="133477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106680</xdr:rowOff>
    </xdr:from>
    <xdr:to>
      <xdr:col>78</xdr:col>
      <xdr:colOff>120650</xdr:colOff>
      <xdr:row>77</xdr:row>
      <xdr:rowOff>36830</xdr:rowOff>
    </xdr:to>
    <xdr:sp macro="" textlink="">
      <xdr:nvSpPr>
        <xdr:cNvPr id="430" name="フローチャート: 判断 429"/>
        <xdr:cNvSpPr/>
      </xdr:nvSpPr>
      <xdr:spPr>
        <a:xfrm>
          <a:off x="15621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47007</xdr:rowOff>
    </xdr:from>
    <xdr:ext cx="736600" cy="259045"/>
    <xdr:sp macro="" textlink="">
      <xdr:nvSpPr>
        <xdr:cNvPr id="431" name="テキスト ボックス 430"/>
        <xdr:cNvSpPr txBox="1"/>
      </xdr:nvSpPr>
      <xdr:spPr>
        <a:xfrm>
          <a:off x="15290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146050</xdr:rowOff>
    </xdr:from>
    <xdr:to>
      <xdr:col>73</xdr:col>
      <xdr:colOff>180975</xdr:colOff>
      <xdr:row>78</xdr:row>
      <xdr:rowOff>66039</xdr:rowOff>
    </xdr:to>
    <xdr:cxnSp macro="">
      <xdr:nvCxnSpPr>
        <xdr:cNvPr id="432" name="直線コネクタ 431"/>
        <xdr:cNvCxnSpPr/>
      </xdr:nvCxnSpPr>
      <xdr:spPr>
        <a:xfrm flipV="1">
          <a:off x="13893800" y="133477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57150</xdr:rowOff>
    </xdr:from>
    <xdr:to>
      <xdr:col>74</xdr:col>
      <xdr:colOff>31750</xdr:colOff>
      <xdr:row>76</xdr:row>
      <xdr:rowOff>158750</xdr:rowOff>
    </xdr:to>
    <xdr:sp macro="" textlink="">
      <xdr:nvSpPr>
        <xdr:cNvPr id="433" name="フローチャート: 判断 432"/>
        <xdr:cNvSpPr/>
      </xdr:nvSpPr>
      <xdr:spPr>
        <a:xfrm>
          <a:off x="14732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168927</xdr:rowOff>
    </xdr:from>
    <xdr:ext cx="762000" cy="259045"/>
    <xdr:sp macro="" textlink="">
      <xdr:nvSpPr>
        <xdr:cNvPr id="434" name="テキスト ボックス 433"/>
        <xdr:cNvSpPr txBox="1"/>
      </xdr:nvSpPr>
      <xdr:spPr>
        <a:xfrm>
          <a:off x="14401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149861</xdr:rowOff>
    </xdr:from>
    <xdr:to>
      <xdr:col>69</xdr:col>
      <xdr:colOff>92075</xdr:colOff>
      <xdr:row>78</xdr:row>
      <xdr:rowOff>66039</xdr:rowOff>
    </xdr:to>
    <xdr:cxnSp macro="">
      <xdr:nvCxnSpPr>
        <xdr:cNvPr id="435" name="直線コネクタ 434"/>
        <xdr:cNvCxnSpPr/>
      </xdr:nvCxnSpPr>
      <xdr:spPr>
        <a:xfrm>
          <a:off x="13004800" y="13351511"/>
          <a:ext cx="889000" cy="8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110490</xdr:rowOff>
    </xdr:from>
    <xdr:to>
      <xdr:col>69</xdr:col>
      <xdr:colOff>142875</xdr:colOff>
      <xdr:row>76</xdr:row>
      <xdr:rowOff>40639</xdr:rowOff>
    </xdr:to>
    <xdr:sp macro="" textlink="">
      <xdr:nvSpPr>
        <xdr:cNvPr id="436" name="フローチャート: 判断 435"/>
        <xdr:cNvSpPr/>
      </xdr:nvSpPr>
      <xdr:spPr>
        <a:xfrm>
          <a:off x="13843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50817</xdr:rowOff>
    </xdr:from>
    <xdr:ext cx="762000" cy="259045"/>
    <xdr:sp macro="" textlink="">
      <xdr:nvSpPr>
        <xdr:cNvPr id="437" name="テキスト ボックス 436"/>
        <xdr:cNvSpPr txBox="1"/>
      </xdr:nvSpPr>
      <xdr:spPr>
        <a:xfrm>
          <a:off x="13512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38" name="フローチャート: 判断 437"/>
        <xdr:cNvSpPr/>
      </xdr:nvSpPr>
      <xdr:spPr>
        <a:xfrm>
          <a:off x="12954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168927</xdr:rowOff>
    </xdr:from>
    <xdr:ext cx="762000" cy="259045"/>
    <xdr:sp macro="" textlink="">
      <xdr:nvSpPr>
        <xdr:cNvPr id="439" name="テキスト ボックス 438"/>
        <xdr:cNvSpPr txBox="1"/>
      </xdr:nvSpPr>
      <xdr:spPr>
        <a:xfrm>
          <a:off x="12623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121920</xdr:rowOff>
    </xdr:from>
    <xdr:to>
      <xdr:col>82</xdr:col>
      <xdr:colOff>158750</xdr:colOff>
      <xdr:row>79</xdr:row>
      <xdr:rowOff>52070</xdr:rowOff>
    </xdr:to>
    <xdr:sp macro="" textlink="">
      <xdr:nvSpPr>
        <xdr:cNvPr id="445" name="楕円 444"/>
        <xdr:cNvSpPr/>
      </xdr:nvSpPr>
      <xdr:spPr>
        <a:xfrm>
          <a:off x="164592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93997</xdr:rowOff>
    </xdr:from>
    <xdr:ext cx="762000" cy="259045"/>
    <xdr:sp macro="" textlink="">
      <xdr:nvSpPr>
        <xdr:cNvPr id="446" name="公債費以外該当値テキスト"/>
        <xdr:cNvSpPr txBox="1"/>
      </xdr:nvSpPr>
      <xdr:spPr>
        <a:xfrm>
          <a:off x="165989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99061</xdr:rowOff>
    </xdr:from>
    <xdr:to>
      <xdr:col>78</xdr:col>
      <xdr:colOff>120650</xdr:colOff>
      <xdr:row>78</xdr:row>
      <xdr:rowOff>29211</xdr:rowOff>
    </xdr:to>
    <xdr:sp macro="" textlink="">
      <xdr:nvSpPr>
        <xdr:cNvPr id="447" name="楕円 446"/>
        <xdr:cNvSpPr/>
      </xdr:nvSpPr>
      <xdr:spPr>
        <a:xfrm>
          <a:off x="15621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13988</xdr:rowOff>
    </xdr:from>
    <xdr:ext cx="736600" cy="259045"/>
    <xdr:sp macro="" textlink="">
      <xdr:nvSpPr>
        <xdr:cNvPr id="448" name="テキスト ボックス 447"/>
        <xdr:cNvSpPr txBox="1"/>
      </xdr:nvSpPr>
      <xdr:spPr>
        <a:xfrm>
          <a:off x="15290800" y="13387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95250</xdr:rowOff>
    </xdr:from>
    <xdr:to>
      <xdr:col>74</xdr:col>
      <xdr:colOff>31750</xdr:colOff>
      <xdr:row>78</xdr:row>
      <xdr:rowOff>25400</xdr:rowOff>
    </xdr:to>
    <xdr:sp macro="" textlink="">
      <xdr:nvSpPr>
        <xdr:cNvPr id="449" name="楕円 448"/>
        <xdr:cNvSpPr/>
      </xdr:nvSpPr>
      <xdr:spPr>
        <a:xfrm>
          <a:off x="14732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10177</xdr:rowOff>
    </xdr:from>
    <xdr:ext cx="762000" cy="259045"/>
    <xdr:sp macro="" textlink="">
      <xdr:nvSpPr>
        <xdr:cNvPr id="450" name="テキスト ボックス 449"/>
        <xdr:cNvSpPr txBox="1"/>
      </xdr:nvSpPr>
      <xdr:spPr>
        <a:xfrm>
          <a:off x="14401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15239</xdr:rowOff>
    </xdr:from>
    <xdr:to>
      <xdr:col>69</xdr:col>
      <xdr:colOff>142875</xdr:colOff>
      <xdr:row>78</xdr:row>
      <xdr:rowOff>116839</xdr:rowOff>
    </xdr:to>
    <xdr:sp macro="" textlink="">
      <xdr:nvSpPr>
        <xdr:cNvPr id="451" name="楕円 450"/>
        <xdr:cNvSpPr/>
      </xdr:nvSpPr>
      <xdr:spPr>
        <a:xfrm>
          <a:off x="13843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101616</xdr:rowOff>
    </xdr:from>
    <xdr:ext cx="762000" cy="259045"/>
    <xdr:sp macro="" textlink="">
      <xdr:nvSpPr>
        <xdr:cNvPr id="452" name="テキスト ボックス 451"/>
        <xdr:cNvSpPr txBox="1"/>
      </xdr:nvSpPr>
      <xdr:spPr>
        <a:xfrm>
          <a:off x="13512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99061</xdr:rowOff>
    </xdr:from>
    <xdr:to>
      <xdr:col>65</xdr:col>
      <xdr:colOff>53975</xdr:colOff>
      <xdr:row>78</xdr:row>
      <xdr:rowOff>29211</xdr:rowOff>
    </xdr:to>
    <xdr:sp macro="" textlink="">
      <xdr:nvSpPr>
        <xdr:cNvPr id="453" name="楕円 452"/>
        <xdr:cNvSpPr/>
      </xdr:nvSpPr>
      <xdr:spPr>
        <a:xfrm>
          <a:off x="12954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13988</xdr:rowOff>
    </xdr:from>
    <xdr:ext cx="762000" cy="259045"/>
    <xdr:sp macro="" textlink="">
      <xdr:nvSpPr>
        <xdr:cNvPr id="454" name="テキスト ボックス 453"/>
        <xdr:cNvSpPr txBox="1"/>
      </xdr:nvSpPr>
      <xdr:spPr>
        <a:xfrm>
          <a:off x="12623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大阪府摂津市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153994</xdr:rowOff>
    </xdr:from>
    <xdr:to>
      <xdr:col>29</xdr:col>
      <xdr:colOff>127000</xdr:colOff>
      <xdr:row>19</xdr:row>
      <xdr:rowOff>99282</xdr:rowOff>
    </xdr:to>
    <xdr:cxnSp macro="">
      <xdr:nvCxnSpPr>
        <xdr:cNvPr id="45" name="直線コネクタ 44"/>
        <xdr:cNvCxnSpPr/>
      </xdr:nvCxnSpPr>
      <xdr:spPr bwMode="auto">
        <a:xfrm flipV="1">
          <a:off x="5651500" y="2259019"/>
          <a:ext cx="0" cy="11454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71359</xdr:rowOff>
    </xdr:from>
    <xdr:ext cx="762000" cy="259045"/>
    <xdr:sp macro="" textlink="">
      <xdr:nvSpPr>
        <xdr:cNvPr id="46" name="人口1人当たり決算額の推移最小値テキスト130"/>
        <xdr:cNvSpPr txBox="1"/>
      </xdr:nvSpPr>
      <xdr:spPr>
        <a:xfrm>
          <a:off x="5740400" y="33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99282</xdr:rowOff>
    </xdr:from>
    <xdr:to>
      <xdr:col>30</xdr:col>
      <xdr:colOff>25400</xdr:colOff>
      <xdr:row>19</xdr:row>
      <xdr:rowOff>99282</xdr:rowOff>
    </xdr:to>
    <xdr:cxnSp macro="">
      <xdr:nvCxnSpPr>
        <xdr:cNvPr id="47" name="直線コネクタ 46"/>
        <xdr:cNvCxnSpPr/>
      </xdr:nvCxnSpPr>
      <xdr:spPr bwMode="auto">
        <a:xfrm>
          <a:off x="5562600" y="34044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68921</xdr:rowOff>
    </xdr:from>
    <xdr:ext cx="762000" cy="259045"/>
    <xdr:sp macro="" textlink="">
      <xdr:nvSpPr>
        <xdr:cNvPr id="48" name="人口1人当たり決算額の推移最大値テキスト130"/>
        <xdr:cNvSpPr txBox="1"/>
      </xdr:nvSpPr>
      <xdr:spPr>
        <a:xfrm>
          <a:off x="5740400" y="200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153994</xdr:rowOff>
    </xdr:from>
    <xdr:to>
      <xdr:col>30</xdr:col>
      <xdr:colOff>25400</xdr:colOff>
      <xdr:row>12</xdr:row>
      <xdr:rowOff>153994</xdr:rowOff>
    </xdr:to>
    <xdr:cxnSp macro="">
      <xdr:nvCxnSpPr>
        <xdr:cNvPr id="49" name="直線コネクタ 48"/>
        <xdr:cNvCxnSpPr/>
      </xdr:nvCxnSpPr>
      <xdr:spPr bwMode="auto">
        <a:xfrm>
          <a:off x="5562600" y="22590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114351</xdr:rowOff>
    </xdr:from>
    <xdr:to>
      <xdr:col>29</xdr:col>
      <xdr:colOff>127000</xdr:colOff>
      <xdr:row>17</xdr:row>
      <xdr:rowOff>118713</xdr:rowOff>
    </xdr:to>
    <xdr:cxnSp macro="">
      <xdr:nvCxnSpPr>
        <xdr:cNvPr id="50" name="直線コネクタ 49"/>
        <xdr:cNvCxnSpPr/>
      </xdr:nvCxnSpPr>
      <xdr:spPr bwMode="auto">
        <a:xfrm>
          <a:off x="5003800" y="3076626"/>
          <a:ext cx="647700" cy="4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27900</xdr:rowOff>
    </xdr:from>
    <xdr:ext cx="762000" cy="259045"/>
    <xdr:sp macro="" textlink="">
      <xdr:nvSpPr>
        <xdr:cNvPr id="51" name="人口1人当たり決算額の推移平均値テキスト130"/>
        <xdr:cNvSpPr txBox="1"/>
      </xdr:nvSpPr>
      <xdr:spPr>
        <a:xfrm>
          <a:off x="5740400" y="2818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11373</xdr:rowOff>
    </xdr:from>
    <xdr:to>
      <xdr:col>29</xdr:col>
      <xdr:colOff>177800</xdr:colOff>
      <xdr:row>17</xdr:row>
      <xdr:rowOff>112973</xdr:rowOff>
    </xdr:to>
    <xdr:sp macro="" textlink="">
      <xdr:nvSpPr>
        <xdr:cNvPr id="52" name="フローチャート: 判断 51"/>
        <xdr:cNvSpPr/>
      </xdr:nvSpPr>
      <xdr:spPr bwMode="auto">
        <a:xfrm>
          <a:off x="56007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95720</xdr:rowOff>
    </xdr:from>
    <xdr:to>
      <xdr:col>26</xdr:col>
      <xdr:colOff>50800</xdr:colOff>
      <xdr:row>17</xdr:row>
      <xdr:rowOff>114351</xdr:rowOff>
    </xdr:to>
    <xdr:cxnSp macro="">
      <xdr:nvCxnSpPr>
        <xdr:cNvPr id="53" name="直線コネクタ 52"/>
        <xdr:cNvCxnSpPr/>
      </xdr:nvCxnSpPr>
      <xdr:spPr bwMode="auto">
        <a:xfrm>
          <a:off x="4305300" y="3057995"/>
          <a:ext cx="698500" cy="18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18383</xdr:rowOff>
    </xdr:from>
    <xdr:to>
      <xdr:col>26</xdr:col>
      <xdr:colOff>101600</xdr:colOff>
      <xdr:row>17</xdr:row>
      <xdr:rowOff>119983</xdr:rowOff>
    </xdr:to>
    <xdr:sp macro="" textlink="">
      <xdr:nvSpPr>
        <xdr:cNvPr id="54" name="フローチャート: 判断 53"/>
        <xdr:cNvSpPr/>
      </xdr:nvSpPr>
      <xdr:spPr bwMode="auto">
        <a:xfrm>
          <a:off x="4953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130160</xdr:rowOff>
    </xdr:from>
    <xdr:ext cx="736600" cy="259045"/>
    <xdr:sp macro="" textlink="">
      <xdr:nvSpPr>
        <xdr:cNvPr id="55" name="テキスト ボックス 54"/>
        <xdr:cNvSpPr txBox="1"/>
      </xdr:nvSpPr>
      <xdr:spPr>
        <a:xfrm>
          <a:off x="4622800" y="2749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95720</xdr:rowOff>
    </xdr:from>
    <xdr:to>
      <xdr:col>22</xdr:col>
      <xdr:colOff>114300</xdr:colOff>
      <xdr:row>17</xdr:row>
      <xdr:rowOff>114637</xdr:rowOff>
    </xdr:to>
    <xdr:cxnSp macro="">
      <xdr:nvCxnSpPr>
        <xdr:cNvPr id="56" name="直線コネクタ 55"/>
        <xdr:cNvCxnSpPr/>
      </xdr:nvCxnSpPr>
      <xdr:spPr bwMode="auto">
        <a:xfrm flipV="1">
          <a:off x="3606800" y="3057995"/>
          <a:ext cx="698500" cy="189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25089</xdr:rowOff>
    </xdr:from>
    <xdr:to>
      <xdr:col>22</xdr:col>
      <xdr:colOff>165100</xdr:colOff>
      <xdr:row>17</xdr:row>
      <xdr:rowOff>126689</xdr:rowOff>
    </xdr:to>
    <xdr:sp macro="" textlink="">
      <xdr:nvSpPr>
        <xdr:cNvPr id="57" name="フローチャート: 判断 56"/>
        <xdr:cNvSpPr/>
      </xdr:nvSpPr>
      <xdr:spPr bwMode="auto">
        <a:xfrm>
          <a:off x="4254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136866</xdr:rowOff>
    </xdr:from>
    <xdr:ext cx="762000" cy="259045"/>
    <xdr:sp macro="" textlink="">
      <xdr:nvSpPr>
        <xdr:cNvPr id="58" name="テキスト ボックス 57"/>
        <xdr:cNvSpPr txBox="1"/>
      </xdr:nvSpPr>
      <xdr:spPr>
        <a:xfrm>
          <a:off x="3924300" y="275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104864</xdr:rowOff>
    </xdr:from>
    <xdr:to>
      <xdr:col>18</xdr:col>
      <xdr:colOff>177800</xdr:colOff>
      <xdr:row>17</xdr:row>
      <xdr:rowOff>114637</xdr:rowOff>
    </xdr:to>
    <xdr:cxnSp macro="">
      <xdr:nvCxnSpPr>
        <xdr:cNvPr id="59" name="直線コネクタ 58"/>
        <xdr:cNvCxnSpPr/>
      </xdr:nvCxnSpPr>
      <xdr:spPr bwMode="auto">
        <a:xfrm>
          <a:off x="2908300" y="3067139"/>
          <a:ext cx="698500" cy="9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72676</xdr:rowOff>
    </xdr:from>
    <xdr:to>
      <xdr:col>19</xdr:col>
      <xdr:colOff>38100</xdr:colOff>
      <xdr:row>17</xdr:row>
      <xdr:rowOff>2826</xdr:rowOff>
    </xdr:to>
    <xdr:sp macro="" textlink="">
      <xdr:nvSpPr>
        <xdr:cNvPr id="60" name="フローチャート: 判断 59"/>
        <xdr:cNvSpPr/>
      </xdr:nvSpPr>
      <xdr:spPr bwMode="auto">
        <a:xfrm>
          <a:off x="3556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13003</xdr:rowOff>
    </xdr:from>
    <xdr:ext cx="762000" cy="259045"/>
    <xdr:sp macro="" textlink="">
      <xdr:nvSpPr>
        <xdr:cNvPr id="61" name="テキスト ボックス 60"/>
        <xdr:cNvSpPr txBox="1"/>
      </xdr:nvSpPr>
      <xdr:spPr>
        <a:xfrm>
          <a:off x="32258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98812</xdr:rowOff>
    </xdr:from>
    <xdr:to>
      <xdr:col>15</xdr:col>
      <xdr:colOff>101600</xdr:colOff>
      <xdr:row>17</xdr:row>
      <xdr:rowOff>28962</xdr:rowOff>
    </xdr:to>
    <xdr:sp macro="" textlink="">
      <xdr:nvSpPr>
        <xdr:cNvPr id="62" name="フローチャート: 判断 61"/>
        <xdr:cNvSpPr/>
      </xdr:nvSpPr>
      <xdr:spPr bwMode="auto">
        <a:xfrm>
          <a:off x="2857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39139</xdr:rowOff>
    </xdr:from>
    <xdr:ext cx="762000" cy="259045"/>
    <xdr:sp macro="" textlink="">
      <xdr:nvSpPr>
        <xdr:cNvPr id="63" name="テキスト ボックス 62"/>
        <xdr:cNvSpPr txBox="1"/>
      </xdr:nvSpPr>
      <xdr:spPr>
        <a:xfrm>
          <a:off x="2527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67913</xdr:rowOff>
    </xdr:from>
    <xdr:to>
      <xdr:col>29</xdr:col>
      <xdr:colOff>177800</xdr:colOff>
      <xdr:row>17</xdr:row>
      <xdr:rowOff>169513</xdr:rowOff>
    </xdr:to>
    <xdr:sp macro="" textlink="">
      <xdr:nvSpPr>
        <xdr:cNvPr id="69" name="楕円 68"/>
        <xdr:cNvSpPr/>
      </xdr:nvSpPr>
      <xdr:spPr bwMode="auto">
        <a:xfrm>
          <a:off x="5600700" y="30301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39990</xdr:rowOff>
    </xdr:from>
    <xdr:ext cx="762000" cy="259045"/>
    <xdr:sp macro="" textlink="">
      <xdr:nvSpPr>
        <xdr:cNvPr id="70" name="人口1人当たり決算額の推移該当値テキスト130"/>
        <xdr:cNvSpPr txBox="1"/>
      </xdr:nvSpPr>
      <xdr:spPr>
        <a:xfrm>
          <a:off x="5740400" y="300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63551</xdr:rowOff>
    </xdr:from>
    <xdr:to>
      <xdr:col>26</xdr:col>
      <xdr:colOff>101600</xdr:colOff>
      <xdr:row>17</xdr:row>
      <xdr:rowOff>165151</xdr:rowOff>
    </xdr:to>
    <xdr:sp macro="" textlink="">
      <xdr:nvSpPr>
        <xdr:cNvPr id="71" name="楕円 70"/>
        <xdr:cNvSpPr/>
      </xdr:nvSpPr>
      <xdr:spPr bwMode="auto">
        <a:xfrm>
          <a:off x="4953000" y="3025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149928</xdr:rowOff>
    </xdr:from>
    <xdr:ext cx="736600" cy="259045"/>
    <xdr:sp macro="" textlink="">
      <xdr:nvSpPr>
        <xdr:cNvPr id="72" name="テキスト ボックス 71"/>
        <xdr:cNvSpPr txBox="1"/>
      </xdr:nvSpPr>
      <xdr:spPr>
        <a:xfrm>
          <a:off x="4622800" y="3112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44920</xdr:rowOff>
    </xdr:from>
    <xdr:to>
      <xdr:col>22</xdr:col>
      <xdr:colOff>165100</xdr:colOff>
      <xdr:row>17</xdr:row>
      <xdr:rowOff>146520</xdr:rowOff>
    </xdr:to>
    <xdr:sp macro="" textlink="">
      <xdr:nvSpPr>
        <xdr:cNvPr id="73" name="楕円 72"/>
        <xdr:cNvSpPr/>
      </xdr:nvSpPr>
      <xdr:spPr bwMode="auto">
        <a:xfrm>
          <a:off x="4254500" y="3007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131297</xdr:rowOff>
    </xdr:from>
    <xdr:ext cx="762000" cy="259045"/>
    <xdr:sp macro="" textlink="">
      <xdr:nvSpPr>
        <xdr:cNvPr id="74" name="テキスト ボックス 73"/>
        <xdr:cNvSpPr txBox="1"/>
      </xdr:nvSpPr>
      <xdr:spPr>
        <a:xfrm>
          <a:off x="3924300" y="309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63837</xdr:rowOff>
    </xdr:from>
    <xdr:to>
      <xdr:col>19</xdr:col>
      <xdr:colOff>38100</xdr:colOff>
      <xdr:row>17</xdr:row>
      <xdr:rowOff>165437</xdr:rowOff>
    </xdr:to>
    <xdr:sp macro="" textlink="">
      <xdr:nvSpPr>
        <xdr:cNvPr id="75" name="楕円 74"/>
        <xdr:cNvSpPr/>
      </xdr:nvSpPr>
      <xdr:spPr bwMode="auto">
        <a:xfrm>
          <a:off x="3556000" y="3026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150214</xdr:rowOff>
    </xdr:from>
    <xdr:ext cx="762000" cy="259045"/>
    <xdr:sp macro="" textlink="">
      <xdr:nvSpPr>
        <xdr:cNvPr id="76" name="テキスト ボックス 75"/>
        <xdr:cNvSpPr txBox="1"/>
      </xdr:nvSpPr>
      <xdr:spPr>
        <a:xfrm>
          <a:off x="3225800" y="311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54064</xdr:rowOff>
    </xdr:from>
    <xdr:to>
      <xdr:col>15</xdr:col>
      <xdr:colOff>101600</xdr:colOff>
      <xdr:row>17</xdr:row>
      <xdr:rowOff>155664</xdr:rowOff>
    </xdr:to>
    <xdr:sp macro="" textlink="">
      <xdr:nvSpPr>
        <xdr:cNvPr id="77" name="楕円 76"/>
        <xdr:cNvSpPr/>
      </xdr:nvSpPr>
      <xdr:spPr bwMode="auto">
        <a:xfrm>
          <a:off x="2857500" y="3016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140441</xdr:rowOff>
    </xdr:from>
    <xdr:ext cx="762000" cy="259045"/>
    <xdr:sp macro="" textlink="">
      <xdr:nvSpPr>
        <xdr:cNvPr id="78" name="テキスト ボックス 77"/>
        <xdr:cNvSpPr txBox="1"/>
      </xdr:nvSpPr>
      <xdr:spPr>
        <a:xfrm>
          <a:off x="2527300" y="310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12863</xdr:rowOff>
    </xdr:from>
    <xdr:to>
      <xdr:col>29</xdr:col>
      <xdr:colOff>127000</xdr:colOff>
      <xdr:row>37</xdr:row>
      <xdr:rowOff>341982</xdr:rowOff>
    </xdr:to>
    <xdr:cxnSp macro="">
      <xdr:nvCxnSpPr>
        <xdr:cNvPr id="108" name="直線コネクタ 107"/>
        <xdr:cNvCxnSpPr/>
      </xdr:nvCxnSpPr>
      <xdr:spPr bwMode="auto">
        <a:xfrm flipV="1">
          <a:off x="5651500" y="5937413"/>
          <a:ext cx="0" cy="15292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314059</xdr:rowOff>
    </xdr:from>
    <xdr:ext cx="762000" cy="259045"/>
    <xdr:sp macro="" textlink="">
      <xdr:nvSpPr>
        <xdr:cNvPr id="109" name="人口1人当たり決算額の推移最小値テキスト445"/>
        <xdr:cNvSpPr txBox="1"/>
      </xdr:nvSpPr>
      <xdr:spPr>
        <a:xfrm>
          <a:off x="5740400" y="743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341982</xdr:rowOff>
    </xdr:from>
    <xdr:to>
      <xdr:col>30</xdr:col>
      <xdr:colOff>25400</xdr:colOff>
      <xdr:row>37</xdr:row>
      <xdr:rowOff>341982</xdr:rowOff>
    </xdr:to>
    <xdr:cxnSp macro="">
      <xdr:nvCxnSpPr>
        <xdr:cNvPr id="110" name="直線コネクタ 109"/>
        <xdr:cNvCxnSpPr/>
      </xdr:nvCxnSpPr>
      <xdr:spPr bwMode="auto">
        <a:xfrm>
          <a:off x="5562600" y="7466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270690</xdr:rowOff>
    </xdr:from>
    <xdr:ext cx="762000" cy="259045"/>
    <xdr:sp macro="" textlink="">
      <xdr:nvSpPr>
        <xdr:cNvPr id="111" name="人口1人当たり決算額の推移最大値テキスト445"/>
        <xdr:cNvSpPr txBox="1"/>
      </xdr:nvSpPr>
      <xdr:spPr>
        <a:xfrm>
          <a:off x="5740400" y="5680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12863</xdr:rowOff>
    </xdr:from>
    <xdr:to>
      <xdr:col>30</xdr:col>
      <xdr:colOff>25400</xdr:colOff>
      <xdr:row>33</xdr:row>
      <xdr:rowOff>12863</xdr:rowOff>
    </xdr:to>
    <xdr:cxnSp macro="">
      <xdr:nvCxnSpPr>
        <xdr:cNvPr id="112" name="直線コネクタ 111"/>
        <xdr:cNvCxnSpPr/>
      </xdr:nvCxnSpPr>
      <xdr:spPr bwMode="auto">
        <a:xfrm>
          <a:off x="5562600" y="5937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131768</xdr:rowOff>
    </xdr:from>
    <xdr:to>
      <xdr:col>29</xdr:col>
      <xdr:colOff>127000</xdr:colOff>
      <xdr:row>37</xdr:row>
      <xdr:rowOff>61751</xdr:rowOff>
    </xdr:to>
    <xdr:cxnSp macro="">
      <xdr:nvCxnSpPr>
        <xdr:cNvPr id="113" name="直線コネクタ 112"/>
        <xdr:cNvCxnSpPr/>
      </xdr:nvCxnSpPr>
      <xdr:spPr bwMode="auto">
        <a:xfrm>
          <a:off x="5003800" y="7085018"/>
          <a:ext cx="647700" cy="1014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79468</xdr:rowOff>
    </xdr:from>
    <xdr:ext cx="762000" cy="259045"/>
    <xdr:sp macro="" textlink="">
      <xdr:nvSpPr>
        <xdr:cNvPr id="114" name="人口1人当たり決算額の推移平均値テキスト445"/>
        <xdr:cNvSpPr txBox="1"/>
      </xdr:nvSpPr>
      <xdr:spPr>
        <a:xfrm>
          <a:off x="5740400" y="6689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234391</xdr:rowOff>
    </xdr:from>
    <xdr:to>
      <xdr:col>29</xdr:col>
      <xdr:colOff>177800</xdr:colOff>
      <xdr:row>35</xdr:row>
      <xdr:rowOff>335991</xdr:rowOff>
    </xdr:to>
    <xdr:sp macro="" textlink="">
      <xdr:nvSpPr>
        <xdr:cNvPr id="115" name="フローチャート: 判断 114"/>
        <xdr:cNvSpPr/>
      </xdr:nvSpPr>
      <xdr:spPr bwMode="auto">
        <a:xfrm>
          <a:off x="56007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88954</xdr:rowOff>
    </xdr:from>
    <xdr:to>
      <xdr:col>26</xdr:col>
      <xdr:colOff>50800</xdr:colOff>
      <xdr:row>36</xdr:row>
      <xdr:rowOff>131768</xdr:rowOff>
    </xdr:to>
    <xdr:cxnSp macro="">
      <xdr:nvCxnSpPr>
        <xdr:cNvPr id="116" name="直線コネクタ 115"/>
        <xdr:cNvCxnSpPr/>
      </xdr:nvCxnSpPr>
      <xdr:spPr bwMode="auto">
        <a:xfrm>
          <a:off x="4305300" y="7042204"/>
          <a:ext cx="698500" cy="428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214209</xdr:rowOff>
    </xdr:from>
    <xdr:to>
      <xdr:col>26</xdr:col>
      <xdr:colOff>101600</xdr:colOff>
      <xdr:row>35</xdr:row>
      <xdr:rowOff>315809</xdr:rowOff>
    </xdr:to>
    <xdr:sp macro="" textlink="">
      <xdr:nvSpPr>
        <xdr:cNvPr id="117" name="フローチャート: 判断 116"/>
        <xdr:cNvSpPr/>
      </xdr:nvSpPr>
      <xdr:spPr bwMode="auto">
        <a:xfrm>
          <a:off x="4953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325986</xdr:rowOff>
    </xdr:from>
    <xdr:ext cx="736600" cy="259045"/>
    <xdr:sp macro="" textlink="">
      <xdr:nvSpPr>
        <xdr:cNvPr id="118" name="テキスト ボックス 117"/>
        <xdr:cNvSpPr txBox="1"/>
      </xdr:nvSpPr>
      <xdr:spPr>
        <a:xfrm>
          <a:off x="4622800" y="6593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11198</xdr:rowOff>
    </xdr:from>
    <xdr:to>
      <xdr:col>22</xdr:col>
      <xdr:colOff>114300</xdr:colOff>
      <xdr:row>36</xdr:row>
      <xdr:rowOff>88954</xdr:rowOff>
    </xdr:to>
    <xdr:cxnSp macro="">
      <xdr:nvCxnSpPr>
        <xdr:cNvPr id="119" name="直線コネクタ 118"/>
        <xdr:cNvCxnSpPr/>
      </xdr:nvCxnSpPr>
      <xdr:spPr bwMode="auto">
        <a:xfrm>
          <a:off x="3606800" y="6964448"/>
          <a:ext cx="698500" cy="777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227174</xdr:rowOff>
    </xdr:from>
    <xdr:to>
      <xdr:col>22</xdr:col>
      <xdr:colOff>165100</xdr:colOff>
      <xdr:row>35</xdr:row>
      <xdr:rowOff>328774</xdr:rowOff>
    </xdr:to>
    <xdr:sp macro="" textlink="">
      <xdr:nvSpPr>
        <xdr:cNvPr id="120" name="フローチャート: 判断 119"/>
        <xdr:cNvSpPr/>
      </xdr:nvSpPr>
      <xdr:spPr bwMode="auto">
        <a:xfrm>
          <a:off x="4254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338951</xdr:rowOff>
    </xdr:from>
    <xdr:ext cx="762000" cy="259045"/>
    <xdr:sp macro="" textlink="">
      <xdr:nvSpPr>
        <xdr:cNvPr id="121" name="テキスト ボックス 120"/>
        <xdr:cNvSpPr txBox="1"/>
      </xdr:nvSpPr>
      <xdr:spPr>
        <a:xfrm>
          <a:off x="3924300" y="660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282611</xdr:rowOff>
    </xdr:from>
    <xdr:to>
      <xdr:col>18</xdr:col>
      <xdr:colOff>177800</xdr:colOff>
      <xdr:row>36</xdr:row>
      <xdr:rowOff>11198</xdr:rowOff>
    </xdr:to>
    <xdr:cxnSp macro="">
      <xdr:nvCxnSpPr>
        <xdr:cNvPr id="122" name="直線コネクタ 121"/>
        <xdr:cNvCxnSpPr/>
      </xdr:nvCxnSpPr>
      <xdr:spPr bwMode="auto">
        <a:xfrm>
          <a:off x="2908300" y="6892961"/>
          <a:ext cx="698500" cy="71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103404</xdr:rowOff>
    </xdr:from>
    <xdr:to>
      <xdr:col>19</xdr:col>
      <xdr:colOff>38100</xdr:colOff>
      <xdr:row>35</xdr:row>
      <xdr:rowOff>205004</xdr:rowOff>
    </xdr:to>
    <xdr:sp macro="" textlink="">
      <xdr:nvSpPr>
        <xdr:cNvPr id="123" name="フローチャート: 判断 122"/>
        <xdr:cNvSpPr/>
      </xdr:nvSpPr>
      <xdr:spPr bwMode="auto">
        <a:xfrm>
          <a:off x="3556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215181</xdr:rowOff>
    </xdr:from>
    <xdr:ext cx="762000" cy="259045"/>
    <xdr:sp macro="" textlink="">
      <xdr:nvSpPr>
        <xdr:cNvPr id="124" name="テキスト ボックス 123"/>
        <xdr:cNvSpPr txBox="1"/>
      </xdr:nvSpPr>
      <xdr:spPr>
        <a:xfrm>
          <a:off x="32258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38743</xdr:rowOff>
    </xdr:from>
    <xdr:to>
      <xdr:col>15</xdr:col>
      <xdr:colOff>101600</xdr:colOff>
      <xdr:row>35</xdr:row>
      <xdr:rowOff>140343</xdr:rowOff>
    </xdr:to>
    <xdr:sp macro="" textlink="">
      <xdr:nvSpPr>
        <xdr:cNvPr id="125" name="フローチャート: 判断 124"/>
        <xdr:cNvSpPr/>
      </xdr:nvSpPr>
      <xdr:spPr bwMode="auto">
        <a:xfrm>
          <a:off x="2857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150519</xdr:rowOff>
    </xdr:from>
    <xdr:ext cx="762000" cy="259045"/>
    <xdr:sp macro="" textlink="">
      <xdr:nvSpPr>
        <xdr:cNvPr id="126" name="テキスト ボックス 125"/>
        <xdr:cNvSpPr txBox="1"/>
      </xdr:nvSpPr>
      <xdr:spPr>
        <a:xfrm>
          <a:off x="2527300" y="641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10951</xdr:rowOff>
    </xdr:from>
    <xdr:to>
      <xdr:col>29</xdr:col>
      <xdr:colOff>177800</xdr:colOff>
      <xdr:row>37</xdr:row>
      <xdr:rowOff>112551</xdr:rowOff>
    </xdr:to>
    <xdr:sp macro="" textlink="">
      <xdr:nvSpPr>
        <xdr:cNvPr id="132" name="楕円 131"/>
        <xdr:cNvSpPr/>
      </xdr:nvSpPr>
      <xdr:spPr bwMode="auto">
        <a:xfrm>
          <a:off x="5600700" y="7135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154478</xdr:rowOff>
    </xdr:from>
    <xdr:ext cx="762000" cy="259045"/>
    <xdr:sp macro="" textlink="">
      <xdr:nvSpPr>
        <xdr:cNvPr id="133" name="人口1人当たり決算額の推移該当値テキスト445"/>
        <xdr:cNvSpPr txBox="1"/>
      </xdr:nvSpPr>
      <xdr:spPr>
        <a:xfrm>
          <a:off x="5740400" y="7107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80968</xdr:rowOff>
    </xdr:from>
    <xdr:to>
      <xdr:col>26</xdr:col>
      <xdr:colOff>101600</xdr:colOff>
      <xdr:row>37</xdr:row>
      <xdr:rowOff>11118</xdr:rowOff>
    </xdr:to>
    <xdr:sp macro="" textlink="">
      <xdr:nvSpPr>
        <xdr:cNvPr id="134" name="楕円 133"/>
        <xdr:cNvSpPr/>
      </xdr:nvSpPr>
      <xdr:spPr bwMode="auto">
        <a:xfrm>
          <a:off x="4953000" y="7034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167345</xdr:rowOff>
    </xdr:from>
    <xdr:ext cx="736600" cy="259045"/>
    <xdr:sp macro="" textlink="">
      <xdr:nvSpPr>
        <xdr:cNvPr id="135" name="テキスト ボックス 134"/>
        <xdr:cNvSpPr txBox="1"/>
      </xdr:nvSpPr>
      <xdr:spPr>
        <a:xfrm>
          <a:off x="4622800" y="7120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38154</xdr:rowOff>
    </xdr:from>
    <xdr:to>
      <xdr:col>22</xdr:col>
      <xdr:colOff>165100</xdr:colOff>
      <xdr:row>36</xdr:row>
      <xdr:rowOff>139754</xdr:rowOff>
    </xdr:to>
    <xdr:sp macro="" textlink="">
      <xdr:nvSpPr>
        <xdr:cNvPr id="136" name="楕円 135"/>
        <xdr:cNvSpPr/>
      </xdr:nvSpPr>
      <xdr:spPr bwMode="auto">
        <a:xfrm>
          <a:off x="4254500" y="6991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124531</xdr:rowOff>
    </xdr:from>
    <xdr:ext cx="762000" cy="259045"/>
    <xdr:sp macro="" textlink="">
      <xdr:nvSpPr>
        <xdr:cNvPr id="137" name="テキスト ボックス 136"/>
        <xdr:cNvSpPr txBox="1"/>
      </xdr:nvSpPr>
      <xdr:spPr>
        <a:xfrm>
          <a:off x="3924300" y="707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303298</xdr:rowOff>
    </xdr:from>
    <xdr:to>
      <xdr:col>19</xdr:col>
      <xdr:colOff>38100</xdr:colOff>
      <xdr:row>36</xdr:row>
      <xdr:rowOff>61998</xdr:rowOff>
    </xdr:to>
    <xdr:sp macro="" textlink="">
      <xdr:nvSpPr>
        <xdr:cNvPr id="138" name="楕円 137"/>
        <xdr:cNvSpPr/>
      </xdr:nvSpPr>
      <xdr:spPr bwMode="auto">
        <a:xfrm>
          <a:off x="3556000" y="6913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46775</xdr:rowOff>
    </xdr:from>
    <xdr:ext cx="762000" cy="259045"/>
    <xdr:sp macro="" textlink="">
      <xdr:nvSpPr>
        <xdr:cNvPr id="139" name="テキスト ボックス 138"/>
        <xdr:cNvSpPr txBox="1"/>
      </xdr:nvSpPr>
      <xdr:spPr>
        <a:xfrm>
          <a:off x="3225800" y="700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231811</xdr:rowOff>
    </xdr:from>
    <xdr:to>
      <xdr:col>15</xdr:col>
      <xdr:colOff>101600</xdr:colOff>
      <xdr:row>35</xdr:row>
      <xdr:rowOff>333411</xdr:rowOff>
    </xdr:to>
    <xdr:sp macro="" textlink="">
      <xdr:nvSpPr>
        <xdr:cNvPr id="140" name="楕円 139"/>
        <xdr:cNvSpPr/>
      </xdr:nvSpPr>
      <xdr:spPr bwMode="auto">
        <a:xfrm>
          <a:off x="2857500" y="6842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318188</xdr:rowOff>
    </xdr:from>
    <xdr:ext cx="762000" cy="259045"/>
    <xdr:sp macro="" textlink="">
      <xdr:nvSpPr>
        <xdr:cNvPr id="141" name="テキスト ボックス 140"/>
        <xdr:cNvSpPr txBox="1"/>
      </xdr:nvSpPr>
      <xdr:spPr>
        <a:xfrm>
          <a:off x="2527300" y="692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大阪府摂津市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85,404
84,146
14.87
33,186,852
32,945,702
214,180
19,686,289
20,196,664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157131</xdr:rowOff>
    </xdr:from>
    <xdr:to>
      <xdr:col>24</xdr:col>
      <xdr:colOff>62865</xdr:colOff>
      <xdr:row>39</xdr:row>
      <xdr:rowOff>107982</xdr:rowOff>
    </xdr:to>
    <xdr:cxnSp macro="">
      <xdr:nvCxnSpPr>
        <xdr:cNvPr id="56" name="直線コネクタ 55"/>
        <xdr:cNvCxnSpPr/>
      </xdr:nvCxnSpPr>
      <xdr:spPr>
        <a:xfrm flipV="1">
          <a:off x="4633595" y="5472081"/>
          <a:ext cx="1270" cy="1322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111809</xdr:rowOff>
    </xdr:from>
    <xdr:ext cx="534377" cy="259045"/>
    <xdr:sp macro="" textlink="">
      <xdr:nvSpPr>
        <xdr:cNvPr id="57" name="人件費最小値テキスト"/>
        <xdr:cNvSpPr txBox="1"/>
      </xdr:nvSpPr>
      <xdr:spPr>
        <a:xfrm>
          <a:off x="4686300" y="679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107982</xdr:rowOff>
    </xdr:from>
    <xdr:to>
      <xdr:col>24</xdr:col>
      <xdr:colOff>152400</xdr:colOff>
      <xdr:row>39</xdr:row>
      <xdr:rowOff>107982</xdr:rowOff>
    </xdr:to>
    <xdr:cxnSp macro="">
      <xdr:nvCxnSpPr>
        <xdr:cNvPr id="58" name="直線コネクタ 57"/>
        <xdr:cNvCxnSpPr/>
      </xdr:nvCxnSpPr>
      <xdr:spPr>
        <a:xfrm>
          <a:off x="4546600" y="679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103808</xdr:rowOff>
    </xdr:from>
    <xdr:ext cx="599010" cy="259045"/>
    <xdr:sp macro="" textlink="">
      <xdr:nvSpPr>
        <xdr:cNvPr id="59" name="人件費最大値テキスト"/>
        <xdr:cNvSpPr txBox="1"/>
      </xdr:nvSpPr>
      <xdr:spPr>
        <a:xfrm>
          <a:off x="4686300" y="5247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157131</xdr:rowOff>
    </xdr:from>
    <xdr:to>
      <xdr:col>24</xdr:col>
      <xdr:colOff>152400</xdr:colOff>
      <xdr:row>31</xdr:row>
      <xdr:rowOff>157131</xdr:rowOff>
    </xdr:to>
    <xdr:cxnSp macro="">
      <xdr:nvCxnSpPr>
        <xdr:cNvPr id="60" name="直線コネクタ 59"/>
        <xdr:cNvCxnSpPr/>
      </xdr:nvCxnSpPr>
      <xdr:spPr>
        <a:xfrm>
          <a:off x="4546600" y="547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163075</xdr:rowOff>
    </xdr:from>
    <xdr:to>
      <xdr:col>24</xdr:col>
      <xdr:colOff>63500</xdr:colOff>
      <xdr:row>37</xdr:row>
      <xdr:rowOff>57938</xdr:rowOff>
    </xdr:to>
    <xdr:cxnSp macro="">
      <xdr:nvCxnSpPr>
        <xdr:cNvPr id="61" name="直線コネクタ 60"/>
        <xdr:cNvCxnSpPr/>
      </xdr:nvCxnSpPr>
      <xdr:spPr>
        <a:xfrm>
          <a:off x="3797300" y="6335275"/>
          <a:ext cx="838200" cy="6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29557</xdr:rowOff>
    </xdr:from>
    <xdr:ext cx="534377" cy="259045"/>
    <xdr:sp macro="" textlink="">
      <xdr:nvSpPr>
        <xdr:cNvPr id="62" name="人件費平均値テキスト"/>
        <xdr:cNvSpPr txBox="1"/>
      </xdr:nvSpPr>
      <xdr:spPr>
        <a:xfrm>
          <a:off x="4686300" y="6201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6680</xdr:rowOff>
    </xdr:from>
    <xdr:to>
      <xdr:col>24</xdr:col>
      <xdr:colOff>114300</xdr:colOff>
      <xdr:row>37</xdr:row>
      <xdr:rowOff>108280</xdr:rowOff>
    </xdr:to>
    <xdr:sp macro="" textlink="">
      <xdr:nvSpPr>
        <xdr:cNvPr id="63" name="フローチャート: 判断 62"/>
        <xdr:cNvSpPr/>
      </xdr:nvSpPr>
      <xdr:spPr>
        <a:xfrm>
          <a:off x="45847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144367</xdr:rowOff>
    </xdr:from>
    <xdr:to>
      <xdr:col>19</xdr:col>
      <xdr:colOff>177800</xdr:colOff>
      <xdr:row>36</xdr:row>
      <xdr:rowOff>163075</xdr:rowOff>
    </xdr:to>
    <xdr:cxnSp macro="">
      <xdr:nvCxnSpPr>
        <xdr:cNvPr id="64" name="直線コネクタ 63"/>
        <xdr:cNvCxnSpPr/>
      </xdr:nvCxnSpPr>
      <xdr:spPr>
        <a:xfrm>
          <a:off x="2908300" y="6316567"/>
          <a:ext cx="889000" cy="1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5" name="フローチャート: 判断 64"/>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91844</xdr:rowOff>
    </xdr:from>
    <xdr:ext cx="534377" cy="259045"/>
    <xdr:sp macro="" textlink="">
      <xdr:nvSpPr>
        <xdr:cNvPr id="66" name="テキスト ボックス 65"/>
        <xdr:cNvSpPr txBox="1"/>
      </xdr:nvSpPr>
      <xdr:spPr>
        <a:xfrm>
          <a:off x="3530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141243</xdr:rowOff>
    </xdr:from>
    <xdr:to>
      <xdr:col>15</xdr:col>
      <xdr:colOff>50800</xdr:colOff>
      <xdr:row>36</xdr:row>
      <xdr:rowOff>144367</xdr:rowOff>
    </xdr:to>
    <xdr:cxnSp macro="">
      <xdr:nvCxnSpPr>
        <xdr:cNvPr id="67" name="直線コネクタ 66"/>
        <xdr:cNvCxnSpPr/>
      </xdr:nvCxnSpPr>
      <xdr:spPr>
        <a:xfrm>
          <a:off x="2019300" y="6313443"/>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162966</xdr:rowOff>
    </xdr:from>
    <xdr:to>
      <xdr:col>15</xdr:col>
      <xdr:colOff>101600</xdr:colOff>
      <xdr:row>37</xdr:row>
      <xdr:rowOff>93116</xdr:rowOff>
    </xdr:to>
    <xdr:sp macro="" textlink="">
      <xdr:nvSpPr>
        <xdr:cNvPr id="68" name="フローチャート: 判断 67"/>
        <xdr:cNvSpPr/>
      </xdr:nvSpPr>
      <xdr:spPr>
        <a:xfrm>
          <a:off x="2857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84243</xdr:rowOff>
    </xdr:from>
    <xdr:ext cx="534377" cy="259045"/>
    <xdr:sp macro="" textlink="">
      <xdr:nvSpPr>
        <xdr:cNvPr id="69" name="テキスト ボックス 68"/>
        <xdr:cNvSpPr txBox="1"/>
      </xdr:nvSpPr>
      <xdr:spPr>
        <a:xfrm>
          <a:off x="2641111" y="642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113068</xdr:rowOff>
    </xdr:from>
    <xdr:to>
      <xdr:col>10</xdr:col>
      <xdr:colOff>114300</xdr:colOff>
      <xdr:row>36</xdr:row>
      <xdr:rowOff>141243</xdr:rowOff>
    </xdr:to>
    <xdr:cxnSp macro="">
      <xdr:nvCxnSpPr>
        <xdr:cNvPr id="70" name="直線コネクタ 69"/>
        <xdr:cNvCxnSpPr/>
      </xdr:nvCxnSpPr>
      <xdr:spPr>
        <a:xfrm>
          <a:off x="1130300" y="6285268"/>
          <a:ext cx="889000" cy="2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29578</xdr:rowOff>
    </xdr:from>
    <xdr:to>
      <xdr:col>10</xdr:col>
      <xdr:colOff>165100</xdr:colOff>
      <xdr:row>36</xdr:row>
      <xdr:rowOff>131178</xdr:rowOff>
    </xdr:to>
    <xdr:sp macro="" textlink="">
      <xdr:nvSpPr>
        <xdr:cNvPr id="71" name="フローチャート: 判断 70"/>
        <xdr:cNvSpPr/>
      </xdr:nvSpPr>
      <xdr:spPr>
        <a:xfrm>
          <a:off x="1968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147705</xdr:rowOff>
    </xdr:from>
    <xdr:ext cx="534377" cy="259045"/>
    <xdr:sp macro="" textlink="">
      <xdr:nvSpPr>
        <xdr:cNvPr id="72" name="テキスト ボックス 71"/>
        <xdr:cNvSpPr txBox="1"/>
      </xdr:nvSpPr>
      <xdr:spPr>
        <a:xfrm>
          <a:off x="1752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36760</xdr:rowOff>
    </xdr:from>
    <xdr:to>
      <xdr:col>6</xdr:col>
      <xdr:colOff>38100</xdr:colOff>
      <xdr:row>36</xdr:row>
      <xdr:rowOff>138360</xdr:rowOff>
    </xdr:to>
    <xdr:sp macro="" textlink="">
      <xdr:nvSpPr>
        <xdr:cNvPr id="73" name="フローチャート: 判断 72"/>
        <xdr:cNvSpPr/>
      </xdr:nvSpPr>
      <xdr:spPr>
        <a:xfrm>
          <a:off x="1079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154887</xdr:rowOff>
    </xdr:from>
    <xdr:ext cx="534377" cy="259045"/>
    <xdr:sp macro="" textlink="">
      <xdr:nvSpPr>
        <xdr:cNvPr id="74" name="テキスト ボックス 73"/>
        <xdr:cNvSpPr txBox="1"/>
      </xdr:nvSpPr>
      <xdr:spPr>
        <a:xfrm>
          <a:off x="863111" y="598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7138</xdr:rowOff>
    </xdr:from>
    <xdr:to>
      <xdr:col>24</xdr:col>
      <xdr:colOff>114300</xdr:colOff>
      <xdr:row>37</xdr:row>
      <xdr:rowOff>108738</xdr:rowOff>
    </xdr:to>
    <xdr:sp macro="" textlink="">
      <xdr:nvSpPr>
        <xdr:cNvPr id="80" name="楕円 79"/>
        <xdr:cNvSpPr/>
      </xdr:nvSpPr>
      <xdr:spPr>
        <a:xfrm>
          <a:off x="4584700" y="635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157015</xdr:rowOff>
    </xdr:from>
    <xdr:ext cx="534377" cy="259045"/>
    <xdr:sp macro="" textlink="">
      <xdr:nvSpPr>
        <xdr:cNvPr id="81" name="人件費該当値テキスト"/>
        <xdr:cNvSpPr txBox="1"/>
      </xdr:nvSpPr>
      <xdr:spPr>
        <a:xfrm>
          <a:off x="4686300" y="632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112275</xdr:rowOff>
    </xdr:from>
    <xdr:to>
      <xdr:col>20</xdr:col>
      <xdr:colOff>38100</xdr:colOff>
      <xdr:row>37</xdr:row>
      <xdr:rowOff>42425</xdr:rowOff>
    </xdr:to>
    <xdr:sp macro="" textlink="">
      <xdr:nvSpPr>
        <xdr:cNvPr id="82" name="楕円 81"/>
        <xdr:cNvSpPr/>
      </xdr:nvSpPr>
      <xdr:spPr>
        <a:xfrm>
          <a:off x="3746500" y="628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58952</xdr:rowOff>
    </xdr:from>
    <xdr:ext cx="534377" cy="259045"/>
    <xdr:sp macro="" textlink="">
      <xdr:nvSpPr>
        <xdr:cNvPr id="83" name="テキスト ボックス 82"/>
        <xdr:cNvSpPr txBox="1"/>
      </xdr:nvSpPr>
      <xdr:spPr>
        <a:xfrm>
          <a:off x="3530111" y="6059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93567</xdr:rowOff>
    </xdr:from>
    <xdr:to>
      <xdr:col>15</xdr:col>
      <xdr:colOff>101600</xdr:colOff>
      <xdr:row>37</xdr:row>
      <xdr:rowOff>23717</xdr:rowOff>
    </xdr:to>
    <xdr:sp macro="" textlink="">
      <xdr:nvSpPr>
        <xdr:cNvPr id="84" name="楕円 83"/>
        <xdr:cNvSpPr/>
      </xdr:nvSpPr>
      <xdr:spPr>
        <a:xfrm>
          <a:off x="2857500" y="626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40244</xdr:rowOff>
    </xdr:from>
    <xdr:ext cx="534377" cy="259045"/>
    <xdr:sp macro="" textlink="">
      <xdr:nvSpPr>
        <xdr:cNvPr id="85" name="テキスト ボックス 84"/>
        <xdr:cNvSpPr txBox="1"/>
      </xdr:nvSpPr>
      <xdr:spPr>
        <a:xfrm>
          <a:off x="2641111" y="604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90443</xdr:rowOff>
    </xdr:from>
    <xdr:to>
      <xdr:col>10</xdr:col>
      <xdr:colOff>165100</xdr:colOff>
      <xdr:row>37</xdr:row>
      <xdr:rowOff>20593</xdr:rowOff>
    </xdr:to>
    <xdr:sp macro="" textlink="">
      <xdr:nvSpPr>
        <xdr:cNvPr id="86" name="楕円 85"/>
        <xdr:cNvSpPr/>
      </xdr:nvSpPr>
      <xdr:spPr>
        <a:xfrm>
          <a:off x="1968500" y="626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11720</xdr:rowOff>
    </xdr:from>
    <xdr:ext cx="534377" cy="259045"/>
    <xdr:sp macro="" textlink="">
      <xdr:nvSpPr>
        <xdr:cNvPr id="87" name="テキスト ボックス 86"/>
        <xdr:cNvSpPr txBox="1"/>
      </xdr:nvSpPr>
      <xdr:spPr>
        <a:xfrm>
          <a:off x="1752111" y="63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62268</xdr:rowOff>
    </xdr:from>
    <xdr:to>
      <xdr:col>6</xdr:col>
      <xdr:colOff>38100</xdr:colOff>
      <xdr:row>36</xdr:row>
      <xdr:rowOff>163868</xdr:rowOff>
    </xdr:to>
    <xdr:sp macro="" textlink="">
      <xdr:nvSpPr>
        <xdr:cNvPr id="88" name="楕円 87"/>
        <xdr:cNvSpPr/>
      </xdr:nvSpPr>
      <xdr:spPr>
        <a:xfrm>
          <a:off x="1079500" y="623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154995</xdr:rowOff>
    </xdr:from>
    <xdr:ext cx="534377" cy="259045"/>
    <xdr:sp macro="" textlink="">
      <xdr:nvSpPr>
        <xdr:cNvPr id="89" name="テキスト ボックス 88"/>
        <xdr:cNvSpPr txBox="1"/>
      </xdr:nvSpPr>
      <xdr:spPr>
        <a:xfrm>
          <a:off x="863111" y="632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157629</xdr:rowOff>
    </xdr:from>
    <xdr:to>
      <xdr:col>24</xdr:col>
      <xdr:colOff>62865</xdr:colOff>
      <xdr:row>59</xdr:row>
      <xdr:rowOff>31376</xdr:rowOff>
    </xdr:to>
    <xdr:cxnSp macro="">
      <xdr:nvCxnSpPr>
        <xdr:cNvPr id="116" name="直線コネクタ 115"/>
        <xdr:cNvCxnSpPr/>
      </xdr:nvCxnSpPr>
      <xdr:spPr>
        <a:xfrm flipV="1">
          <a:off x="4633595" y="8558679"/>
          <a:ext cx="1270" cy="158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35203</xdr:rowOff>
    </xdr:from>
    <xdr:ext cx="534377" cy="259045"/>
    <xdr:sp macro="" textlink="">
      <xdr:nvSpPr>
        <xdr:cNvPr id="117" name="物件費最小値テキスト"/>
        <xdr:cNvSpPr txBox="1"/>
      </xdr:nvSpPr>
      <xdr:spPr>
        <a:xfrm>
          <a:off x="4686300" y="1015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31376</xdr:rowOff>
    </xdr:from>
    <xdr:to>
      <xdr:col>24</xdr:col>
      <xdr:colOff>152400</xdr:colOff>
      <xdr:row>59</xdr:row>
      <xdr:rowOff>31376</xdr:rowOff>
    </xdr:to>
    <xdr:cxnSp macro="">
      <xdr:nvCxnSpPr>
        <xdr:cNvPr id="118" name="直線コネクタ 117"/>
        <xdr:cNvCxnSpPr/>
      </xdr:nvCxnSpPr>
      <xdr:spPr>
        <a:xfrm>
          <a:off x="4546600" y="10146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104306</xdr:rowOff>
    </xdr:from>
    <xdr:ext cx="534377" cy="259045"/>
    <xdr:sp macro="" textlink="">
      <xdr:nvSpPr>
        <xdr:cNvPr id="119" name="物件費最大値テキスト"/>
        <xdr:cNvSpPr txBox="1"/>
      </xdr:nvSpPr>
      <xdr:spPr>
        <a:xfrm>
          <a:off x="4686300" y="833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157629</xdr:rowOff>
    </xdr:from>
    <xdr:to>
      <xdr:col>24</xdr:col>
      <xdr:colOff>152400</xdr:colOff>
      <xdr:row>49</xdr:row>
      <xdr:rowOff>157629</xdr:rowOff>
    </xdr:to>
    <xdr:cxnSp macro="">
      <xdr:nvCxnSpPr>
        <xdr:cNvPr id="120" name="直線コネクタ 119"/>
        <xdr:cNvCxnSpPr/>
      </xdr:nvCxnSpPr>
      <xdr:spPr>
        <a:xfrm>
          <a:off x="4546600" y="8558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74516</xdr:rowOff>
    </xdr:from>
    <xdr:to>
      <xdr:col>24</xdr:col>
      <xdr:colOff>63500</xdr:colOff>
      <xdr:row>53</xdr:row>
      <xdr:rowOff>85652</xdr:rowOff>
    </xdr:to>
    <xdr:cxnSp macro="">
      <xdr:nvCxnSpPr>
        <xdr:cNvPr id="121" name="直線コネクタ 120"/>
        <xdr:cNvCxnSpPr/>
      </xdr:nvCxnSpPr>
      <xdr:spPr>
        <a:xfrm flipV="1">
          <a:off x="3797300" y="9161366"/>
          <a:ext cx="838200" cy="1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45904</xdr:rowOff>
    </xdr:from>
    <xdr:ext cx="534377" cy="259045"/>
    <xdr:sp macro="" textlink="">
      <xdr:nvSpPr>
        <xdr:cNvPr id="122" name="物件費平均値テキスト"/>
        <xdr:cNvSpPr txBox="1"/>
      </xdr:nvSpPr>
      <xdr:spPr>
        <a:xfrm>
          <a:off x="4686300" y="94756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67477</xdr:rowOff>
    </xdr:from>
    <xdr:to>
      <xdr:col>24</xdr:col>
      <xdr:colOff>114300</xdr:colOff>
      <xdr:row>55</xdr:row>
      <xdr:rowOff>169077</xdr:rowOff>
    </xdr:to>
    <xdr:sp macro="" textlink="">
      <xdr:nvSpPr>
        <xdr:cNvPr id="123" name="フローチャート: 判断 122"/>
        <xdr:cNvSpPr/>
      </xdr:nvSpPr>
      <xdr:spPr>
        <a:xfrm>
          <a:off x="4584700" y="949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85652</xdr:rowOff>
    </xdr:from>
    <xdr:to>
      <xdr:col>19</xdr:col>
      <xdr:colOff>177800</xdr:colOff>
      <xdr:row>53</xdr:row>
      <xdr:rowOff>118734</xdr:rowOff>
    </xdr:to>
    <xdr:cxnSp macro="">
      <xdr:nvCxnSpPr>
        <xdr:cNvPr id="124" name="直線コネクタ 123"/>
        <xdr:cNvCxnSpPr/>
      </xdr:nvCxnSpPr>
      <xdr:spPr>
        <a:xfrm flipV="1">
          <a:off x="2908300" y="9172502"/>
          <a:ext cx="889000" cy="3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71657</xdr:rowOff>
    </xdr:from>
    <xdr:to>
      <xdr:col>20</xdr:col>
      <xdr:colOff>38100</xdr:colOff>
      <xdr:row>56</xdr:row>
      <xdr:rowOff>1807</xdr:rowOff>
    </xdr:to>
    <xdr:sp macro="" textlink="">
      <xdr:nvSpPr>
        <xdr:cNvPr id="125" name="フローチャート: 判断 124"/>
        <xdr:cNvSpPr/>
      </xdr:nvSpPr>
      <xdr:spPr>
        <a:xfrm>
          <a:off x="37465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164384</xdr:rowOff>
    </xdr:from>
    <xdr:ext cx="534377" cy="259045"/>
    <xdr:sp macro="" textlink="">
      <xdr:nvSpPr>
        <xdr:cNvPr id="126" name="テキスト ボックス 125"/>
        <xdr:cNvSpPr txBox="1"/>
      </xdr:nvSpPr>
      <xdr:spPr>
        <a:xfrm>
          <a:off x="3530111" y="95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118734</xdr:rowOff>
    </xdr:from>
    <xdr:to>
      <xdr:col>15</xdr:col>
      <xdr:colOff>50800</xdr:colOff>
      <xdr:row>54</xdr:row>
      <xdr:rowOff>26282</xdr:rowOff>
    </xdr:to>
    <xdr:cxnSp macro="">
      <xdr:nvCxnSpPr>
        <xdr:cNvPr id="127" name="直線コネクタ 126"/>
        <xdr:cNvCxnSpPr/>
      </xdr:nvCxnSpPr>
      <xdr:spPr>
        <a:xfrm flipV="1">
          <a:off x="2019300" y="9205584"/>
          <a:ext cx="889000" cy="78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119924</xdr:rowOff>
    </xdr:from>
    <xdr:to>
      <xdr:col>15</xdr:col>
      <xdr:colOff>101600</xdr:colOff>
      <xdr:row>56</xdr:row>
      <xdr:rowOff>50074</xdr:rowOff>
    </xdr:to>
    <xdr:sp macro="" textlink="">
      <xdr:nvSpPr>
        <xdr:cNvPr id="128" name="フローチャート: 判断 127"/>
        <xdr:cNvSpPr/>
      </xdr:nvSpPr>
      <xdr:spPr>
        <a:xfrm>
          <a:off x="28575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41201</xdr:rowOff>
    </xdr:from>
    <xdr:ext cx="534377" cy="259045"/>
    <xdr:sp macro="" textlink="">
      <xdr:nvSpPr>
        <xdr:cNvPr id="129" name="テキスト ボックス 128"/>
        <xdr:cNvSpPr txBox="1"/>
      </xdr:nvSpPr>
      <xdr:spPr>
        <a:xfrm>
          <a:off x="2641111" y="964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26282</xdr:rowOff>
    </xdr:from>
    <xdr:to>
      <xdr:col>10</xdr:col>
      <xdr:colOff>114300</xdr:colOff>
      <xdr:row>55</xdr:row>
      <xdr:rowOff>34250</xdr:rowOff>
    </xdr:to>
    <xdr:cxnSp macro="">
      <xdr:nvCxnSpPr>
        <xdr:cNvPr id="130" name="直線コネクタ 129"/>
        <xdr:cNvCxnSpPr/>
      </xdr:nvCxnSpPr>
      <xdr:spPr>
        <a:xfrm flipV="1">
          <a:off x="1130300" y="9284582"/>
          <a:ext cx="889000" cy="17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24794</xdr:rowOff>
    </xdr:from>
    <xdr:to>
      <xdr:col>10</xdr:col>
      <xdr:colOff>165100</xdr:colOff>
      <xdr:row>54</xdr:row>
      <xdr:rowOff>126394</xdr:rowOff>
    </xdr:to>
    <xdr:sp macro="" textlink="">
      <xdr:nvSpPr>
        <xdr:cNvPr id="131" name="フローチャート: 判断 130"/>
        <xdr:cNvSpPr/>
      </xdr:nvSpPr>
      <xdr:spPr>
        <a:xfrm>
          <a:off x="1968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117521</xdr:rowOff>
    </xdr:from>
    <xdr:ext cx="534377" cy="259045"/>
    <xdr:sp macro="" textlink="">
      <xdr:nvSpPr>
        <xdr:cNvPr id="132" name="テキスト ボックス 131"/>
        <xdr:cNvSpPr txBox="1"/>
      </xdr:nvSpPr>
      <xdr:spPr>
        <a:xfrm>
          <a:off x="1752111" y="937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9478</xdr:rowOff>
    </xdr:from>
    <xdr:to>
      <xdr:col>6</xdr:col>
      <xdr:colOff>38100</xdr:colOff>
      <xdr:row>54</xdr:row>
      <xdr:rowOff>111078</xdr:rowOff>
    </xdr:to>
    <xdr:sp macro="" textlink="">
      <xdr:nvSpPr>
        <xdr:cNvPr id="133" name="フローチャート: 判断 132"/>
        <xdr:cNvSpPr/>
      </xdr:nvSpPr>
      <xdr:spPr>
        <a:xfrm>
          <a:off x="1079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127605</xdr:rowOff>
    </xdr:from>
    <xdr:ext cx="534377" cy="259045"/>
    <xdr:sp macro="" textlink="">
      <xdr:nvSpPr>
        <xdr:cNvPr id="134" name="テキスト ボックス 133"/>
        <xdr:cNvSpPr txBox="1"/>
      </xdr:nvSpPr>
      <xdr:spPr>
        <a:xfrm>
          <a:off x="863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23716</xdr:rowOff>
    </xdr:from>
    <xdr:to>
      <xdr:col>24</xdr:col>
      <xdr:colOff>114300</xdr:colOff>
      <xdr:row>53</xdr:row>
      <xdr:rowOff>125316</xdr:rowOff>
    </xdr:to>
    <xdr:sp macro="" textlink="">
      <xdr:nvSpPr>
        <xdr:cNvPr id="140" name="楕円 139"/>
        <xdr:cNvSpPr/>
      </xdr:nvSpPr>
      <xdr:spPr>
        <a:xfrm>
          <a:off x="4584700" y="911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46593</xdr:rowOff>
    </xdr:from>
    <xdr:ext cx="534377" cy="259045"/>
    <xdr:sp macro="" textlink="">
      <xdr:nvSpPr>
        <xdr:cNvPr id="141" name="物件費該当値テキスト"/>
        <xdr:cNvSpPr txBox="1"/>
      </xdr:nvSpPr>
      <xdr:spPr>
        <a:xfrm>
          <a:off x="4686300" y="896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34852</xdr:rowOff>
    </xdr:from>
    <xdr:to>
      <xdr:col>20</xdr:col>
      <xdr:colOff>38100</xdr:colOff>
      <xdr:row>53</xdr:row>
      <xdr:rowOff>136452</xdr:rowOff>
    </xdr:to>
    <xdr:sp macro="" textlink="">
      <xdr:nvSpPr>
        <xdr:cNvPr id="142" name="楕円 141"/>
        <xdr:cNvSpPr/>
      </xdr:nvSpPr>
      <xdr:spPr>
        <a:xfrm>
          <a:off x="3746500" y="912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51</xdr:row>
      <xdr:rowOff>152979</xdr:rowOff>
    </xdr:from>
    <xdr:ext cx="534377" cy="259045"/>
    <xdr:sp macro="" textlink="">
      <xdr:nvSpPr>
        <xdr:cNvPr id="143" name="テキスト ボックス 142"/>
        <xdr:cNvSpPr txBox="1"/>
      </xdr:nvSpPr>
      <xdr:spPr>
        <a:xfrm>
          <a:off x="3530111" y="889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67934</xdr:rowOff>
    </xdr:from>
    <xdr:to>
      <xdr:col>15</xdr:col>
      <xdr:colOff>101600</xdr:colOff>
      <xdr:row>53</xdr:row>
      <xdr:rowOff>169534</xdr:rowOff>
    </xdr:to>
    <xdr:sp macro="" textlink="">
      <xdr:nvSpPr>
        <xdr:cNvPr id="144" name="楕円 143"/>
        <xdr:cNvSpPr/>
      </xdr:nvSpPr>
      <xdr:spPr>
        <a:xfrm>
          <a:off x="2857500" y="915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14611</xdr:rowOff>
    </xdr:from>
    <xdr:ext cx="534377" cy="259045"/>
    <xdr:sp macro="" textlink="">
      <xdr:nvSpPr>
        <xdr:cNvPr id="145" name="テキスト ボックス 144"/>
        <xdr:cNvSpPr txBox="1"/>
      </xdr:nvSpPr>
      <xdr:spPr>
        <a:xfrm>
          <a:off x="2641111" y="893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146932</xdr:rowOff>
    </xdr:from>
    <xdr:to>
      <xdr:col>10</xdr:col>
      <xdr:colOff>165100</xdr:colOff>
      <xdr:row>54</xdr:row>
      <xdr:rowOff>77082</xdr:rowOff>
    </xdr:to>
    <xdr:sp macro="" textlink="">
      <xdr:nvSpPr>
        <xdr:cNvPr id="146" name="楕円 145"/>
        <xdr:cNvSpPr/>
      </xdr:nvSpPr>
      <xdr:spPr>
        <a:xfrm>
          <a:off x="1968500" y="923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93609</xdr:rowOff>
    </xdr:from>
    <xdr:ext cx="534377" cy="259045"/>
    <xdr:sp macro="" textlink="">
      <xdr:nvSpPr>
        <xdr:cNvPr id="147" name="テキスト ボックス 146"/>
        <xdr:cNvSpPr txBox="1"/>
      </xdr:nvSpPr>
      <xdr:spPr>
        <a:xfrm>
          <a:off x="1752111" y="900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154900</xdr:rowOff>
    </xdr:from>
    <xdr:to>
      <xdr:col>6</xdr:col>
      <xdr:colOff>38100</xdr:colOff>
      <xdr:row>55</xdr:row>
      <xdr:rowOff>85050</xdr:rowOff>
    </xdr:to>
    <xdr:sp macro="" textlink="">
      <xdr:nvSpPr>
        <xdr:cNvPr id="148" name="楕円 147"/>
        <xdr:cNvSpPr/>
      </xdr:nvSpPr>
      <xdr:spPr>
        <a:xfrm>
          <a:off x="1079500" y="941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76177</xdr:rowOff>
    </xdr:from>
    <xdr:ext cx="534377" cy="259045"/>
    <xdr:sp macro="" textlink="">
      <xdr:nvSpPr>
        <xdr:cNvPr id="149" name="テキスト ボックス 148"/>
        <xdr:cNvSpPr txBox="1"/>
      </xdr:nvSpPr>
      <xdr:spPr>
        <a:xfrm>
          <a:off x="863111" y="9505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50820</xdr:rowOff>
    </xdr:from>
    <xdr:to>
      <xdr:col>24</xdr:col>
      <xdr:colOff>62865</xdr:colOff>
      <xdr:row>78</xdr:row>
      <xdr:rowOff>120315</xdr:rowOff>
    </xdr:to>
    <xdr:cxnSp macro="">
      <xdr:nvCxnSpPr>
        <xdr:cNvPr id="171" name="直線コネクタ 170"/>
        <xdr:cNvCxnSpPr/>
      </xdr:nvCxnSpPr>
      <xdr:spPr>
        <a:xfrm flipV="1">
          <a:off x="4633595" y="12395220"/>
          <a:ext cx="1270" cy="1098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124142</xdr:rowOff>
    </xdr:from>
    <xdr:ext cx="378565" cy="259045"/>
    <xdr:sp macro="" textlink="">
      <xdr:nvSpPr>
        <xdr:cNvPr id="172" name="維持補修費最小値テキスト"/>
        <xdr:cNvSpPr txBox="1"/>
      </xdr:nvSpPr>
      <xdr:spPr>
        <a:xfrm>
          <a:off x="4686300" y="13497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120315</xdr:rowOff>
    </xdr:from>
    <xdr:to>
      <xdr:col>24</xdr:col>
      <xdr:colOff>152400</xdr:colOff>
      <xdr:row>78</xdr:row>
      <xdr:rowOff>120315</xdr:rowOff>
    </xdr:to>
    <xdr:cxnSp macro="">
      <xdr:nvCxnSpPr>
        <xdr:cNvPr id="173" name="直線コネクタ 172"/>
        <xdr:cNvCxnSpPr/>
      </xdr:nvCxnSpPr>
      <xdr:spPr>
        <a:xfrm>
          <a:off x="4546600" y="134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168947</xdr:rowOff>
    </xdr:from>
    <xdr:ext cx="534377" cy="259045"/>
    <xdr:sp macro="" textlink="">
      <xdr:nvSpPr>
        <xdr:cNvPr id="174" name="維持補修費最大値テキスト"/>
        <xdr:cNvSpPr txBox="1"/>
      </xdr:nvSpPr>
      <xdr:spPr>
        <a:xfrm>
          <a:off x="4686300" y="1217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50820</xdr:rowOff>
    </xdr:from>
    <xdr:to>
      <xdr:col>24</xdr:col>
      <xdr:colOff>152400</xdr:colOff>
      <xdr:row>72</xdr:row>
      <xdr:rowOff>50820</xdr:rowOff>
    </xdr:to>
    <xdr:cxnSp macro="">
      <xdr:nvCxnSpPr>
        <xdr:cNvPr id="175" name="直線コネクタ 174"/>
        <xdr:cNvCxnSpPr/>
      </xdr:nvCxnSpPr>
      <xdr:spPr>
        <a:xfrm>
          <a:off x="4546600" y="1239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31389</xdr:rowOff>
    </xdr:from>
    <xdr:to>
      <xdr:col>24</xdr:col>
      <xdr:colOff>63500</xdr:colOff>
      <xdr:row>77</xdr:row>
      <xdr:rowOff>42591</xdr:rowOff>
    </xdr:to>
    <xdr:cxnSp macro="">
      <xdr:nvCxnSpPr>
        <xdr:cNvPr id="176" name="直線コネクタ 175"/>
        <xdr:cNvCxnSpPr/>
      </xdr:nvCxnSpPr>
      <xdr:spPr>
        <a:xfrm flipV="1">
          <a:off x="3797300" y="13233039"/>
          <a:ext cx="838200" cy="1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62160</xdr:rowOff>
    </xdr:from>
    <xdr:ext cx="469744" cy="259045"/>
    <xdr:sp macro="" textlink="">
      <xdr:nvSpPr>
        <xdr:cNvPr id="177" name="維持補修費平均値テキスト"/>
        <xdr:cNvSpPr txBox="1"/>
      </xdr:nvSpPr>
      <xdr:spPr>
        <a:xfrm>
          <a:off x="4686300" y="13263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83733</xdr:rowOff>
    </xdr:from>
    <xdr:to>
      <xdr:col>24</xdr:col>
      <xdr:colOff>114300</xdr:colOff>
      <xdr:row>78</xdr:row>
      <xdr:rowOff>13883</xdr:rowOff>
    </xdr:to>
    <xdr:sp macro="" textlink="">
      <xdr:nvSpPr>
        <xdr:cNvPr id="178" name="フローチャート: 判断 177"/>
        <xdr:cNvSpPr/>
      </xdr:nvSpPr>
      <xdr:spPr>
        <a:xfrm>
          <a:off x="45847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42591</xdr:rowOff>
    </xdr:from>
    <xdr:to>
      <xdr:col>19</xdr:col>
      <xdr:colOff>177800</xdr:colOff>
      <xdr:row>77</xdr:row>
      <xdr:rowOff>62799</xdr:rowOff>
    </xdr:to>
    <xdr:cxnSp macro="">
      <xdr:nvCxnSpPr>
        <xdr:cNvPr id="179" name="直線コネクタ 178"/>
        <xdr:cNvCxnSpPr/>
      </xdr:nvCxnSpPr>
      <xdr:spPr>
        <a:xfrm flipV="1">
          <a:off x="2908300" y="13244241"/>
          <a:ext cx="889000" cy="2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98365</xdr:rowOff>
    </xdr:from>
    <xdr:to>
      <xdr:col>20</xdr:col>
      <xdr:colOff>38100</xdr:colOff>
      <xdr:row>78</xdr:row>
      <xdr:rowOff>28515</xdr:rowOff>
    </xdr:to>
    <xdr:sp macro="" textlink="">
      <xdr:nvSpPr>
        <xdr:cNvPr id="180" name="フローチャート: 判断 179"/>
        <xdr:cNvSpPr/>
      </xdr:nvSpPr>
      <xdr:spPr>
        <a:xfrm>
          <a:off x="3746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19642</xdr:rowOff>
    </xdr:from>
    <xdr:ext cx="469744" cy="259045"/>
    <xdr:sp macro="" textlink="">
      <xdr:nvSpPr>
        <xdr:cNvPr id="181" name="テキスト ボックス 180"/>
        <xdr:cNvSpPr txBox="1"/>
      </xdr:nvSpPr>
      <xdr:spPr>
        <a:xfrm>
          <a:off x="3562428" y="1339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32350</xdr:rowOff>
    </xdr:from>
    <xdr:to>
      <xdr:col>15</xdr:col>
      <xdr:colOff>50800</xdr:colOff>
      <xdr:row>77</xdr:row>
      <xdr:rowOff>62799</xdr:rowOff>
    </xdr:to>
    <xdr:cxnSp macro="">
      <xdr:nvCxnSpPr>
        <xdr:cNvPr id="182" name="直線コネクタ 181"/>
        <xdr:cNvCxnSpPr/>
      </xdr:nvCxnSpPr>
      <xdr:spPr>
        <a:xfrm>
          <a:off x="2019300" y="13234000"/>
          <a:ext cx="889000" cy="3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106228</xdr:rowOff>
    </xdr:from>
    <xdr:to>
      <xdr:col>15</xdr:col>
      <xdr:colOff>101600</xdr:colOff>
      <xdr:row>78</xdr:row>
      <xdr:rowOff>36378</xdr:rowOff>
    </xdr:to>
    <xdr:sp macro="" textlink="">
      <xdr:nvSpPr>
        <xdr:cNvPr id="183" name="フローチャート: 判断 182"/>
        <xdr:cNvSpPr/>
      </xdr:nvSpPr>
      <xdr:spPr>
        <a:xfrm>
          <a:off x="2857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27505</xdr:rowOff>
    </xdr:from>
    <xdr:ext cx="469744" cy="259045"/>
    <xdr:sp macro="" textlink="">
      <xdr:nvSpPr>
        <xdr:cNvPr id="184" name="テキスト ボックス 183"/>
        <xdr:cNvSpPr txBox="1"/>
      </xdr:nvSpPr>
      <xdr:spPr>
        <a:xfrm>
          <a:off x="2673428" y="1340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8347</xdr:rowOff>
    </xdr:from>
    <xdr:to>
      <xdr:col>10</xdr:col>
      <xdr:colOff>114300</xdr:colOff>
      <xdr:row>77</xdr:row>
      <xdr:rowOff>32350</xdr:rowOff>
    </xdr:to>
    <xdr:cxnSp macro="">
      <xdr:nvCxnSpPr>
        <xdr:cNvPr id="185" name="直線コネクタ 184"/>
        <xdr:cNvCxnSpPr/>
      </xdr:nvCxnSpPr>
      <xdr:spPr>
        <a:xfrm>
          <a:off x="1130300" y="13209997"/>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51958</xdr:rowOff>
    </xdr:from>
    <xdr:to>
      <xdr:col>10</xdr:col>
      <xdr:colOff>165100</xdr:colOff>
      <xdr:row>77</xdr:row>
      <xdr:rowOff>153558</xdr:rowOff>
    </xdr:to>
    <xdr:sp macro="" textlink="">
      <xdr:nvSpPr>
        <xdr:cNvPr id="186" name="フローチャート: 判断 185"/>
        <xdr:cNvSpPr/>
      </xdr:nvSpPr>
      <xdr:spPr>
        <a:xfrm>
          <a:off x="1968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144685</xdr:rowOff>
    </xdr:from>
    <xdr:ext cx="469744" cy="259045"/>
    <xdr:sp macro="" textlink="">
      <xdr:nvSpPr>
        <xdr:cNvPr id="187" name="テキスト ボックス 186"/>
        <xdr:cNvSpPr txBox="1"/>
      </xdr:nvSpPr>
      <xdr:spPr>
        <a:xfrm>
          <a:off x="1784428" y="1334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60691</xdr:rowOff>
    </xdr:from>
    <xdr:to>
      <xdr:col>6</xdr:col>
      <xdr:colOff>38100</xdr:colOff>
      <xdr:row>77</xdr:row>
      <xdr:rowOff>162291</xdr:rowOff>
    </xdr:to>
    <xdr:sp macro="" textlink="">
      <xdr:nvSpPr>
        <xdr:cNvPr id="188" name="フローチャート: 判断 187"/>
        <xdr:cNvSpPr/>
      </xdr:nvSpPr>
      <xdr:spPr>
        <a:xfrm>
          <a:off x="1079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153418</xdr:rowOff>
    </xdr:from>
    <xdr:ext cx="469744" cy="259045"/>
    <xdr:sp macro="" textlink="">
      <xdr:nvSpPr>
        <xdr:cNvPr id="189" name="テキスト ボックス 188"/>
        <xdr:cNvSpPr txBox="1"/>
      </xdr:nvSpPr>
      <xdr:spPr>
        <a:xfrm>
          <a:off x="895428" y="13355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152039</xdr:rowOff>
    </xdr:from>
    <xdr:to>
      <xdr:col>24</xdr:col>
      <xdr:colOff>114300</xdr:colOff>
      <xdr:row>77</xdr:row>
      <xdr:rowOff>82189</xdr:rowOff>
    </xdr:to>
    <xdr:sp macro="" textlink="">
      <xdr:nvSpPr>
        <xdr:cNvPr id="195" name="楕円 194"/>
        <xdr:cNvSpPr/>
      </xdr:nvSpPr>
      <xdr:spPr>
        <a:xfrm>
          <a:off x="4584700" y="1318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3466</xdr:rowOff>
    </xdr:from>
    <xdr:ext cx="469744" cy="259045"/>
    <xdr:sp macro="" textlink="">
      <xdr:nvSpPr>
        <xdr:cNvPr id="196" name="維持補修費該当値テキスト"/>
        <xdr:cNvSpPr txBox="1"/>
      </xdr:nvSpPr>
      <xdr:spPr>
        <a:xfrm>
          <a:off x="4686300" y="1303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163241</xdr:rowOff>
    </xdr:from>
    <xdr:to>
      <xdr:col>20</xdr:col>
      <xdr:colOff>38100</xdr:colOff>
      <xdr:row>77</xdr:row>
      <xdr:rowOff>93391</xdr:rowOff>
    </xdr:to>
    <xdr:sp macro="" textlink="">
      <xdr:nvSpPr>
        <xdr:cNvPr id="197" name="楕円 196"/>
        <xdr:cNvSpPr/>
      </xdr:nvSpPr>
      <xdr:spPr>
        <a:xfrm>
          <a:off x="3746500" y="1319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109917</xdr:rowOff>
    </xdr:from>
    <xdr:ext cx="469744" cy="259045"/>
    <xdr:sp macro="" textlink="">
      <xdr:nvSpPr>
        <xdr:cNvPr id="198" name="テキスト ボックス 197"/>
        <xdr:cNvSpPr txBox="1"/>
      </xdr:nvSpPr>
      <xdr:spPr>
        <a:xfrm>
          <a:off x="3562428" y="1296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11999</xdr:rowOff>
    </xdr:from>
    <xdr:to>
      <xdr:col>15</xdr:col>
      <xdr:colOff>101600</xdr:colOff>
      <xdr:row>77</xdr:row>
      <xdr:rowOff>113599</xdr:rowOff>
    </xdr:to>
    <xdr:sp macro="" textlink="">
      <xdr:nvSpPr>
        <xdr:cNvPr id="199" name="楕円 198"/>
        <xdr:cNvSpPr/>
      </xdr:nvSpPr>
      <xdr:spPr>
        <a:xfrm>
          <a:off x="2857500" y="1321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130126</xdr:rowOff>
    </xdr:from>
    <xdr:ext cx="469744" cy="259045"/>
    <xdr:sp macro="" textlink="">
      <xdr:nvSpPr>
        <xdr:cNvPr id="200" name="テキスト ボックス 199"/>
        <xdr:cNvSpPr txBox="1"/>
      </xdr:nvSpPr>
      <xdr:spPr>
        <a:xfrm>
          <a:off x="2673428" y="12988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153000</xdr:rowOff>
    </xdr:from>
    <xdr:to>
      <xdr:col>10</xdr:col>
      <xdr:colOff>165100</xdr:colOff>
      <xdr:row>77</xdr:row>
      <xdr:rowOff>83150</xdr:rowOff>
    </xdr:to>
    <xdr:sp macro="" textlink="">
      <xdr:nvSpPr>
        <xdr:cNvPr id="201" name="楕円 200"/>
        <xdr:cNvSpPr/>
      </xdr:nvSpPr>
      <xdr:spPr>
        <a:xfrm>
          <a:off x="1968500" y="1318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99676</xdr:rowOff>
    </xdr:from>
    <xdr:ext cx="469744" cy="259045"/>
    <xdr:sp macro="" textlink="">
      <xdr:nvSpPr>
        <xdr:cNvPr id="202" name="テキスト ボックス 201"/>
        <xdr:cNvSpPr txBox="1"/>
      </xdr:nvSpPr>
      <xdr:spPr>
        <a:xfrm>
          <a:off x="1784428" y="12958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128997</xdr:rowOff>
    </xdr:from>
    <xdr:to>
      <xdr:col>6</xdr:col>
      <xdr:colOff>38100</xdr:colOff>
      <xdr:row>77</xdr:row>
      <xdr:rowOff>59147</xdr:rowOff>
    </xdr:to>
    <xdr:sp macro="" textlink="">
      <xdr:nvSpPr>
        <xdr:cNvPr id="203" name="楕円 202"/>
        <xdr:cNvSpPr/>
      </xdr:nvSpPr>
      <xdr:spPr>
        <a:xfrm>
          <a:off x="1079500" y="1315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75674</xdr:rowOff>
    </xdr:from>
    <xdr:ext cx="469744" cy="259045"/>
    <xdr:sp macro="" textlink="">
      <xdr:nvSpPr>
        <xdr:cNvPr id="204" name="テキスト ボックス 203"/>
        <xdr:cNvSpPr txBox="1"/>
      </xdr:nvSpPr>
      <xdr:spPr>
        <a:xfrm>
          <a:off x="895428" y="12934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1" name="テキスト ボックス 220"/>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25050</xdr:rowOff>
    </xdr:from>
    <xdr:to>
      <xdr:col>24</xdr:col>
      <xdr:colOff>62865</xdr:colOff>
      <xdr:row>99</xdr:row>
      <xdr:rowOff>78420</xdr:rowOff>
    </xdr:to>
    <xdr:cxnSp macro="">
      <xdr:nvCxnSpPr>
        <xdr:cNvPr id="227" name="直線コネクタ 226"/>
        <xdr:cNvCxnSpPr/>
      </xdr:nvCxnSpPr>
      <xdr:spPr>
        <a:xfrm flipV="1">
          <a:off x="4633595" y="15455550"/>
          <a:ext cx="1270" cy="1596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82247</xdr:rowOff>
    </xdr:from>
    <xdr:ext cx="534377" cy="259045"/>
    <xdr:sp macro="" textlink="">
      <xdr:nvSpPr>
        <xdr:cNvPr id="228" name="扶助費最小値テキスト"/>
        <xdr:cNvSpPr txBox="1"/>
      </xdr:nvSpPr>
      <xdr:spPr>
        <a:xfrm>
          <a:off x="4686300" y="1705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78420</xdr:rowOff>
    </xdr:from>
    <xdr:to>
      <xdr:col>24</xdr:col>
      <xdr:colOff>152400</xdr:colOff>
      <xdr:row>99</xdr:row>
      <xdr:rowOff>78420</xdr:rowOff>
    </xdr:to>
    <xdr:cxnSp macro="">
      <xdr:nvCxnSpPr>
        <xdr:cNvPr id="229" name="直線コネクタ 228"/>
        <xdr:cNvCxnSpPr/>
      </xdr:nvCxnSpPr>
      <xdr:spPr>
        <a:xfrm>
          <a:off x="4546600" y="170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143177</xdr:rowOff>
    </xdr:from>
    <xdr:ext cx="599010" cy="259045"/>
    <xdr:sp macro="" textlink="">
      <xdr:nvSpPr>
        <xdr:cNvPr id="230" name="扶助費最大値テキスト"/>
        <xdr:cNvSpPr txBox="1"/>
      </xdr:nvSpPr>
      <xdr:spPr>
        <a:xfrm>
          <a:off x="4686300" y="1523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25050</xdr:rowOff>
    </xdr:from>
    <xdr:to>
      <xdr:col>24</xdr:col>
      <xdr:colOff>152400</xdr:colOff>
      <xdr:row>90</xdr:row>
      <xdr:rowOff>25050</xdr:rowOff>
    </xdr:to>
    <xdr:cxnSp macro="">
      <xdr:nvCxnSpPr>
        <xdr:cNvPr id="231" name="直線コネクタ 230"/>
        <xdr:cNvCxnSpPr/>
      </xdr:nvCxnSpPr>
      <xdr:spPr>
        <a:xfrm>
          <a:off x="4546600" y="1545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68621</xdr:rowOff>
    </xdr:from>
    <xdr:to>
      <xdr:col>24</xdr:col>
      <xdr:colOff>63500</xdr:colOff>
      <xdr:row>93</xdr:row>
      <xdr:rowOff>119918</xdr:rowOff>
    </xdr:to>
    <xdr:cxnSp macro="">
      <xdr:nvCxnSpPr>
        <xdr:cNvPr id="232" name="直線コネクタ 231"/>
        <xdr:cNvCxnSpPr/>
      </xdr:nvCxnSpPr>
      <xdr:spPr>
        <a:xfrm flipV="1">
          <a:off x="3797300" y="16013471"/>
          <a:ext cx="838200" cy="5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107286</xdr:rowOff>
    </xdr:from>
    <xdr:ext cx="534377" cy="259045"/>
    <xdr:sp macro="" textlink="">
      <xdr:nvSpPr>
        <xdr:cNvPr id="233" name="扶助費平均値テキスト"/>
        <xdr:cNvSpPr txBox="1"/>
      </xdr:nvSpPr>
      <xdr:spPr>
        <a:xfrm>
          <a:off x="4686300" y="16395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128859</xdr:rowOff>
    </xdr:from>
    <xdr:to>
      <xdr:col>24</xdr:col>
      <xdr:colOff>114300</xdr:colOff>
      <xdr:row>96</xdr:row>
      <xdr:rowOff>59009</xdr:rowOff>
    </xdr:to>
    <xdr:sp macro="" textlink="">
      <xdr:nvSpPr>
        <xdr:cNvPr id="234" name="フローチャート: 判断 233"/>
        <xdr:cNvSpPr/>
      </xdr:nvSpPr>
      <xdr:spPr>
        <a:xfrm>
          <a:off x="45847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119918</xdr:rowOff>
    </xdr:from>
    <xdr:to>
      <xdr:col>19</xdr:col>
      <xdr:colOff>177800</xdr:colOff>
      <xdr:row>94</xdr:row>
      <xdr:rowOff>37957</xdr:rowOff>
    </xdr:to>
    <xdr:cxnSp macro="">
      <xdr:nvCxnSpPr>
        <xdr:cNvPr id="235" name="直線コネクタ 234"/>
        <xdr:cNvCxnSpPr/>
      </xdr:nvCxnSpPr>
      <xdr:spPr>
        <a:xfrm flipV="1">
          <a:off x="2908300" y="16064768"/>
          <a:ext cx="889000" cy="8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164734</xdr:rowOff>
    </xdr:from>
    <xdr:to>
      <xdr:col>20</xdr:col>
      <xdr:colOff>38100</xdr:colOff>
      <xdr:row>96</xdr:row>
      <xdr:rowOff>94884</xdr:rowOff>
    </xdr:to>
    <xdr:sp macro="" textlink="">
      <xdr:nvSpPr>
        <xdr:cNvPr id="236" name="フローチャート: 判断 235"/>
        <xdr:cNvSpPr/>
      </xdr:nvSpPr>
      <xdr:spPr>
        <a:xfrm>
          <a:off x="3746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86011</xdr:rowOff>
    </xdr:from>
    <xdr:ext cx="534377" cy="259045"/>
    <xdr:sp macro="" textlink="">
      <xdr:nvSpPr>
        <xdr:cNvPr id="237" name="テキスト ボックス 236"/>
        <xdr:cNvSpPr txBox="1"/>
      </xdr:nvSpPr>
      <xdr:spPr>
        <a:xfrm>
          <a:off x="3530111" y="1654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37957</xdr:rowOff>
    </xdr:from>
    <xdr:to>
      <xdr:col>15</xdr:col>
      <xdr:colOff>50800</xdr:colOff>
      <xdr:row>94</xdr:row>
      <xdr:rowOff>78253</xdr:rowOff>
    </xdr:to>
    <xdr:cxnSp macro="">
      <xdr:nvCxnSpPr>
        <xdr:cNvPr id="238" name="直線コネクタ 237"/>
        <xdr:cNvCxnSpPr/>
      </xdr:nvCxnSpPr>
      <xdr:spPr>
        <a:xfrm flipV="1">
          <a:off x="2019300" y="16154257"/>
          <a:ext cx="889000" cy="40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40467</xdr:rowOff>
    </xdr:from>
    <xdr:to>
      <xdr:col>15</xdr:col>
      <xdr:colOff>101600</xdr:colOff>
      <xdr:row>96</xdr:row>
      <xdr:rowOff>142067</xdr:rowOff>
    </xdr:to>
    <xdr:sp macro="" textlink="">
      <xdr:nvSpPr>
        <xdr:cNvPr id="239" name="フローチャート: 判断 238"/>
        <xdr:cNvSpPr/>
      </xdr:nvSpPr>
      <xdr:spPr>
        <a:xfrm>
          <a:off x="2857500" y="1649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133194</xdr:rowOff>
    </xdr:from>
    <xdr:ext cx="534377" cy="259045"/>
    <xdr:sp macro="" textlink="">
      <xdr:nvSpPr>
        <xdr:cNvPr id="240" name="テキスト ボックス 239"/>
        <xdr:cNvSpPr txBox="1"/>
      </xdr:nvSpPr>
      <xdr:spPr>
        <a:xfrm>
          <a:off x="2641111" y="1659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78253</xdr:rowOff>
    </xdr:from>
    <xdr:to>
      <xdr:col>10</xdr:col>
      <xdr:colOff>114300</xdr:colOff>
      <xdr:row>95</xdr:row>
      <xdr:rowOff>25980</xdr:rowOff>
    </xdr:to>
    <xdr:cxnSp macro="">
      <xdr:nvCxnSpPr>
        <xdr:cNvPr id="241" name="直線コネクタ 240"/>
        <xdr:cNvCxnSpPr/>
      </xdr:nvCxnSpPr>
      <xdr:spPr>
        <a:xfrm flipV="1">
          <a:off x="1130300" y="16194553"/>
          <a:ext cx="889000" cy="11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102341</xdr:rowOff>
    </xdr:from>
    <xdr:to>
      <xdr:col>10</xdr:col>
      <xdr:colOff>165100</xdr:colOff>
      <xdr:row>97</xdr:row>
      <xdr:rowOff>32491</xdr:rowOff>
    </xdr:to>
    <xdr:sp macro="" textlink="">
      <xdr:nvSpPr>
        <xdr:cNvPr id="242" name="フローチャート: 判断 241"/>
        <xdr:cNvSpPr/>
      </xdr:nvSpPr>
      <xdr:spPr>
        <a:xfrm>
          <a:off x="1968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23618</xdr:rowOff>
    </xdr:from>
    <xdr:ext cx="534377" cy="259045"/>
    <xdr:sp macro="" textlink="">
      <xdr:nvSpPr>
        <xdr:cNvPr id="243" name="テキスト ボックス 242"/>
        <xdr:cNvSpPr txBox="1"/>
      </xdr:nvSpPr>
      <xdr:spPr>
        <a:xfrm>
          <a:off x="1752111" y="1665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24251</xdr:rowOff>
    </xdr:from>
    <xdr:to>
      <xdr:col>6</xdr:col>
      <xdr:colOff>38100</xdr:colOff>
      <xdr:row>97</xdr:row>
      <xdr:rowOff>125851</xdr:rowOff>
    </xdr:to>
    <xdr:sp macro="" textlink="">
      <xdr:nvSpPr>
        <xdr:cNvPr id="244" name="フローチャート: 判断 243"/>
        <xdr:cNvSpPr/>
      </xdr:nvSpPr>
      <xdr:spPr>
        <a:xfrm>
          <a:off x="1079500" y="1665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116978</xdr:rowOff>
    </xdr:from>
    <xdr:ext cx="534377" cy="259045"/>
    <xdr:sp macro="" textlink="">
      <xdr:nvSpPr>
        <xdr:cNvPr id="245" name="テキスト ボックス 244"/>
        <xdr:cNvSpPr txBox="1"/>
      </xdr:nvSpPr>
      <xdr:spPr>
        <a:xfrm>
          <a:off x="863111" y="1674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17821</xdr:rowOff>
    </xdr:from>
    <xdr:to>
      <xdr:col>24</xdr:col>
      <xdr:colOff>114300</xdr:colOff>
      <xdr:row>93</xdr:row>
      <xdr:rowOff>119421</xdr:rowOff>
    </xdr:to>
    <xdr:sp macro="" textlink="">
      <xdr:nvSpPr>
        <xdr:cNvPr id="251" name="楕円 250"/>
        <xdr:cNvSpPr/>
      </xdr:nvSpPr>
      <xdr:spPr>
        <a:xfrm>
          <a:off x="4584700" y="1596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40698</xdr:rowOff>
    </xdr:from>
    <xdr:ext cx="599010" cy="259045"/>
    <xdr:sp macro="" textlink="">
      <xdr:nvSpPr>
        <xdr:cNvPr id="252" name="扶助費該当値テキスト"/>
        <xdr:cNvSpPr txBox="1"/>
      </xdr:nvSpPr>
      <xdr:spPr>
        <a:xfrm>
          <a:off x="4686300" y="15814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69118</xdr:rowOff>
    </xdr:from>
    <xdr:to>
      <xdr:col>20</xdr:col>
      <xdr:colOff>38100</xdr:colOff>
      <xdr:row>93</xdr:row>
      <xdr:rowOff>170718</xdr:rowOff>
    </xdr:to>
    <xdr:sp macro="" textlink="">
      <xdr:nvSpPr>
        <xdr:cNvPr id="253" name="楕円 252"/>
        <xdr:cNvSpPr/>
      </xdr:nvSpPr>
      <xdr:spPr>
        <a:xfrm>
          <a:off x="3746500" y="1601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15795</xdr:rowOff>
    </xdr:from>
    <xdr:ext cx="599010" cy="259045"/>
    <xdr:sp macro="" textlink="">
      <xdr:nvSpPr>
        <xdr:cNvPr id="254" name="テキスト ボックス 253"/>
        <xdr:cNvSpPr txBox="1"/>
      </xdr:nvSpPr>
      <xdr:spPr>
        <a:xfrm>
          <a:off x="3497795" y="15789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158607</xdr:rowOff>
    </xdr:from>
    <xdr:to>
      <xdr:col>15</xdr:col>
      <xdr:colOff>101600</xdr:colOff>
      <xdr:row>94</xdr:row>
      <xdr:rowOff>88757</xdr:rowOff>
    </xdr:to>
    <xdr:sp macro="" textlink="">
      <xdr:nvSpPr>
        <xdr:cNvPr id="255" name="楕円 254"/>
        <xdr:cNvSpPr/>
      </xdr:nvSpPr>
      <xdr:spPr>
        <a:xfrm>
          <a:off x="2857500" y="1610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105284</xdr:rowOff>
    </xdr:from>
    <xdr:ext cx="599010" cy="259045"/>
    <xdr:sp macro="" textlink="">
      <xdr:nvSpPr>
        <xdr:cNvPr id="256" name="テキスト ボックス 255"/>
        <xdr:cNvSpPr txBox="1"/>
      </xdr:nvSpPr>
      <xdr:spPr>
        <a:xfrm>
          <a:off x="2608795" y="15878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27453</xdr:rowOff>
    </xdr:from>
    <xdr:to>
      <xdr:col>10</xdr:col>
      <xdr:colOff>165100</xdr:colOff>
      <xdr:row>94</xdr:row>
      <xdr:rowOff>129053</xdr:rowOff>
    </xdr:to>
    <xdr:sp macro="" textlink="">
      <xdr:nvSpPr>
        <xdr:cNvPr id="257" name="楕円 256"/>
        <xdr:cNvSpPr/>
      </xdr:nvSpPr>
      <xdr:spPr>
        <a:xfrm>
          <a:off x="1968500" y="1614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145580</xdr:rowOff>
    </xdr:from>
    <xdr:ext cx="599010" cy="259045"/>
    <xdr:sp macro="" textlink="">
      <xdr:nvSpPr>
        <xdr:cNvPr id="258" name="テキスト ボックス 257"/>
        <xdr:cNvSpPr txBox="1"/>
      </xdr:nvSpPr>
      <xdr:spPr>
        <a:xfrm>
          <a:off x="1719795" y="15918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146630</xdr:rowOff>
    </xdr:from>
    <xdr:to>
      <xdr:col>6</xdr:col>
      <xdr:colOff>38100</xdr:colOff>
      <xdr:row>95</xdr:row>
      <xdr:rowOff>76780</xdr:rowOff>
    </xdr:to>
    <xdr:sp macro="" textlink="">
      <xdr:nvSpPr>
        <xdr:cNvPr id="259" name="楕円 258"/>
        <xdr:cNvSpPr/>
      </xdr:nvSpPr>
      <xdr:spPr>
        <a:xfrm>
          <a:off x="1079500" y="1626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93307</xdr:rowOff>
    </xdr:from>
    <xdr:ext cx="599010" cy="259045"/>
    <xdr:sp macro="" textlink="">
      <xdr:nvSpPr>
        <xdr:cNvPr id="260" name="テキスト ボックス 259"/>
        <xdr:cNvSpPr txBox="1"/>
      </xdr:nvSpPr>
      <xdr:spPr>
        <a:xfrm>
          <a:off x="830795" y="16038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104978</xdr:rowOff>
    </xdr:from>
    <xdr:to>
      <xdr:col>54</xdr:col>
      <xdr:colOff>189865</xdr:colOff>
      <xdr:row>38</xdr:row>
      <xdr:rowOff>61531</xdr:rowOff>
    </xdr:to>
    <xdr:cxnSp macro="">
      <xdr:nvCxnSpPr>
        <xdr:cNvPr id="284" name="直線コネクタ 283"/>
        <xdr:cNvCxnSpPr/>
      </xdr:nvCxnSpPr>
      <xdr:spPr>
        <a:xfrm flipV="1">
          <a:off x="10475595" y="5248478"/>
          <a:ext cx="1270" cy="132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65358</xdr:rowOff>
    </xdr:from>
    <xdr:ext cx="534377" cy="259045"/>
    <xdr:sp macro="" textlink="">
      <xdr:nvSpPr>
        <xdr:cNvPr id="285" name="補助費等最小値テキスト"/>
        <xdr:cNvSpPr txBox="1"/>
      </xdr:nvSpPr>
      <xdr:spPr>
        <a:xfrm>
          <a:off x="10528300" y="658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61531</xdr:rowOff>
    </xdr:from>
    <xdr:to>
      <xdr:col>55</xdr:col>
      <xdr:colOff>88900</xdr:colOff>
      <xdr:row>38</xdr:row>
      <xdr:rowOff>61531</xdr:rowOff>
    </xdr:to>
    <xdr:cxnSp macro="">
      <xdr:nvCxnSpPr>
        <xdr:cNvPr id="286" name="直線コネクタ 285"/>
        <xdr:cNvCxnSpPr/>
      </xdr:nvCxnSpPr>
      <xdr:spPr>
        <a:xfrm>
          <a:off x="10388600" y="6576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51655</xdr:rowOff>
    </xdr:from>
    <xdr:ext cx="599010" cy="259045"/>
    <xdr:sp macro="" textlink="">
      <xdr:nvSpPr>
        <xdr:cNvPr id="287" name="補助費等最大値テキスト"/>
        <xdr:cNvSpPr txBox="1"/>
      </xdr:nvSpPr>
      <xdr:spPr>
        <a:xfrm>
          <a:off x="10528300" y="502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104978</xdr:rowOff>
    </xdr:from>
    <xdr:to>
      <xdr:col>55</xdr:col>
      <xdr:colOff>88900</xdr:colOff>
      <xdr:row>30</xdr:row>
      <xdr:rowOff>104978</xdr:rowOff>
    </xdr:to>
    <xdr:cxnSp macro="">
      <xdr:nvCxnSpPr>
        <xdr:cNvPr id="288" name="直線コネクタ 287"/>
        <xdr:cNvCxnSpPr/>
      </xdr:nvCxnSpPr>
      <xdr:spPr>
        <a:xfrm>
          <a:off x="10388600" y="5248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29413</xdr:rowOff>
    </xdr:from>
    <xdr:to>
      <xdr:col>55</xdr:col>
      <xdr:colOff>0</xdr:colOff>
      <xdr:row>38</xdr:row>
      <xdr:rowOff>2934</xdr:rowOff>
    </xdr:to>
    <xdr:cxnSp macro="">
      <xdr:nvCxnSpPr>
        <xdr:cNvPr id="289" name="直線コネクタ 288"/>
        <xdr:cNvCxnSpPr/>
      </xdr:nvCxnSpPr>
      <xdr:spPr>
        <a:xfrm flipV="1">
          <a:off x="9639300" y="6201613"/>
          <a:ext cx="838200" cy="31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158983</xdr:rowOff>
    </xdr:from>
    <xdr:ext cx="534377" cy="259045"/>
    <xdr:sp macro="" textlink="">
      <xdr:nvSpPr>
        <xdr:cNvPr id="290" name="補助費等平均値テキスト"/>
        <xdr:cNvSpPr txBox="1"/>
      </xdr:nvSpPr>
      <xdr:spPr>
        <a:xfrm>
          <a:off x="10528300" y="6159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9106</xdr:rowOff>
    </xdr:from>
    <xdr:to>
      <xdr:col>55</xdr:col>
      <xdr:colOff>50800</xdr:colOff>
      <xdr:row>36</xdr:row>
      <xdr:rowOff>110706</xdr:rowOff>
    </xdr:to>
    <xdr:sp macro="" textlink="">
      <xdr:nvSpPr>
        <xdr:cNvPr id="291" name="フローチャート: 判断 290"/>
        <xdr:cNvSpPr/>
      </xdr:nvSpPr>
      <xdr:spPr>
        <a:xfrm>
          <a:off x="10426700" y="618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2934</xdr:rowOff>
    </xdr:from>
    <xdr:to>
      <xdr:col>50</xdr:col>
      <xdr:colOff>114300</xdr:colOff>
      <xdr:row>38</xdr:row>
      <xdr:rowOff>14592</xdr:rowOff>
    </xdr:to>
    <xdr:cxnSp macro="">
      <xdr:nvCxnSpPr>
        <xdr:cNvPr id="292" name="直線コネクタ 291"/>
        <xdr:cNvCxnSpPr/>
      </xdr:nvCxnSpPr>
      <xdr:spPr>
        <a:xfrm flipV="1">
          <a:off x="8750300" y="6518034"/>
          <a:ext cx="8890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23038</xdr:rowOff>
    </xdr:from>
    <xdr:to>
      <xdr:col>50</xdr:col>
      <xdr:colOff>165100</xdr:colOff>
      <xdr:row>36</xdr:row>
      <xdr:rowOff>124638</xdr:rowOff>
    </xdr:to>
    <xdr:sp macro="" textlink="">
      <xdr:nvSpPr>
        <xdr:cNvPr id="293" name="フローチャート: 判断 292"/>
        <xdr:cNvSpPr/>
      </xdr:nvSpPr>
      <xdr:spPr>
        <a:xfrm>
          <a:off x="95885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141165</xdr:rowOff>
    </xdr:from>
    <xdr:ext cx="534377" cy="259045"/>
    <xdr:sp macro="" textlink="">
      <xdr:nvSpPr>
        <xdr:cNvPr id="294" name="テキスト ボックス 293"/>
        <xdr:cNvSpPr txBox="1"/>
      </xdr:nvSpPr>
      <xdr:spPr>
        <a:xfrm>
          <a:off x="9372111" y="597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14592</xdr:rowOff>
    </xdr:from>
    <xdr:to>
      <xdr:col>45</xdr:col>
      <xdr:colOff>177800</xdr:colOff>
      <xdr:row>38</xdr:row>
      <xdr:rowOff>26150</xdr:rowOff>
    </xdr:to>
    <xdr:cxnSp macro="">
      <xdr:nvCxnSpPr>
        <xdr:cNvPr id="295" name="直線コネクタ 294"/>
        <xdr:cNvCxnSpPr/>
      </xdr:nvCxnSpPr>
      <xdr:spPr>
        <a:xfrm flipV="1">
          <a:off x="7861300" y="6529692"/>
          <a:ext cx="889000" cy="1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35611</xdr:rowOff>
    </xdr:from>
    <xdr:to>
      <xdr:col>46</xdr:col>
      <xdr:colOff>38100</xdr:colOff>
      <xdr:row>36</xdr:row>
      <xdr:rowOff>137211</xdr:rowOff>
    </xdr:to>
    <xdr:sp macro="" textlink="">
      <xdr:nvSpPr>
        <xdr:cNvPr id="296" name="フローチャート: 判断 295"/>
        <xdr:cNvSpPr/>
      </xdr:nvSpPr>
      <xdr:spPr>
        <a:xfrm>
          <a:off x="8699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153738</xdr:rowOff>
    </xdr:from>
    <xdr:ext cx="534377" cy="259045"/>
    <xdr:sp macro="" textlink="">
      <xdr:nvSpPr>
        <xdr:cNvPr id="297" name="テキスト ボックス 296"/>
        <xdr:cNvSpPr txBox="1"/>
      </xdr:nvSpPr>
      <xdr:spPr>
        <a:xfrm>
          <a:off x="8483111" y="598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141592</xdr:rowOff>
    </xdr:from>
    <xdr:to>
      <xdr:col>41</xdr:col>
      <xdr:colOff>50800</xdr:colOff>
      <xdr:row>38</xdr:row>
      <xdr:rowOff>26150</xdr:rowOff>
    </xdr:to>
    <xdr:cxnSp macro="">
      <xdr:nvCxnSpPr>
        <xdr:cNvPr id="298" name="直線コネクタ 297"/>
        <xdr:cNvCxnSpPr/>
      </xdr:nvCxnSpPr>
      <xdr:spPr>
        <a:xfrm>
          <a:off x="6972300" y="6485242"/>
          <a:ext cx="889000" cy="56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6820</xdr:rowOff>
    </xdr:from>
    <xdr:to>
      <xdr:col>41</xdr:col>
      <xdr:colOff>101600</xdr:colOff>
      <xdr:row>36</xdr:row>
      <xdr:rowOff>108420</xdr:rowOff>
    </xdr:to>
    <xdr:sp macro="" textlink="">
      <xdr:nvSpPr>
        <xdr:cNvPr id="299" name="フローチャート: 判断 298"/>
        <xdr:cNvSpPr/>
      </xdr:nvSpPr>
      <xdr:spPr>
        <a:xfrm>
          <a:off x="7810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124947</xdr:rowOff>
    </xdr:from>
    <xdr:ext cx="534377" cy="259045"/>
    <xdr:sp macro="" textlink="">
      <xdr:nvSpPr>
        <xdr:cNvPr id="300" name="テキスト ボックス 299"/>
        <xdr:cNvSpPr txBox="1"/>
      </xdr:nvSpPr>
      <xdr:spPr>
        <a:xfrm>
          <a:off x="7594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136347</xdr:rowOff>
    </xdr:from>
    <xdr:to>
      <xdr:col>36</xdr:col>
      <xdr:colOff>165100</xdr:colOff>
      <xdr:row>36</xdr:row>
      <xdr:rowOff>66497</xdr:rowOff>
    </xdr:to>
    <xdr:sp macro="" textlink="">
      <xdr:nvSpPr>
        <xdr:cNvPr id="301" name="フローチャート: 判断 300"/>
        <xdr:cNvSpPr/>
      </xdr:nvSpPr>
      <xdr:spPr>
        <a:xfrm>
          <a:off x="6921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83024</xdr:rowOff>
    </xdr:from>
    <xdr:ext cx="534377" cy="259045"/>
    <xdr:sp macro="" textlink="">
      <xdr:nvSpPr>
        <xdr:cNvPr id="302" name="テキスト ボックス 301"/>
        <xdr:cNvSpPr txBox="1"/>
      </xdr:nvSpPr>
      <xdr:spPr>
        <a:xfrm>
          <a:off x="6705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150063</xdr:rowOff>
    </xdr:from>
    <xdr:to>
      <xdr:col>55</xdr:col>
      <xdr:colOff>50800</xdr:colOff>
      <xdr:row>36</xdr:row>
      <xdr:rowOff>80213</xdr:rowOff>
    </xdr:to>
    <xdr:sp macro="" textlink="">
      <xdr:nvSpPr>
        <xdr:cNvPr id="308" name="楕円 307"/>
        <xdr:cNvSpPr/>
      </xdr:nvSpPr>
      <xdr:spPr>
        <a:xfrm>
          <a:off x="10426700" y="615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1490</xdr:rowOff>
    </xdr:from>
    <xdr:ext cx="534377" cy="259045"/>
    <xdr:sp macro="" textlink="">
      <xdr:nvSpPr>
        <xdr:cNvPr id="309" name="補助費等該当値テキスト"/>
        <xdr:cNvSpPr txBox="1"/>
      </xdr:nvSpPr>
      <xdr:spPr>
        <a:xfrm>
          <a:off x="10528300" y="600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123584</xdr:rowOff>
    </xdr:from>
    <xdr:to>
      <xdr:col>50</xdr:col>
      <xdr:colOff>165100</xdr:colOff>
      <xdr:row>38</xdr:row>
      <xdr:rowOff>53733</xdr:rowOff>
    </xdr:to>
    <xdr:sp macro="" textlink="">
      <xdr:nvSpPr>
        <xdr:cNvPr id="310" name="楕円 309"/>
        <xdr:cNvSpPr/>
      </xdr:nvSpPr>
      <xdr:spPr>
        <a:xfrm>
          <a:off x="9588500" y="64672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44861</xdr:rowOff>
    </xdr:from>
    <xdr:ext cx="534377" cy="259045"/>
    <xdr:sp macro="" textlink="">
      <xdr:nvSpPr>
        <xdr:cNvPr id="311" name="テキスト ボックス 310"/>
        <xdr:cNvSpPr txBox="1"/>
      </xdr:nvSpPr>
      <xdr:spPr>
        <a:xfrm>
          <a:off x="9372111" y="655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135242</xdr:rowOff>
    </xdr:from>
    <xdr:to>
      <xdr:col>46</xdr:col>
      <xdr:colOff>38100</xdr:colOff>
      <xdr:row>38</xdr:row>
      <xdr:rowOff>65392</xdr:rowOff>
    </xdr:to>
    <xdr:sp macro="" textlink="">
      <xdr:nvSpPr>
        <xdr:cNvPr id="312" name="楕円 311"/>
        <xdr:cNvSpPr/>
      </xdr:nvSpPr>
      <xdr:spPr>
        <a:xfrm>
          <a:off x="8699500" y="647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56519</xdr:rowOff>
    </xdr:from>
    <xdr:ext cx="534377" cy="259045"/>
    <xdr:sp macro="" textlink="">
      <xdr:nvSpPr>
        <xdr:cNvPr id="313" name="テキスト ボックス 312"/>
        <xdr:cNvSpPr txBox="1"/>
      </xdr:nvSpPr>
      <xdr:spPr>
        <a:xfrm>
          <a:off x="8483111" y="657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146799</xdr:rowOff>
    </xdr:from>
    <xdr:to>
      <xdr:col>41</xdr:col>
      <xdr:colOff>101600</xdr:colOff>
      <xdr:row>38</xdr:row>
      <xdr:rowOff>76949</xdr:rowOff>
    </xdr:to>
    <xdr:sp macro="" textlink="">
      <xdr:nvSpPr>
        <xdr:cNvPr id="314" name="楕円 313"/>
        <xdr:cNvSpPr/>
      </xdr:nvSpPr>
      <xdr:spPr>
        <a:xfrm>
          <a:off x="7810500" y="649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68077</xdr:rowOff>
    </xdr:from>
    <xdr:ext cx="534377" cy="259045"/>
    <xdr:sp macro="" textlink="">
      <xdr:nvSpPr>
        <xdr:cNvPr id="315" name="テキスト ボックス 314"/>
        <xdr:cNvSpPr txBox="1"/>
      </xdr:nvSpPr>
      <xdr:spPr>
        <a:xfrm>
          <a:off x="7594111" y="658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90792</xdr:rowOff>
    </xdr:from>
    <xdr:to>
      <xdr:col>36</xdr:col>
      <xdr:colOff>165100</xdr:colOff>
      <xdr:row>38</xdr:row>
      <xdr:rowOff>20942</xdr:rowOff>
    </xdr:to>
    <xdr:sp macro="" textlink="">
      <xdr:nvSpPr>
        <xdr:cNvPr id="316" name="楕円 315"/>
        <xdr:cNvSpPr/>
      </xdr:nvSpPr>
      <xdr:spPr>
        <a:xfrm>
          <a:off x="6921500" y="643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12069</xdr:rowOff>
    </xdr:from>
    <xdr:ext cx="534377" cy="259045"/>
    <xdr:sp macro="" textlink="">
      <xdr:nvSpPr>
        <xdr:cNvPr id="317" name="テキスト ボックス 316"/>
        <xdr:cNvSpPr txBox="1"/>
      </xdr:nvSpPr>
      <xdr:spPr>
        <a:xfrm>
          <a:off x="6705111" y="652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8909</xdr:rowOff>
    </xdr:from>
    <xdr:to>
      <xdr:col>54</xdr:col>
      <xdr:colOff>189865</xdr:colOff>
      <xdr:row>58</xdr:row>
      <xdr:rowOff>59928</xdr:rowOff>
    </xdr:to>
    <xdr:cxnSp macro="">
      <xdr:nvCxnSpPr>
        <xdr:cNvPr id="339" name="直線コネクタ 338"/>
        <xdr:cNvCxnSpPr/>
      </xdr:nvCxnSpPr>
      <xdr:spPr>
        <a:xfrm flipV="1">
          <a:off x="10475595" y="8581409"/>
          <a:ext cx="1270" cy="142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63755</xdr:rowOff>
    </xdr:from>
    <xdr:ext cx="534377" cy="259045"/>
    <xdr:sp macro="" textlink="">
      <xdr:nvSpPr>
        <xdr:cNvPr id="340" name="普通建設事業費最小値テキスト"/>
        <xdr:cNvSpPr txBox="1"/>
      </xdr:nvSpPr>
      <xdr:spPr>
        <a:xfrm>
          <a:off x="10528300" y="1000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59928</xdr:rowOff>
    </xdr:from>
    <xdr:to>
      <xdr:col>55</xdr:col>
      <xdr:colOff>88900</xdr:colOff>
      <xdr:row>58</xdr:row>
      <xdr:rowOff>59928</xdr:rowOff>
    </xdr:to>
    <xdr:cxnSp macro="">
      <xdr:nvCxnSpPr>
        <xdr:cNvPr id="341" name="直線コネクタ 340"/>
        <xdr:cNvCxnSpPr/>
      </xdr:nvCxnSpPr>
      <xdr:spPr>
        <a:xfrm>
          <a:off x="10388600" y="1000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127036</xdr:rowOff>
    </xdr:from>
    <xdr:ext cx="599010" cy="259045"/>
    <xdr:sp macro="" textlink="">
      <xdr:nvSpPr>
        <xdr:cNvPr id="342" name="普通建設事業費最大値テキスト"/>
        <xdr:cNvSpPr txBox="1"/>
      </xdr:nvSpPr>
      <xdr:spPr>
        <a:xfrm>
          <a:off x="10528300" y="8356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8909</xdr:rowOff>
    </xdr:from>
    <xdr:to>
      <xdr:col>55</xdr:col>
      <xdr:colOff>88900</xdr:colOff>
      <xdr:row>50</xdr:row>
      <xdr:rowOff>8909</xdr:rowOff>
    </xdr:to>
    <xdr:cxnSp macro="">
      <xdr:nvCxnSpPr>
        <xdr:cNvPr id="343" name="直線コネクタ 342"/>
        <xdr:cNvCxnSpPr/>
      </xdr:nvCxnSpPr>
      <xdr:spPr>
        <a:xfrm>
          <a:off x="10388600" y="858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22195</xdr:rowOff>
    </xdr:from>
    <xdr:to>
      <xdr:col>55</xdr:col>
      <xdr:colOff>0</xdr:colOff>
      <xdr:row>58</xdr:row>
      <xdr:rowOff>35792</xdr:rowOff>
    </xdr:to>
    <xdr:cxnSp macro="">
      <xdr:nvCxnSpPr>
        <xdr:cNvPr id="344" name="直線コネクタ 343"/>
        <xdr:cNvCxnSpPr/>
      </xdr:nvCxnSpPr>
      <xdr:spPr>
        <a:xfrm flipV="1">
          <a:off x="9639300" y="9966295"/>
          <a:ext cx="838200" cy="1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64594</xdr:rowOff>
    </xdr:from>
    <xdr:ext cx="534377" cy="259045"/>
    <xdr:sp macro="" textlink="">
      <xdr:nvSpPr>
        <xdr:cNvPr id="345" name="普通建設事業費平均値テキスト"/>
        <xdr:cNvSpPr txBox="1"/>
      </xdr:nvSpPr>
      <xdr:spPr>
        <a:xfrm>
          <a:off x="10528300" y="9665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41717</xdr:rowOff>
    </xdr:from>
    <xdr:to>
      <xdr:col>55</xdr:col>
      <xdr:colOff>50800</xdr:colOff>
      <xdr:row>57</xdr:row>
      <xdr:rowOff>143317</xdr:rowOff>
    </xdr:to>
    <xdr:sp macro="" textlink="">
      <xdr:nvSpPr>
        <xdr:cNvPr id="346" name="フローチャート: 判断 345"/>
        <xdr:cNvSpPr/>
      </xdr:nvSpPr>
      <xdr:spPr>
        <a:xfrm>
          <a:off x="104267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146357</xdr:rowOff>
    </xdr:from>
    <xdr:to>
      <xdr:col>50</xdr:col>
      <xdr:colOff>114300</xdr:colOff>
      <xdr:row>58</xdr:row>
      <xdr:rowOff>35792</xdr:rowOff>
    </xdr:to>
    <xdr:cxnSp macro="">
      <xdr:nvCxnSpPr>
        <xdr:cNvPr id="347" name="直線コネクタ 346"/>
        <xdr:cNvCxnSpPr/>
      </xdr:nvCxnSpPr>
      <xdr:spPr>
        <a:xfrm>
          <a:off x="8750300" y="9919007"/>
          <a:ext cx="889000" cy="6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56878</xdr:rowOff>
    </xdr:from>
    <xdr:to>
      <xdr:col>50</xdr:col>
      <xdr:colOff>165100</xdr:colOff>
      <xdr:row>57</xdr:row>
      <xdr:rowOff>158478</xdr:rowOff>
    </xdr:to>
    <xdr:sp macro="" textlink="">
      <xdr:nvSpPr>
        <xdr:cNvPr id="348" name="フローチャート: 判断 347"/>
        <xdr:cNvSpPr/>
      </xdr:nvSpPr>
      <xdr:spPr>
        <a:xfrm>
          <a:off x="9588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3555</xdr:rowOff>
    </xdr:from>
    <xdr:ext cx="534377" cy="259045"/>
    <xdr:sp macro="" textlink="">
      <xdr:nvSpPr>
        <xdr:cNvPr id="349" name="テキスト ボックス 348"/>
        <xdr:cNvSpPr txBox="1"/>
      </xdr:nvSpPr>
      <xdr:spPr>
        <a:xfrm>
          <a:off x="9372111" y="96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146357</xdr:rowOff>
    </xdr:from>
    <xdr:to>
      <xdr:col>45</xdr:col>
      <xdr:colOff>177800</xdr:colOff>
      <xdr:row>58</xdr:row>
      <xdr:rowOff>13266</xdr:rowOff>
    </xdr:to>
    <xdr:cxnSp macro="">
      <xdr:nvCxnSpPr>
        <xdr:cNvPr id="350" name="直線コネクタ 349"/>
        <xdr:cNvCxnSpPr/>
      </xdr:nvCxnSpPr>
      <xdr:spPr>
        <a:xfrm flipV="1">
          <a:off x="7861300" y="9919007"/>
          <a:ext cx="889000" cy="38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44195</xdr:rowOff>
    </xdr:from>
    <xdr:to>
      <xdr:col>46</xdr:col>
      <xdr:colOff>38100</xdr:colOff>
      <xdr:row>57</xdr:row>
      <xdr:rowOff>145795</xdr:rowOff>
    </xdr:to>
    <xdr:sp macro="" textlink="">
      <xdr:nvSpPr>
        <xdr:cNvPr id="351" name="フローチャート: 判断 350"/>
        <xdr:cNvSpPr/>
      </xdr:nvSpPr>
      <xdr:spPr>
        <a:xfrm>
          <a:off x="8699500" y="98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162322</xdr:rowOff>
    </xdr:from>
    <xdr:ext cx="534377" cy="259045"/>
    <xdr:sp macro="" textlink="">
      <xdr:nvSpPr>
        <xdr:cNvPr id="352" name="テキスト ボックス 351"/>
        <xdr:cNvSpPr txBox="1"/>
      </xdr:nvSpPr>
      <xdr:spPr>
        <a:xfrm>
          <a:off x="8483111" y="959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139810</xdr:rowOff>
    </xdr:from>
    <xdr:to>
      <xdr:col>41</xdr:col>
      <xdr:colOff>50800</xdr:colOff>
      <xdr:row>58</xdr:row>
      <xdr:rowOff>13266</xdr:rowOff>
    </xdr:to>
    <xdr:cxnSp macro="">
      <xdr:nvCxnSpPr>
        <xdr:cNvPr id="353" name="直線コネクタ 352"/>
        <xdr:cNvCxnSpPr/>
      </xdr:nvCxnSpPr>
      <xdr:spPr>
        <a:xfrm>
          <a:off x="6972300" y="9912460"/>
          <a:ext cx="889000" cy="4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128882</xdr:rowOff>
    </xdr:from>
    <xdr:to>
      <xdr:col>41</xdr:col>
      <xdr:colOff>101600</xdr:colOff>
      <xdr:row>57</xdr:row>
      <xdr:rowOff>59032</xdr:rowOff>
    </xdr:to>
    <xdr:sp macro="" textlink="">
      <xdr:nvSpPr>
        <xdr:cNvPr id="354" name="フローチャート: 判断 353"/>
        <xdr:cNvSpPr/>
      </xdr:nvSpPr>
      <xdr:spPr>
        <a:xfrm>
          <a:off x="7810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75559</xdr:rowOff>
    </xdr:from>
    <xdr:ext cx="534377" cy="259045"/>
    <xdr:sp macro="" textlink="">
      <xdr:nvSpPr>
        <xdr:cNvPr id="355" name="テキスト ボックス 354"/>
        <xdr:cNvSpPr txBox="1"/>
      </xdr:nvSpPr>
      <xdr:spPr>
        <a:xfrm>
          <a:off x="7594111" y="950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139393</xdr:rowOff>
    </xdr:from>
    <xdr:to>
      <xdr:col>36</xdr:col>
      <xdr:colOff>165100</xdr:colOff>
      <xdr:row>57</xdr:row>
      <xdr:rowOff>69543</xdr:rowOff>
    </xdr:to>
    <xdr:sp macro="" textlink="">
      <xdr:nvSpPr>
        <xdr:cNvPr id="356" name="フローチャート: 判断 355"/>
        <xdr:cNvSpPr/>
      </xdr:nvSpPr>
      <xdr:spPr>
        <a:xfrm>
          <a:off x="6921500" y="97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86070</xdr:rowOff>
    </xdr:from>
    <xdr:ext cx="534377" cy="259045"/>
    <xdr:sp macro="" textlink="">
      <xdr:nvSpPr>
        <xdr:cNvPr id="357" name="テキスト ボックス 356"/>
        <xdr:cNvSpPr txBox="1"/>
      </xdr:nvSpPr>
      <xdr:spPr>
        <a:xfrm>
          <a:off x="6705111" y="95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142845</xdr:rowOff>
    </xdr:from>
    <xdr:to>
      <xdr:col>55</xdr:col>
      <xdr:colOff>50800</xdr:colOff>
      <xdr:row>58</xdr:row>
      <xdr:rowOff>72995</xdr:rowOff>
    </xdr:to>
    <xdr:sp macro="" textlink="">
      <xdr:nvSpPr>
        <xdr:cNvPr id="363" name="楕円 362"/>
        <xdr:cNvSpPr/>
      </xdr:nvSpPr>
      <xdr:spPr>
        <a:xfrm>
          <a:off x="10426700" y="991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57772</xdr:rowOff>
    </xdr:from>
    <xdr:ext cx="534377" cy="259045"/>
    <xdr:sp macro="" textlink="">
      <xdr:nvSpPr>
        <xdr:cNvPr id="364" name="普通建設事業費該当値テキスト"/>
        <xdr:cNvSpPr txBox="1"/>
      </xdr:nvSpPr>
      <xdr:spPr>
        <a:xfrm>
          <a:off x="10528300" y="983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156442</xdr:rowOff>
    </xdr:from>
    <xdr:to>
      <xdr:col>50</xdr:col>
      <xdr:colOff>165100</xdr:colOff>
      <xdr:row>58</xdr:row>
      <xdr:rowOff>86592</xdr:rowOff>
    </xdr:to>
    <xdr:sp macro="" textlink="">
      <xdr:nvSpPr>
        <xdr:cNvPr id="365" name="楕円 364"/>
        <xdr:cNvSpPr/>
      </xdr:nvSpPr>
      <xdr:spPr>
        <a:xfrm>
          <a:off x="9588500" y="992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77719</xdr:rowOff>
    </xdr:from>
    <xdr:ext cx="534377" cy="259045"/>
    <xdr:sp macro="" textlink="">
      <xdr:nvSpPr>
        <xdr:cNvPr id="366" name="テキスト ボックス 365"/>
        <xdr:cNvSpPr txBox="1"/>
      </xdr:nvSpPr>
      <xdr:spPr>
        <a:xfrm>
          <a:off x="9372111" y="1002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95557</xdr:rowOff>
    </xdr:from>
    <xdr:to>
      <xdr:col>46</xdr:col>
      <xdr:colOff>38100</xdr:colOff>
      <xdr:row>58</xdr:row>
      <xdr:rowOff>25707</xdr:rowOff>
    </xdr:to>
    <xdr:sp macro="" textlink="">
      <xdr:nvSpPr>
        <xdr:cNvPr id="367" name="楕円 366"/>
        <xdr:cNvSpPr/>
      </xdr:nvSpPr>
      <xdr:spPr>
        <a:xfrm>
          <a:off x="8699500" y="986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16834</xdr:rowOff>
    </xdr:from>
    <xdr:ext cx="534377" cy="259045"/>
    <xdr:sp macro="" textlink="">
      <xdr:nvSpPr>
        <xdr:cNvPr id="368" name="テキスト ボックス 367"/>
        <xdr:cNvSpPr txBox="1"/>
      </xdr:nvSpPr>
      <xdr:spPr>
        <a:xfrm>
          <a:off x="8483111" y="996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133916</xdr:rowOff>
    </xdr:from>
    <xdr:to>
      <xdr:col>41</xdr:col>
      <xdr:colOff>101600</xdr:colOff>
      <xdr:row>58</xdr:row>
      <xdr:rowOff>64066</xdr:rowOff>
    </xdr:to>
    <xdr:sp macro="" textlink="">
      <xdr:nvSpPr>
        <xdr:cNvPr id="369" name="楕円 368"/>
        <xdr:cNvSpPr/>
      </xdr:nvSpPr>
      <xdr:spPr>
        <a:xfrm>
          <a:off x="7810500" y="990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55193</xdr:rowOff>
    </xdr:from>
    <xdr:ext cx="534377" cy="259045"/>
    <xdr:sp macro="" textlink="">
      <xdr:nvSpPr>
        <xdr:cNvPr id="370" name="テキスト ボックス 369"/>
        <xdr:cNvSpPr txBox="1"/>
      </xdr:nvSpPr>
      <xdr:spPr>
        <a:xfrm>
          <a:off x="7594111" y="999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89010</xdr:rowOff>
    </xdr:from>
    <xdr:to>
      <xdr:col>36</xdr:col>
      <xdr:colOff>165100</xdr:colOff>
      <xdr:row>58</xdr:row>
      <xdr:rowOff>19160</xdr:rowOff>
    </xdr:to>
    <xdr:sp macro="" textlink="">
      <xdr:nvSpPr>
        <xdr:cNvPr id="371" name="楕円 370"/>
        <xdr:cNvSpPr/>
      </xdr:nvSpPr>
      <xdr:spPr>
        <a:xfrm>
          <a:off x="6921500" y="986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10287</xdr:rowOff>
    </xdr:from>
    <xdr:ext cx="534377" cy="259045"/>
    <xdr:sp macro="" textlink="">
      <xdr:nvSpPr>
        <xdr:cNvPr id="372" name="テキスト ボックス 371"/>
        <xdr:cNvSpPr txBox="1"/>
      </xdr:nvSpPr>
      <xdr:spPr>
        <a:xfrm>
          <a:off x="6705111" y="995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61285</xdr:rowOff>
    </xdr:from>
    <xdr:to>
      <xdr:col>54</xdr:col>
      <xdr:colOff>189865</xdr:colOff>
      <xdr:row>78</xdr:row>
      <xdr:rowOff>25400</xdr:rowOff>
    </xdr:to>
    <xdr:cxnSp macro="">
      <xdr:nvCxnSpPr>
        <xdr:cNvPr id="392" name="直線コネクタ 391"/>
        <xdr:cNvCxnSpPr/>
      </xdr:nvCxnSpPr>
      <xdr:spPr>
        <a:xfrm flipV="1">
          <a:off x="10475595" y="12234235"/>
          <a:ext cx="1270" cy="1164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3"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4" name="直線コネクタ 393"/>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7962</xdr:rowOff>
    </xdr:from>
    <xdr:ext cx="599010" cy="259045"/>
    <xdr:sp macro="" textlink="">
      <xdr:nvSpPr>
        <xdr:cNvPr id="395" name="普通建設事業費 （ うち新規整備　）最大値テキスト"/>
        <xdr:cNvSpPr txBox="1"/>
      </xdr:nvSpPr>
      <xdr:spPr>
        <a:xfrm>
          <a:off x="10528300" y="1200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61285</xdr:rowOff>
    </xdr:from>
    <xdr:to>
      <xdr:col>55</xdr:col>
      <xdr:colOff>88900</xdr:colOff>
      <xdr:row>71</xdr:row>
      <xdr:rowOff>61285</xdr:rowOff>
    </xdr:to>
    <xdr:cxnSp macro="">
      <xdr:nvCxnSpPr>
        <xdr:cNvPr id="396" name="直線コネクタ 395"/>
        <xdr:cNvCxnSpPr/>
      </xdr:nvCxnSpPr>
      <xdr:spPr>
        <a:xfrm>
          <a:off x="10388600" y="1223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116405</xdr:rowOff>
    </xdr:from>
    <xdr:to>
      <xdr:col>55</xdr:col>
      <xdr:colOff>0</xdr:colOff>
      <xdr:row>77</xdr:row>
      <xdr:rowOff>138037</xdr:rowOff>
    </xdr:to>
    <xdr:cxnSp macro="">
      <xdr:nvCxnSpPr>
        <xdr:cNvPr id="397" name="直線コネクタ 396"/>
        <xdr:cNvCxnSpPr/>
      </xdr:nvCxnSpPr>
      <xdr:spPr>
        <a:xfrm flipV="1">
          <a:off x="9639300" y="13318055"/>
          <a:ext cx="838200" cy="2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50519</xdr:rowOff>
    </xdr:from>
    <xdr:ext cx="534377" cy="259045"/>
    <xdr:sp macro="" textlink="">
      <xdr:nvSpPr>
        <xdr:cNvPr id="398" name="普通建設事業費 （ うち新規整備　）平均値テキスト"/>
        <xdr:cNvSpPr txBox="1"/>
      </xdr:nvSpPr>
      <xdr:spPr>
        <a:xfrm>
          <a:off x="10528300" y="13252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72092</xdr:rowOff>
    </xdr:from>
    <xdr:to>
      <xdr:col>55</xdr:col>
      <xdr:colOff>50800</xdr:colOff>
      <xdr:row>78</xdr:row>
      <xdr:rowOff>2242</xdr:rowOff>
    </xdr:to>
    <xdr:sp macro="" textlink="">
      <xdr:nvSpPr>
        <xdr:cNvPr id="399" name="フローチャート: 判断 398"/>
        <xdr:cNvSpPr/>
      </xdr:nvSpPr>
      <xdr:spPr>
        <a:xfrm>
          <a:off x="10426700" y="1327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61491</xdr:rowOff>
    </xdr:from>
    <xdr:to>
      <xdr:col>50</xdr:col>
      <xdr:colOff>114300</xdr:colOff>
      <xdr:row>77</xdr:row>
      <xdr:rowOff>138037</xdr:rowOff>
    </xdr:to>
    <xdr:cxnSp macro="">
      <xdr:nvCxnSpPr>
        <xdr:cNvPr id="400" name="直線コネクタ 399"/>
        <xdr:cNvCxnSpPr/>
      </xdr:nvCxnSpPr>
      <xdr:spPr>
        <a:xfrm>
          <a:off x="8750300" y="13263141"/>
          <a:ext cx="889000" cy="7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68571</xdr:rowOff>
    </xdr:from>
    <xdr:to>
      <xdr:col>50</xdr:col>
      <xdr:colOff>165100</xdr:colOff>
      <xdr:row>77</xdr:row>
      <xdr:rowOff>170171</xdr:rowOff>
    </xdr:to>
    <xdr:sp macro="" textlink="">
      <xdr:nvSpPr>
        <xdr:cNvPr id="401" name="フローチャート: 判断 400"/>
        <xdr:cNvSpPr/>
      </xdr:nvSpPr>
      <xdr:spPr>
        <a:xfrm>
          <a:off x="95885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15248</xdr:rowOff>
    </xdr:from>
    <xdr:ext cx="534377" cy="259045"/>
    <xdr:sp macro="" textlink="">
      <xdr:nvSpPr>
        <xdr:cNvPr id="402" name="テキスト ボックス 401"/>
        <xdr:cNvSpPr txBox="1"/>
      </xdr:nvSpPr>
      <xdr:spPr>
        <a:xfrm>
          <a:off x="9372111" y="1304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61491</xdr:rowOff>
    </xdr:from>
    <xdr:to>
      <xdr:col>45</xdr:col>
      <xdr:colOff>177800</xdr:colOff>
      <xdr:row>77</xdr:row>
      <xdr:rowOff>168939</xdr:rowOff>
    </xdr:to>
    <xdr:cxnSp macro="">
      <xdr:nvCxnSpPr>
        <xdr:cNvPr id="403" name="直線コネクタ 402"/>
        <xdr:cNvCxnSpPr/>
      </xdr:nvCxnSpPr>
      <xdr:spPr>
        <a:xfrm flipV="1">
          <a:off x="7861300" y="13263141"/>
          <a:ext cx="889000" cy="107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33682</xdr:rowOff>
    </xdr:from>
    <xdr:to>
      <xdr:col>46</xdr:col>
      <xdr:colOff>38100</xdr:colOff>
      <xdr:row>77</xdr:row>
      <xdr:rowOff>135282</xdr:rowOff>
    </xdr:to>
    <xdr:sp macro="" textlink="">
      <xdr:nvSpPr>
        <xdr:cNvPr id="404" name="フローチャート: 判断 403"/>
        <xdr:cNvSpPr/>
      </xdr:nvSpPr>
      <xdr:spPr>
        <a:xfrm>
          <a:off x="8699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126409</xdr:rowOff>
    </xdr:from>
    <xdr:ext cx="534377" cy="259045"/>
    <xdr:sp macro="" textlink="">
      <xdr:nvSpPr>
        <xdr:cNvPr id="405" name="テキスト ボックス 404"/>
        <xdr:cNvSpPr txBox="1"/>
      </xdr:nvSpPr>
      <xdr:spPr>
        <a:xfrm>
          <a:off x="8483111" y="1332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157308</xdr:rowOff>
    </xdr:from>
    <xdr:to>
      <xdr:col>41</xdr:col>
      <xdr:colOff>101600</xdr:colOff>
      <xdr:row>77</xdr:row>
      <xdr:rowOff>87458</xdr:rowOff>
    </xdr:to>
    <xdr:sp macro="" textlink="">
      <xdr:nvSpPr>
        <xdr:cNvPr id="406" name="フローチャート: 判断 405"/>
        <xdr:cNvSpPr/>
      </xdr:nvSpPr>
      <xdr:spPr>
        <a:xfrm>
          <a:off x="7810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103985</xdr:rowOff>
    </xdr:from>
    <xdr:ext cx="534377" cy="259045"/>
    <xdr:sp macro="" textlink="">
      <xdr:nvSpPr>
        <xdr:cNvPr id="407" name="テキスト ボックス 406"/>
        <xdr:cNvSpPr txBox="1"/>
      </xdr:nvSpPr>
      <xdr:spPr>
        <a:xfrm>
          <a:off x="7594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65605</xdr:rowOff>
    </xdr:from>
    <xdr:to>
      <xdr:col>55</xdr:col>
      <xdr:colOff>50800</xdr:colOff>
      <xdr:row>77</xdr:row>
      <xdr:rowOff>167205</xdr:rowOff>
    </xdr:to>
    <xdr:sp macro="" textlink="">
      <xdr:nvSpPr>
        <xdr:cNvPr id="413" name="楕円 412"/>
        <xdr:cNvSpPr/>
      </xdr:nvSpPr>
      <xdr:spPr>
        <a:xfrm>
          <a:off x="10426700" y="1326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24982</xdr:rowOff>
    </xdr:from>
    <xdr:ext cx="534377" cy="259045"/>
    <xdr:sp macro="" textlink="">
      <xdr:nvSpPr>
        <xdr:cNvPr id="414" name="普通建設事業費 （ うち新規整備　）該当値テキスト"/>
        <xdr:cNvSpPr txBox="1"/>
      </xdr:nvSpPr>
      <xdr:spPr>
        <a:xfrm>
          <a:off x="10528300" y="1305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87237</xdr:rowOff>
    </xdr:from>
    <xdr:to>
      <xdr:col>50</xdr:col>
      <xdr:colOff>165100</xdr:colOff>
      <xdr:row>78</xdr:row>
      <xdr:rowOff>17387</xdr:rowOff>
    </xdr:to>
    <xdr:sp macro="" textlink="">
      <xdr:nvSpPr>
        <xdr:cNvPr id="415" name="楕円 414"/>
        <xdr:cNvSpPr/>
      </xdr:nvSpPr>
      <xdr:spPr>
        <a:xfrm>
          <a:off x="9588500" y="1328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8514</xdr:rowOff>
    </xdr:from>
    <xdr:ext cx="534377" cy="259045"/>
    <xdr:sp macro="" textlink="">
      <xdr:nvSpPr>
        <xdr:cNvPr id="416" name="テキスト ボックス 415"/>
        <xdr:cNvSpPr txBox="1"/>
      </xdr:nvSpPr>
      <xdr:spPr>
        <a:xfrm>
          <a:off x="9372111" y="1338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10691</xdr:rowOff>
    </xdr:from>
    <xdr:to>
      <xdr:col>46</xdr:col>
      <xdr:colOff>38100</xdr:colOff>
      <xdr:row>77</xdr:row>
      <xdr:rowOff>112291</xdr:rowOff>
    </xdr:to>
    <xdr:sp macro="" textlink="">
      <xdr:nvSpPr>
        <xdr:cNvPr id="417" name="楕円 416"/>
        <xdr:cNvSpPr/>
      </xdr:nvSpPr>
      <xdr:spPr>
        <a:xfrm>
          <a:off x="8699500" y="1321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128818</xdr:rowOff>
    </xdr:from>
    <xdr:ext cx="534377" cy="259045"/>
    <xdr:sp macro="" textlink="">
      <xdr:nvSpPr>
        <xdr:cNvPr id="418" name="テキスト ボックス 417"/>
        <xdr:cNvSpPr txBox="1"/>
      </xdr:nvSpPr>
      <xdr:spPr>
        <a:xfrm>
          <a:off x="8483111" y="1298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118139</xdr:rowOff>
    </xdr:from>
    <xdr:to>
      <xdr:col>41</xdr:col>
      <xdr:colOff>101600</xdr:colOff>
      <xdr:row>78</xdr:row>
      <xdr:rowOff>48289</xdr:rowOff>
    </xdr:to>
    <xdr:sp macro="" textlink="">
      <xdr:nvSpPr>
        <xdr:cNvPr id="419" name="楕円 418"/>
        <xdr:cNvSpPr/>
      </xdr:nvSpPr>
      <xdr:spPr>
        <a:xfrm>
          <a:off x="7810500" y="1331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39416</xdr:rowOff>
    </xdr:from>
    <xdr:ext cx="469744" cy="259045"/>
    <xdr:sp macro="" textlink="">
      <xdr:nvSpPr>
        <xdr:cNvPr id="420" name="テキスト ボックス 419"/>
        <xdr:cNvSpPr txBox="1"/>
      </xdr:nvSpPr>
      <xdr:spPr>
        <a:xfrm>
          <a:off x="7626428" y="13412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1" name="直線コネクタ 43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2" name="テキスト ボックス 43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3" name="直線コネクタ 43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4" name="テキスト ボックス 43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5" name="直線コネクタ 43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6" name="テキスト ボックス 43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7" name="直線コネクタ 43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8" name="テキスト ボックス 43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9" name="直線コネクタ 43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0" name="テキスト ボックス 439"/>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1" name="直線コネクタ 44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2" name="テキスト ボックス 44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169532</xdr:rowOff>
    </xdr:from>
    <xdr:to>
      <xdr:col>54</xdr:col>
      <xdr:colOff>189865</xdr:colOff>
      <xdr:row>99</xdr:row>
      <xdr:rowOff>24960</xdr:rowOff>
    </xdr:to>
    <xdr:cxnSp macro="">
      <xdr:nvCxnSpPr>
        <xdr:cNvPr id="446" name="直線コネクタ 445"/>
        <xdr:cNvCxnSpPr/>
      </xdr:nvCxnSpPr>
      <xdr:spPr>
        <a:xfrm flipV="1">
          <a:off x="10475595" y="15428582"/>
          <a:ext cx="1270" cy="156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28787</xdr:rowOff>
    </xdr:from>
    <xdr:ext cx="469744" cy="259045"/>
    <xdr:sp macro="" textlink="">
      <xdr:nvSpPr>
        <xdr:cNvPr id="447" name="普通建設事業費 （ うち更新整備　）最小値テキスト"/>
        <xdr:cNvSpPr txBox="1"/>
      </xdr:nvSpPr>
      <xdr:spPr>
        <a:xfrm>
          <a:off x="10528300" y="1700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24960</xdr:rowOff>
    </xdr:from>
    <xdr:to>
      <xdr:col>55</xdr:col>
      <xdr:colOff>88900</xdr:colOff>
      <xdr:row>99</xdr:row>
      <xdr:rowOff>24960</xdr:rowOff>
    </xdr:to>
    <xdr:cxnSp macro="">
      <xdr:nvCxnSpPr>
        <xdr:cNvPr id="448" name="直線コネクタ 447"/>
        <xdr:cNvCxnSpPr/>
      </xdr:nvCxnSpPr>
      <xdr:spPr>
        <a:xfrm>
          <a:off x="10388600" y="1699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116209</xdr:rowOff>
    </xdr:from>
    <xdr:ext cx="599010" cy="259045"/>
    <xdr:sp macro="" textlink="">
      <xdr:nvSpPr>
        <xdr:cNvPr id="449" name="普通建設事業費 （ うち更新整備　）最大値テキスト"/>
        <xdr:cNvSpPr txBox="1"/>
      </xdr:nvSpPr>
      <xdr:spPr>
        <a:xfrm>
          <a:off x="10528300" y="15203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169532</xdr:rowOff>
    </xdr:from>
    <xdr:to>
      <xdr:col>55</xdr:col>
      <xdr:colOff>88900</xdr:colOff>
      <xdr:row>89</xdr:row>
      <xdr:rowOff>169532</xdr:rowOff>
    </xdr:to>
    <xdr:cxnSp macro="">
      <xdr:nvCxnSpPr>
        <xdr:cNvPr id="450" name="直線コネクタ 449"/>
        <xdr:cNvCxnSpPr/>
      </xdr:nvCxnSpPr>
      <xdr:spPr>
        <a:xfrm>
          <a:off x="10388600" y="1542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73292</xdr:rowOff>
    </xdr:from>
    <xdr:to>
      <xdr:col>55</xdr:col>
      <xdr:colOff>0</xdr:colOff>
      <xdr:row>98</xdr:row>
      <xdr:rowOff>105623</xdr:rowOff>
    </xdr:to>
    <xdr:cxnSp macro="">
      <xdr:nvCxnSpPr>
        <xdr:cNvPr id="451" name="直線コネクタ 450"/>
        <xdr:cNvCxnSpPr/>
      </xdr:nvCxnSpPr>
      <xdr:spPr>
        <a:xfrm>
          <a:off x="9639300" y="16875392"/>
          <a:ext cx="838200" cy="3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166935</xdr:rowOff>
    </xdr:from>
    <xdr:ext cx="534377" cy="259045"/>
    <xdr:sp macro="" textlink="">
      <xdr:nvSpPr>
        <xdr:cNvPr id="452" name="普通建設事業費 （ うち更新整備　）平均値テキスト"/>
        <xdr:cNvSpPr txBox="1"/>
      </xdr:nvSpPr>
      <xdr:spPr>
        <a:xfrm>
          <a:off x="10528300" y="16454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144058</xdr:rowOff>
    </xdr:from>
    <xdr:to>
      <xdr:col>55</xdr:col>
      <xdr:colOff>50800</xdr:colOff>
      <xdr:row>97</xdr:row>
      <xdr:rowOff>74208</xdr:rowOff>
    </xdr:to>
    <xdr:sp macro="" textlink="">
      <xdr:nvSpPr>
        <xdr:cNvPr id="453" name="フローチャート: 判断 452"/>
        <xdr:cNvSpPr/>
      </xdr:nvSpPr>
      <xdr:spPr>
        <a:xfrm>
          <a:off x="104267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73292</xdr:rowOff>
    </xdr:from>
    <xdr:to>
      <xdr:col>50</xdr:col>
      <xdr:colOff>114300</xdr:colOff>
      <xdr:row>98</xdr:row>
      <xdr:rowOff>89098</xdr:rowOff>
    </xdr:to>
    <xdr:cxnSp macro="">
      <xdr:nvCxnSpPr>
        <xdr:cNvPr id="454" name="直線コネクタ 453"/>
        <xdr:cNvCxnSpPr/>
      </xdr:nvCxnSpPr>
      <xdr:spPr>
        <a:xfrm flipV="1">
          <a:off x="8750300" y="16875392"/>
          <a:ext cx="889000" cy="1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21920</xdr:rowOff>
    </xdr:from>
    <xdr:to>
      <xdr:col>50</xdr:col>
      <xdr:colOff>165100</xdr:colOff>
      <xdr:row>97</xdr:row>
      <xdr:rowOff>123520</xdr:rowOff>
    </xdr:to>
    <xdr:sp macro="" textlink="">
      <xdr:nvSpPr>
        <xdr:cNvPr id="455" name="フローチャート: 判断 454"/>
        <xdr:cNvSpPr/>
      </xdr:nvSpPr>
      <xdr:spPr>
        <a:xfrm>
          <a:off x="9588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140047</xdr:rowOff>
    </xdr:from>
    <xdr:ext cx="534377" cy="259045"/>
    <xdr:sp macro="" textlink="">
      <xdr:nvSpPr>
        <xdr:cNvPr id="456" name="テキスト ボックス 455"/>
        <xdr:cNvSpPr txBox="1"/>
      </xdr:nvSpPr>
      <xdr:spPr>
        <a:xfrm>
          <a:off x="9372111" y="164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81455</xdr:rowOff>
    </xdr:from>
    <xdr:to>
      <xdr:col>45</xdr:col>
      <xdr:colOff>177800</xdr:colOff>
      <xdr:row>98</xdr:row>
      <xdr:rowOff>89098</xdr:rowOff>
    </xdr:to>
    <xdr:cxnSp macro="">
      <xdr:nvCxnSpPr>
        <xdr:cNvPr id="457" name="直線コネクタ 456"/>
        <xdr:cNvCxnSpPr/>
      </xdr:nvCxnSpPr>
      <xdr:spPr>
        <a:xfrm>
          <a:off x="7861300" y="16883555"/>
          <a:ext cx="889000" cy="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103890</xdr:rowOff>
    </xdr:from>
    <xdr:to>
      <xdr:col>46</xdr:col>
      <xdr:colOff>38100</xdr:colOff>
      <xdr:row>98</xdr:row>
      <xdr:rowOff>34040</xdr:rowOff>
    </xdr:to>
    <xdr:sp macro="" textlink="">
      <xdr:nvSpPr>
        <xdr:cNvPr id="458" name="フローチャート: 判断 457"/>
        <xdr:cNvSpPr/>
      </xdr:nvSpPr>
      <xdr:spPr>
        <a:xfrm>
          <a:off x="8699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50567</xdr:rowOff>
    </xdr:from>
    <xdr:ext cx="534377" cy="259045"/>
    <xdr:sp macro="" textlink="">
      <xdr:nvSpPr>
        <xdr:cNvPr id="459" name="テキスト ボックス 458"/>
        <xdr:cNvSpPr txBox="1"/>
      </xdr:nvSpPr>
      <xdr:spPr>
        <a:xfrm>
          <a:off x="8483111" y="165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141413</xdr:rowOff>
    </xdr:from>
    <xdr:to>
      <xdr:col>41</xdr:col>
      <xdr:colOff>101600</xdr:colOff>
      <xdr:row>97</xdr:row>
      <xdr:rowOff>71563</xdr:rowOff>
    </xdr:to>
    <xdr:sp macro="" textlink="">
      <xdr:nvSpPr>
        <xdr:cNvPr id="460" name="フローチャート: 判断 459"/>
        <xdr:cNvSpPr/>
      </xdr:nvSpPr>
      <xdr:spPr>
        <a:xfrm>
          <a:off x="7810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88090</xdr:rowOff>
    </xdr:from>
    <xdr:ext cx="534377" cy="259045"/>
    <xdr:sp macro="" textlink="">
      <xdr:nvSpPr>
        <xdr:cNvPr id="461" name="テキスト ボックス 460"/>
        <xdr:cNvSpPr txBox="1"/>
      </xdr:nvSpPr>
      <xdr:spPr>
        <a:xfrm>
          <a:off x="7594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54823</xdr:rowOff>
    </xdr:from>
    <xdr:to>
      <xdr:col>55</xdr:col>
      <xdr:colOff>50800</xdr:colOff>
      <xdr:row>98</xdr:row>
      <xdr:rowOff>156423</xdr:rowOff>
    </xdr:to>
    <xdr:sp macro="" textlink="">
      <xdr:nvSpPr>
        <xdr:cNvPr id="467" name="楕円 466"/>
        <xdr:cNvSpPr/>
      </xdr:nvSpPr>
      <xdr:spPr>
        <a:xfrm>
          <a:off x="10426700" y="1685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141200</xdr:rowOff>
    </xdr:from>
    <xdr:ext cx="534377" cy="259045"/>
    <xdr:sp macro="" textlink="">
      <xdr:nvSpPr>
        <xdr:cNvPr id="468" name="普通建設事業費 （ うち更新整備　）該当値テキスト"/>
        <xdr:cNvSpPr txBox="1"/>
      </xdr:nvSpPr>
      <xdr:spPr>
        <a:xfrm>
          <a:off x="10528300" y="1677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22492</xdr:rowOff>
    </xdr:from>
    <xdr:to>
      <xdr:col>50</xdr:col>
      <xdr:colOff>165100</xdr:colOff>
      <xdr:row>98</xdr:row>
      <xdr:rowOff>124092</xdr:rowOff>
    </xdr:to>
    <xdr:sp macro="" textlink="">
      <xdr:nvSpPr>
        <xdr:cNvPr id="469" name="楕円 468"/>
        <xdr:cNvSpPr/>
      </xdr:nvSpPr>
      <xdr:spPr>
        <a:xfrm>
          <a:off x="9588500" y="1682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115219</xdr:rowOff>
    </xdr:from>
    <xdr:ext cx="534377" cy="259045"/>
    <xdr:sp macro="" textlink="">
      <xdr:nvSpPr>
        <xdr:cNvPr id="470" name="テキスト ボックス 469"/>
        <xdr:cNvSpPr txBox="1"/>
      </xdr:nvSpPr>
      <xdr:spPr>
        <a:xfrm>
          <a:off x="9372111" y="1691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38298</xdr:rowOff>
    </xdr:from>
    <xdr:to>
      <xdr:col>46</xdr:col>
      <xdr:colOff>38100</xdr:colOff>
      <xdr:row>98</xdr:row>
      <xdr:rowOff>139898</xdr:rowOff>
    </xdr:to>
    <xdr:sp macro="" textlink="">
      <xdr:nvSpPr>
        <xdr:cNvPr id="471" name="楕円 470"/>
        <xdr:cNvSpPr/>
      </xdr:nvSpPr>
      <xdr:spPr>
        <a:xfrm>
          <a:off x="8699500" y="1684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131025</xdr:rowOff>
    </xdr:from>
    <xdr:ext cx="534377" cy="259045"/>
    <xdr:sp macro="" textlink="">
      <xdr:nvSpPr>
        <xdr:cNvPr id="472" name="テキスト ボックス 471"/>
        <xdr:cNvSpPr txBox="1"/>
      </xdr:nvSpPr>
      <xdr:spPr>
        <a:xfrm>
          <a:off x="8483111" y="1693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30655</xdr:rowOff>
    </xdr:from>
    <xdr:to>
      <xdr:col>41</xdr:col>
      <xdr:colOff>101600</xdr:colOff>
      <xdr:row>98</xdr:row>
      <xdr:rowOff>132255</xdr:rowOff>
    </xdr:to>
    <xdr:sp macro="" textlink="">
      <xdr:nvSpPr>
        <xdr:cNvPr id="473" name="楕円 472"/>
        <xdr:cNvSpPr/>
      </xdr:nvSpPr>
      <xdr:spPr>
        <a:xfrm>
          <a:off x="7810500" y="1683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123382</xdr:rowOff>
    </xdr:from>
    <xdr:ext cx="534377" cy="259045"/>
    <xdr:sp macro="" textlink="">
      <xdr:nvSpPr>
        <xdr:cNvPr id="474" name="テキスト ボックス 473"/>
        <xdr:cNvSpPr txBox="1"/>
      </xdr:nvSpPr>
      <xdr:spPr>
        <a:xfrm>
          <a:off x="7594111" y="1692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6" name="正方形/長方形 47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7" name="正方形/長方形 47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8" name="正方形/長方形 47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9" name="正方形/長方形 47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0" name="正方形/長方形 47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1" name="正方形/長方形 48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5" name="直線コネクタ 48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6" name="テキスト ボックス 48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7" name="直線コネクタ 48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88" name="テキスト ボックス 48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9" name="直線コネクタ 48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0" name="テキスト ボックス 48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1" name="直線コネクタ 49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2" name="テキスト ボックス 49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3" name="直線コネクタ 49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4" name="テキスト ボックス 49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5" name="直線コネクタ 49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6" name="テキスト ボックス 49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51362</xdr:rowOff>
    </xdr:from>
    <xdr:to>
      <xdr:col>85</xdr:col>
      <xdr:colOff>126364</xdr:colOff>
      <xdr:row>39</xdr:row>
      <xdr:rowOff>98878</xdr:rowOff>
    </xdr:to>
    <xdr:cxnSp macro="">
      <xdr:nvCxnSpPr>
        <xdr:cNvPr id="500" name="直線コネクタ 499"/>
        <xdr:cNvCxnSpPr/>
      </xdr:nvCxnSpPr>
      <xdr:spPr>
        <a:xfrm flipV="1">
          <a:off x="16317595" y="5194862"/>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133584</xdr:rowOff>
    </xdr:from>
    <xdr:ext cx="249299" cy="259045"/>
    <xdr:sp macro="" textlink="">
      <xdr:nvSpPr>
        <xdr:cNvPr id="501" name="災害復旧事業費最小値テキスト"/>
        <xdr:cNvSpPr txBox="1"/>
      </xdr:nvSpPr>
      <xdr:spPr>
        <a:xfrm>
          <a:off x="16370300" y="68201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2" name="直線コネクタ 50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169489</xdr:rowOff>
    </xdr:from>
    <xdr:ext cx="534377" cy="259045"/>
    <xdr:sp macro="" textlink="">
      <xdr:nvSpPr>
        <xdr:cNvPr id="503" name="災害復旧事業費最大値テキスト"/>
        <xdr:cNvSpPr txBox="1"/>
      </xdr:nvSpPr>
      <xdr:spPr>
        <a:xfrm>
          <a:off x="16370300" y="497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51362</xdr:rowOff>
    </xdr:from>
    <xdr:to>
      <xdr:col>86</xdr:col>
      <xdr:colOff>25400</xdr:colOff>
      <xdr:row>30</xdr:row>
      <xdr:rowOff>51362</xdr:rowOff>
    </xdr:to>
    <xdr:cxnSp macro="">
      <xdr:nvCxnSpPr>
        <xdr:cNvPr id="504" name="直線コネクタ 503"/>
        <xdr:cNvCxnSpPr/>
      </xdr:nvCxnSpPr>
      <xdr:spPr>
        <a:xfrm>
          <a:off x="16230600" y="519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05" name="直線コネクタ 504"/>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51035</xdr:rowOff>
    </xdr:from>
    <xdr:ext cx="378565" cy="259045"/>
    <xdr:sp macro="" textlink="">
      <xdr:nvSpPr>
        <xdr:cNvPr id="506" name="災害復旧事業費平均値テキスト"/>
        <xdr:cNvSpPr txBox="1"/>
      </xdr:nvSpPr>
      <xdr:spPr>
        <a:xfrm>
          <a:off x="16370300" y="6566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28158</xdr:rowOff>
    </xdr:from>
    <xdr:to>
      <xdr:col>85</xdr:col>
      <xdr:colOff>177800</xdr:colOff>
      <xdr:row>39</xdr:row>
      <xdr:rowOff>129758</xdr:rowOff>
    </xdr:to>
    <xdr:sp macro="" textlink="">
      <xdr:nvSpPr>
        <xdr:cNvPr id="507" name="フローチャート: 判断 506"/>
        <xdr:cNvSpPr/>
      </xdr:nvSpPr>
      <xdr:spPr>
        <a:xfrm>
          <a:off x="162687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08" name="直線コネクタ 507"/>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34199</xdr:rowOff>
    </xdr:from>
    <xdr:to>
      <xdr:col>81</xdr:col>
      <xdr:colOff>101600</xdr:colOff>
      <xdr:row>39</xdr:row>
      <xdr:rowOff>135799</xdr:rowOff>
    </xdr:to>
    <xdr:sp macro="" textlink="">
      <xdr:nvSpPr>
        <xdr:cNvPr id="509" name="フローチャート: 判断 508"/>
        <xdr:cNvSpPr/>
      </xdr:nvSpPr>
      <xdr:spPr>
        <a:xfrm>
          <a:off x="15430500" y="672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152326</xdr:rowOff>
    </xdr:from>
    <xdr:ext cx="378565" cy="259045"/>
    <xdr:sp macro="" textlink="">
      <xdr:nvSpPr>
        <xdr:cNvPr id="510" name="テキスト ボックス 509"/>
        <xdr:cNvSpPr txBox="1"/>
      </xdr:nvSpPr>
      <xdr:spPr>
        <a:xfrm>
          <a:off x="15292017" y="649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11" name="直線コネクタ 510"/>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33872</xdr:rowOff>
    </xdr:from>
    <xdr:to>
      <xdr:col>76</xdr:col>
      <xdr:colOff>165100</xdr:colOff>
      <xdr:row>39</xdr:row>
      <xdr:rowOff>135472</xdr:rowOff>
    </xdr:to>
    <xdr:sp macro="" textlink="">
      <xdr:nvSpPr>
        <xdr:cNvPr id="512" name="フローチャート: 判断 511"/>
        <xdr:cNvSpPr/>
      </xdr:nvSpPr>
      <xdr:spPr>
        <a:xfrm>
          <a:off x="14541500" y="672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151999</xdr:rowOff>
    </xdr:from>
    <xdr:ext cx="378565" cy="259045"/>
    <xdr:sp macro="" textlink="">
      <xdr:nvSpPr>
        <xdr:cNvPr id="513" name="テキスト ボックス 512"/>
        <xdr:cNvSpPr txBox="1"/>
      </xdr:nvSpPr>
      <xdr:spPr>
        <a:xfrm>
          <a:off x="14403017" y="6495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14" name="直線コネクタ 513"/>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92525</xdr:rowOff>
    </xdr:from>
    <xdr:to>
      <xdr:col>72</xdr:col>
      <xdr:colOff>38100</xdr:colOff>
      <xdr:row>39</xdr:row>
      <xdr:rowOff>22675</xdr:rowOff>
    </xdr:to>
    <xdr:sp macro="" textlink="">
      <xdr:nvSpPr>
        <xdr:cNvPr id="515" name="フローチャート: 判断 514"/>
        <xdr:cNvSpPr/>
      </xdr:nvSpPr>
      <xdr:spPr>
        <a:xfrm>
          <a:off x="13652500" y="66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39202</xdr:rowOff>
    </xdr:from>
    <xdr:ext cx="469744" cy="259045"/>
    <xdr:sp macro="" textlink="">
      <xdr:nvSpPr>
        <xdr:cNvPr id="516" name="テキスト ボックス 515"/>
        <xdr:cNvSpPr txBox="1"/>
      </xdr:nvSpPr>
      <xdr:spPr>
        <a:xfrm>
          <a:off x="13468428" y="638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83087</xdr:rowOff>
    </xdr:from>
    <xdr:to>
      <xdr:col>67</xdr:col>
      <xdr:colOff>101600</xdr:colOff>
      <xdr:row>39</xdr:row>
      <xdr:rowOff>13237</xdr:rowOff>
    </xdr:to>
    <xdr:sp macro="" textlink="">
      <xdr:nvSpPr>
        <xdr:cNvPr id="517" name="フローチャート: 判断 516"/>
        <xdr:cNvSpPr/>
      </xdr:nvSpPr>
      <xdr:spPr>
        <a:xfrm>
          <a:off x="12763500" y="659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29764</xdr:rowOff>
    </xdr:from>
    <xdr:ext cx="469744" cy="259045"/>
    <xdr:sp macro="" textlink="">
      <xdr:nvSpPr>
        <xdr:cNvPr id="518" name="テキスト ボックス 517"/>
        <xdr:cNvSpPr txBox="1"/>
      </xdr:nvSpPr>
      <xdr:spPr>
        <a:xfrm>
          <a:off x="12579428" y="6373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24" name="楕円 523"/>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6584</xdr:rowOff>
    </xdr:from>
    <xdr:ext cx="249299" cy="259045"/>
    <xdr:sp macro="" textlink="">
      <xdr:nvSpPr>
        <xdr:cNvPr id="525" name="災害復旧事業費該当値テキスト"/>
        <xdr:cNvSpPr txBox="1"/>
      </xdr:nvSpPr>
      <xdr:spPr>
        <a:xfrm>
          <a:off x="16370300" y="66931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26" name="楕円 525"/>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27" name="テキスト ボックス 526"/>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28" name="楕円 527"/>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29" name="テキスト ボックス 528"/>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30" name="楕円 529"/>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1" name="テキスト ボックス 530"/>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32" name="楕円 531"/>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33" name="テキスト ボックス 532"/>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6" name="フローチャート: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8" name="フローチャート: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9" name="テキスト ボックス 55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1" name="フローチャート: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2" name="テキスト ボックス 56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4" name="フローチャート: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5" name="テキスト ボックス 56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6" name="フローチャート: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7" name="テキスト ボックス 56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5" name="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6" name="テキスト ボックス 57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7" name="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8" name="テキスト ボックス 57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9" name="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0" name="テキスト ボックス 57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2" name="テキスト ボックス 58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6" name="テキスト ボックス 59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8" name="テキスト ボックス 59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0" name="テキスト ボックス 59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154801</xdr:rowOff>
    </xdr:from>
    <xdr:to>
      <xdr:col>85</xdr:col>
      <xdr:colOff>126364</xdr:colOff>
      <xdr:row>78</xdr:row>
      <xdr:rowOff>101702</xdr:rowOff>
    </xdr:to>
    <xdr:cxnSp macro="">
      <xdr:nvCxnSpPr>
        <xdr:cNvPr id="606" name="直線コネクタ 605"/>
        <xdr:cNvCxnSpPr/>
      </xdr:nvCxnSpPr>
      <xdr:spPr>
        <a:xfrm flipV="1">
          <a:off x="16317595" y="11984851"/>
          <a:ext cx="1269" cy="148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105529</xdr:rowOff>
    </xdr:from>
    <xdr:ext cx="469744" cy="259045"/>
    <xdr:sp macro="" textlink="">
      <xdr:nvSpPr>
        <xdr:cNvPr id="607" name="公債費最小値テキスト"/>
        <xdr:cNvSpPr txBox="1"/>
      </xdr:nvSpPr>
      <xdr:spPr>
        <a:xfrm>
          <a:off x="16370300" y="1347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101702</xdr:rowOff>
    </xdr:from>
    <xdr:to>
      <xdr:col>86</xdr:col>
      <xdr:colOff>25400</xdr:colOff>
      <xdr:row>78</xdr:row>
      <xdr:rowOff>101702</xdr:rowOff>
    </xdr:to>
    <xdr:cxnSp macro="">
      <xdr:nvCxnSpPr>
        <xdr:cNvPr id="608" name="直線コネクタ 607"/>
        <xdr:cNvCxnSpPr/>
      </xdr:nvCxnSpPr>
      <xdr:spPr>
        <a:xfrm>
          <a:off x="16230600" y="13474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101478</xdr:rowOff>
    </xdr:from>
    <xdr:ext cx="599010" cy="259045"/>
    <xdr:sp macro="" textlink="">
      <xdr:nvSpPr>
        <xdr:cNvPr id="609" name="公債費最大値テキスト"/>
        <xdr:cNvSpPr txBox="1"/>
      </xdr:nvSpPr>
      <xdr:spPr>
        <a:xfrm>
          <a:off x="16370300" y="1176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154801</xdr:rowOff>
    </xdr:from>
    <xdr:to>
      <xdr:col>86</xdr:col>
      <xdr:colOff>25400</xdr:colOff>
      <xdr:row>69</xdr:row>
      <xdr:rowOff>154801</xdr:rowOff>
    </xdr:to>
    <xdr:cxnSp macro="">
      <xdr:nvCxnSpPr>
        <xdr:cNvPr id="610" name="直線コネクタ 609"/>
        <xdr:cNvCxnSpPr/>
      </xdr:nvCxnSpPr>
      <xdr:spPr>
        <a:xfrm>
          <a:off x="16230600" y="1198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40512</xdr:rowOff>
    </xdr:from>
    <xdr:to>
      <xdr:col>85</xdr:col>
      <xdr:colOff>127000</xdr:colOff>
      <xdr:row>76</xdr:row>
      <xdr:rowOff>154406</xdr:rowOff>
    </xdr:to>
    <xdr:cxnSp macro="">
      <xdr:nvCxnSpPr>
        <xdr:cNvPr id="611" name="直線コネクタ 610"/>
        <xdr:cNvCxnSpPr/>
      </xdr:nvCxnSpPr>
      <xdr:spPr>
        <a:xfrm>
          <a:off x="15481300" y="13070712"/>
          <a:ext cx="838200" cy="11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70490</xdr:rowOff>
    </xdr:from>
    <xdr:ext cx="534377" cy="259045"/>
    <xdr:sp macro="" textlink="">
      <xdr:nvSpPr>
        <xdr:cNvPr id="612" name="公債費平均値テキスト"/>
        <xdr:cNvSpPr txBox="1"/>
      </xdr:nvSpPr>
      <xdr:spPr>
        <a:xfrm>
          <a:off x="16370300" y="12929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47613</xdr:rowOff>
    </xdr:from>
    <xdr:to>
      <xdr:col>85</xdr:col>
      <xdr:colOff>177800</xdr:colOff>
      <xdr:row>76</xdr:row>
      <xdr:rowOff>149213</xdr:rowOff>
    </xdr:to>
    <xdr:sp macro="" textlink="">
      <xdr:nvSpPr>
        <xdr:cNvPr id="613" name="フローチャート: 判断 612"/>
        <xdr:cNvSpPr/>
      </xdr:nvSpPr>
      <xdr:spPr>
        <a:xfrm>
          <a:off x="162687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40512</xdr:rowOff>
    </xdr:from>
    <xdr:to>
      <xdr:col>81</xdr:col>
      <xdr:colOff>50800</xdr:colOff>
      <xdr:row>76</xdr:row>
      <xdr:rowOff>105778</xdr:rowOff>
    </xdr:to>
    <xdr:cxnSp macro="">
      <xdr:nvCxnSpPr>
        <xdr:cNvPr id="614" name="直線コネクタ 613"/>
        <xdr:cNvCxnSpPr/>
      </xdr:nvCxnSpPr>
      <xdr:spPr>
        <a:xfrm flipV="1">
          <a:off x="14592300" y="13070712"/>
          <a:ext cx="889000" cy="65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37516</xdr:rowOff>
    </xdr:from>
    <xdr:to>
      <xdr:col>81</xdr:col>
      <xdr:colOff>101600</xdr:colOff>
      <xdr:row>76</xdr:row>
      <xdr:rowOff>139116</xdr:rowOff>
    </xdr:to>
    <xdr:sp macro="" textlink="">
      <xdr:nvSpPr>
        <xdr:cNvPr id="615" name="フローチャート: 判断 614"/>
        <xdr:cNvSpPr/>
      </xdr:nvSpPr>
      <xdr:spPr>
        <a:xfrm>
          <a:off x="15430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130243</xdr:rowOff>
    </xdr:from>
    <xdr:ext cx="534377" cy="259045"/>
    <xdr:sp macro="" textlink="">
      <xdr:nvSpPr>
        <xdr:cNvPr id="616" name="テキスト ボックス 615"/>
        <xdr:cNvSpPr txBox="1"/>
      </xdr:nvSpPr>
      <xdr:spPr>
        <a:xfrm>
          <a:off x="15214111" y="1316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105778</xdr:rowOff>
    </xdr:from>
    <xdr:to>
      <xdr:col>76</xdr:col>
      <xdr:colOff>114300</xdr:colOff>
      <xdr:row>76</xdr:row>
      <xdr:rowOff>109843</xdr:rowOff>
    </xdr:to>
    <xdr:cxnSp macro="">
      <xdr:nvCxnSpPr>
        <xdr:cNvPr id="617" name="直線コネクタ 616"/>
        <xdr:cNvCxnSpPr/>
      </xdr:nvCxnSpPr>
      <xdr:spPr>
        <a:xfrm flipV="1">
          <a:off x="13703300" y="13135978"/>
          <a:ext cx="889000" cy="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63664</xdr:rowOff>
    </xdr:from>
    <xdr:to>
      <xdr:col>76</xdr:col>
      <xdr:colOff>165100</xdr:colOff>
      <xdr:row>76</xdr:row>
      <xdr:rowOff>165264</xdr:rowOff>
    </xdr:to>
    <xdr:sp macro="" textlink="">
      <xdr:nvSpPr>
        <xdr:cNvPr id="618" name="フローチャート: 判断 617"/>
        <xdr:cNvSpPr/>
      </xdr:nvSpPr>
      <xdr:spPr>
        <a:xfrm>
          <a:off x="14541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156391</xdr:rowOff>
    </xdr:from>
    <xdr:ext cx="534377" cy="259045"/>
    <xdr:sp macro="" textlink="">
      <xdr:nvSpPr>
        <xdr:cNvPr id="619" name="テキスト ボックス 618"/>
        <xdr:cNvSpPr txBox="1"/>
      </xdr:nvSpPr>
      <xdr:spPr>
        <a:xfrm>
          <a:off x="14325111" y="1318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72086</xdr:rowOff>
    </xdr:from>
    <xdr:to>
      <xdr:col>71</xdr:col>
      <xdr:colOff>177800</xdr:colOff>
      <xdr:row>76</xdr:row>
      <xdr:rowOff>109843</xdr:rowOff>
    </xdr:to>
    <xdr:cxnSp macro="">
      <xdr:nvCxnSpPr>
        <xdr:cNvPr id="620" name="直線コネクタ 619"/>
        <xdr:cNvCxnSpPr/>
      </xdr:nvCxnSpPr>
      <xdr:spPr>
        <a:xfrm>
          <a:off x="12814300" y="13102286"/>
          <a:ext cx="889000" cy="3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21" name="フローチャート: 判断 620"/>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54792</xdr:rowOff>
    </xdr:from>
    <xdr:ext cx="534377" cy="259045"/>
    <xdr:sp macro="" textlink="">
      <xdr:nvSpPr>
        <xdr:cNvPr id="622" name="テキスト ボックス 621"/>
        <xdr:cNvSpPr txBox="1"/>
      </xdr:nvSpPr>
      <xdr:spPr>
        <a:xfrm>
          <a:off x="13436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23" name="フローチャート: 判断 622"/>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56837</xdr:rowOff>
    </xdr:from>
    <xdr:ext cx="534377" cy="259045"/>
    <xdr:sp macro="" textlink="">
      <xdr:nvSpPr>
        <xdr:cNvPr id="624" name="テキスト ボックス 623"/>
        <xdr:cNvSpPr txBox="1"/>
      </xdr:nvSpPr>
      <xdr:spPr>
        <a:xfrm>
          <a:off x="12547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103606</xdr:rowOff>
    </xdr:from>
    <xdr:to>
      <xdr:col>85</xdr:col>
      <xdr:colOff>177800</xdr:colOff>
      <xdr:row>77</xdr:row>
      <xdr:rowOff>33756</xdr:rowOff>
    </xdr:to>
    <xdr:sp macro="" textlink="">
      <xdr:nvSpPr>
        <xdr:cNvPr id="630" name="楕円 629"/>
        <xdr:cNvSpPr/>
      </xdr:nvSpPr>
      <xdr:spPr>
        <a:xfrm>
          <a:off x="16268700" y="1313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82033</xdr:rowOff>
    </xdr:from>
    <xdr:ext cx="534377" cy="259045"/>
    <xdr:sp macro="" textlink="">
      <xdr:nvSpPr>
        <xdr:cNvPr id="631" name="公債費該当値テキスト"/>
        <xdr:cNvSpPr txBox="1"/>
      </xdr:nvSpPr>
      <xdr:spPr>
        <a:xfrm>
          <a:off x="16370300" y="1311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161162</xdr:rowOff>
    </xdr:from>
    <xdr:to>
      <xdr:col>81</xdr:col>
      <xdr:colOff>101600</xdr:colOff>
      <xdr:row>76</xdr:row>
      <xdr:rowOff>91312</xdr:rowOff>
    </xdr:to>
    <xdr:sp macro="" textlink="">
      <xdr:nvSpPr>
        <xdr:cNvPr id="632" name="楕円 631"/>
        <xdr:cNvSpPr/>
      </xdr:nvSpPr>
      <xdr:spPr>
        <a:xfrm>
          <a:off x="15430500" y="1301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107840</xdr:rowOff>
    </xdr:from>
    <xdr:ext cx="534377" cy="259045"/>
    <xdr:sp macro="" textlink="">
      <xdr:nvSpPr>
        <xdr:cNvPr id="633" name="テキスト ボックス 632"/>
        <xdr:cNvSpPr txBox="1"/>
      </xdr:nvSpPr>
      <xdr:spPr>
        <a:xfrm>
          <a:off x="15214111" y="1279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54978</xdr:rowOff>
    </xdr:from>
    <xdr:to>
      <xdr:col>76</xdr:col>
      <xdr:colOff>165100</xdr:colOff>
      <xdr:row>76</xdr:row>
      <xdr:rowOff>156578</xdr:rowOff>
    </xdr:to>
    <xdr:sp macro="" textlink="">
      <xdr:nvSpPr>
        <xdr:cNvPr id="634" name="楕円 633"/>
        <xdr:cNvSpPr/>
      </xdr:nvSpPr>
      <xdr:spPr>
        <a:xfrm>
          <a:off x="14541500" y="1308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1655</xdr:rowOff>
    </xdr:from>
    <xdr:ext cx="534377" cy="259045"/>
    <xdr:sp macro="" textlink="">
      <xdr:nvSpPr>
        <xdr:cNvPr id="635" name="テキスト ボックス 634"/>
        <xdr:cNvSpPr txBox="1"/>
      </xdr:nvSpPr>
      <xdr:spPr>
        <a:xfrm>
          <a:off x="14325111" y="1286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59043</xdr:rowOff>
    </xdr:from>
    <xdr:to>
      <xdr:col>72</xdr:col>
      <xdr:colOff>38100</xdr:colOff>
      <xdr:row>76</xdr:row>
      <xdr:rowOff>160643</xdr:rowOff>
    </xdr:to>
    <xdr:sp macro="" textlink="">
      <xdr:nvSpPr>
        <xdr:cNvPr id="636" name="楕円 635"/>
        <xdr:cNvSpPr/>
      </xdr:nvSpPr>
      <xdr:spPr>
        <a:xfrm>
          <a:off x="13652500" y="13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151770</xdr:rowOff>
    </xdr:from>
    <xdr:ext cx="534377" cy="259045"/>
    <xdr:sp macro="" textlink="">
      <xdr:nvSpPr>
        <xdr:cNvPr id="637" name="テキスト ボックス 636"/>
        <xdr:cNvSpPr txBox="1"/>
      </xdr:nvSpPr>
      <xdr:spPr>
        <a:xfrm>
          <a:off x="13436111" y="1318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21286</xdr:rowOff>
    </xdr:from>
    <xdr:to>
      <xdr:col>67</xdr:col>
      <xdr:colOff>101600</xdr:colOff>
      <xdr:row>76</xdr:row>
      <xdr:rowOff>122886</xdr:rowOff>
    </xdr:to>
    <xdr:sp macro="" textlink="">
      <xdr:nvSpPr>
        <xdr:cNvPr id="638" name="楕円 637"/>
        <xdr:cNvSpPr/>
      </xdr:nvSpPr>
      <xdr:spPr>
        <a:xfrm>
          <a:off x="12763500" y="1305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114013</xdr:rowOff>
    </xdr:from>
    <xdr:ext cx="534377" cy="259045"/>
    <xdr:sp macro="" textlink="">
      <xdr:nvSpPr>
        <xdr:cNvPr id="639" name="テキスト ボックス 638"/>
        <xdr:cNvSpPr txBox="1"/>
      </xdr:nvSpPr>
      <xdr:spPr>
        <a:xfrm>
          <a:off x="12547111" y="1314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0" name="直線コネクタ 64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1" name="テキスト ボックス 65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2" name="直線コネクタ 65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3" name="テキスト ボックス 65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4" name="直線コネクタ 65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5" name="テキスト ボックス 65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6" name="直線コネクタ 65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7" name="テキスト ボックス 65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58" name="直線コネクタ 65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59" name="テキスト ボックス 65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0" name="直線コネクタ 65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1" name="テキスト ボックス 66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81962</xdr:rowOff>
    </xdr:from>
    <xdr:to>
      <xdr:col>85</xdr:col>
      <xdr:colOff>126364</xdr:colOff>
      <xdr:row>99</xdr:row>
      <xdr:rowOff>97867</xdr:rowOff>
    </xdr:to>
    <xdr:cxnSp macro="">
      <xdr:nvCxnSpPr>
        <xdr:cNvPr id="665" name="直線コネクタ 664"/>
        <xdr:cNvCxnSpPr/>
      </xdr:nvCxnSpPr>
      <xdr:spPr>
        <a:xfrm flipV="1">
          <a:off x="16317595" y="15512462"/>
          <a:ext cx="1269" cy="1558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101694</xdr:rowOff>
    </xdr:from>
    <xdr:ext cx="313932" cy="259045"/>
    <xdr:sp macro="" textlink="">
      <xdr:nvSpPr>
        <xdr:cNvPr id="666" name="積立金最小値テキスト"/>
        <xdr:cNvSpPr txBox="1"/>
      </xdr:nvSpPr>
      <xdr:spPr>
        <a:xfrm>
          <a:off x="16370300" y="17075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97867</xdr:rowOff>
    </xdr:from>
    <xdr:to>
      <xdr:col>86</xdr:col>
      <xdr:colOff>25400</xdr:colOff>
      <xdr:row>99</xdr:row>
      <xdr:rowOff>97867</xdr:rowOff>
    </xdr:to>
    <xdr:cxnSp macro="">
      <xdr:nvCxnSpPr>
        <xdr:cNvPr id="667" name="直線コネクタ 666"/>
        <xdr:cNvCxnSpPr/>
      </xdr:nvCxnSpPr>
      <xdr:spPr>
        <a:xfrm>
          <a:off x="16230600" y="1707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28639</xdr:rowOff>
    </xdr:from>
    <xdr:ext cx="534377" cy="259045"/>
    <xdr:sp macro="" textlink="">
      <xdr:nvSpPr>
        <xdr:cNvPr id="668" name="積立金最大値テキスト"/>
        <xdr:cNvSpPr txBox="1"/>
      </xdr:nvSpPr>
      <xdr:spPr>
        <a:xfrm>
          <a:off x="16370300" y="1528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81962</xdr:rowOff>
    </xdr:from>
    <xdr:to>
      <xdr:col>86</xdr:col>
      <xdr:colOff>25400</xdr:colOff>
      <xdr:row>90</xdr:row>
      <xdr:rowOff>81962</xdr:rowOff>
    </xdr:to>
    <xdr:cxnSp macro="">
      <xdr:nvCxnSpPr>
        <xdr:cNvPr id="669" name="直線コネクタ 668"/>
        <xdr:cNvCxnSpPr/>
      </xdr:nvCxnSpPr>
      <xdr:spPr>
        <a:xfrm>
          <a:off x="16230600" y="15512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62368</xdr:rowOff>
    </xdr:from>
    <xdr:to>
      <xdr:col>85</xdr:col>
      <xdr:colOff>127000</xdr:colOff>
      <xdr:row>99</xdr:row>
      <xdr:rowOff>68458</xdr:rowOff>
    </xdr:to>
    <xdr:cxnSp macro="">
      <xdr:nvCxnSpPr>
        <xdr:cNvPr id="670" name="直線コネクタ 669"/>
        <xdr:cNvCxnSpPr/>
      </xdr:nvCxnSpPr>
      <xdr:spPr>
        <a:xfrm>
          <a:off x="15481300" y="17035918"/>
          <a:ext cx="838200" cy="6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80067</xdr:rowOff>
    </xdr:from>
    <xdr:ext cx="469744" cy="259045"/>
    <xdr:sp macro="" textlink="">
      <xdr:nvSpPr>
        <xdr:cNvPr id="671" name="積立金平均値テキスト"/>
        <xdr:cNvSpPr txBox="1"/>
      </xdr:nvSpPr>
      <xdr:spPr>
        <a:xfrm>
          <a:off x="16370300" y="16710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57190</xdr:rowOff>
    </xdr:from>
    <xdr:to>
      <xdr:col>85</xdr:col>
      <xdr:colOff>177800</xdr:colOff>
      <xdr:row>98</xdr:row>
      <xdr:rowOff>158790</xdr:rowOff>
    </xdr:to>
    <xdr:sp macro="" textlink="">
      <xdr:nvSpPr>
        <xdr:cNvPr id="672" name="フローチャート: 判断 671"/>
        <xdr:cNvSpPr/>
      </xdr:nvSpPr>
      <xdr:spPr>
        <a:xfrm>
          <a:off x="162687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50008</xdr:rowOff>
    </xdr:from>
    <xdr:to>
      <xdr:col>81</xdr:col>
      <xdr:colOff>50800</xdr:colOff>
      <xdr:row>99</xdr:row>
      <xdr:rowOff>62368</xdr:rowOff>
    </xdr:to>
    <xdr:cxnSp macro="">
      <xdr:nvCxnSpPr>
        <xdr:cNvPr id="673" name="直線コネクタ 672"/>
        <xdr:cNvCxnSpPr/>
      </xdr:nvCxnSpPr>
      <xdr:spPr>
        <a:xfrm>
          <a:off x="14592300" y="15651958"/>
          <a:ext cx="889000" cy="138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71771</xdr:rowOff>
    </xdr:from>
    <xdr:to>
      <xdr:col>81</xdr:col>
      <xdr:colOff>101600</xdr:colOff>
      <xdr:row>99</xdr:row>
      <xdr:rowOff>1921</xdr:rowOff>
    </xdr:to>
    <xdr:sp macro="" textlink="">
      <xdr:nvSpPr>
        <xdr:cNvPr id="674" name="フローチャート: 判断 673"/>
        <xdr:cNvSpPr/>
      </xdr:nvSpPr>
      <xdr:spPr>
        <a:xfrm>
          <a:off x="15430500" y="1687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18448</xdr:rowOff>
    </xdr:from>
    <xdr:ext cx="469744" cy="259045"/>
    <xdr:sp macro="" textlink="">
      <xdr:nvSpPr>
        <xdr:cNvPr id="675" name="テキスト ボックス 674"/>
        <xdr:cNvSpPr txBox="1"/>
      </xdr:nvSpPr>
      <xdr:spPr>
        <a:xfrm>
          <a:off x="15246428" y="1664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50008</xdr:rowOff>
    </xdr:from>
    <xdr:to>
      <xdr:col>76</xdr:col>
      <xdr:colOff>114300</xdr:colOff>
      <xdr:row>98</xdr:row>
      <xdr:rowOff>166610</xdr:rowOff>
    </xdr:to>
    <xdr:cxnSp macro="">
      <xdr:nvCxnSpPr>
        <xdr:cNvPr id="676" name="直線コネクタ 675"/>
        <xdr:cNvCxnSpPr/>
      </xdr:nvCxnSpPr>
      <xdr:spPr>
        <a:xfrm flipV="1">
          <a:off x="13703300" y="15651958"/>
          <a:ext cx="889000" cy="1316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1265</xdr:rowOff>
    </xdr:from>
    <xdr:to>
      <xdr:col>76</xdr:col>
      <xdr:colOff>165100</xdr:colOff>
      <xdr:row>98</xdr:row>
      <xdr:rowOff>102865</xdr:rowOff>
    </xdr:to>
    <xdr:sp macro="" textlink="">
      <xdr:nvSpPr>
        <xdr:cNvPr id="677" name="フローチャート: 判断 676"/>
        <xdr:cNvSpPr/>
      </xdr:nvSpPr>
      <xdr:spPr>
        <a:xfrm>
          <a:off x="14541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93992</xdr:rowOff>
    </xdr:from>
    <xdr:ext cx="534377" cy="259045"/>
    <xdr:sp macro="" textlink="">
      <xdr:nvSpPr>
        <xdr:cNvPr id="678" name="テキスト ボックス 677"/>
        <xdr:cNvSpPr txBox="1"/>
      </xdr:nvSpPr>
      <xdr:spPr>
        <a:xfrm>
          <a:off x="14325111" y="1689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166610</xdr:rowOff>
    </xdr:from>
    <xdr:to>
      <xdr:col>71</xdr:col>
      <xdr:colOff>177800</xdr:colOff>
      <xdr:row>99</xdr:row>
      <xdr:rowOff>27017</xdr:rowOff>
    </xdr:to>
    <xdr:cxnSp macro="">
      <xdr:nvCxnSpPr>
        <xdr:cNvPr id="679" name="直線コネクタ 678"/>
        <xdr:cNvCxnSpPr/>
      </xdr:nvCxnSpPr>
      <xdr:spPr>
        <a:xfrm flipV="1">
          <a:off x="12814300" y="16968710"/>
          <a:ext cx="889000" cy="3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108837</xdr:rowOff>
    </xdr:from>
    <xdr:to>
      <xdr:col>72</xdr:col>
      <xdr:colOff>38100</xdr:colOff>
      <xdr:row>98</xdr:row>
      <xdr:rowOff>38987</xdr:rowOff>
    </xdr:to>
    <xdr:sp macro="" textlink="">
      <xdr:nvSpPr>
        <xdr:cNvPr id="680" name="フローチャート: 判断 679"/>
        <xdr:cNvSpPr/>
      </xdr:nvSpPr>
      <xdr:spPr>
        <a:xfrm>
          <a:off x="13652500" y="1673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55514</xdr:rowOff>
    </xdr:from>
    <xdr:ext cx="534377" cy="259045"/>
    <xdr:sp macro="" textlink="">
      <xdr:nvSpPr>
        <xdr:cNvPr id="681" name="テキスト ボックス 680"/>
        <xdr:cNvSpPr txBox="1"/>
      </xdr:nvSpPr>
      <xdr:spPr>
        <a:xfrm>
          <a:off x="13436111" y="1651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66971</xdr:rowOff>
    </xdr:from>
    <xdr:to>
      <xdr:col>67</xdr:col>
      <xdr:colOff>101600</xdr:colOff>
      <xdr:row>97</xdr:row>
      <xdr:rowOff>168571</xdr:rowOff>
    </xdr:to>
    <xdr:sp macro="" textlink="">
      <xdr:nvSpPr>
        <xdr:cNvPr id="682" name="フローチャート: 判断 681"/>
        <xdr:cNvSpPr/>
      </xdr:nvSpPr>
      <xdr:spPr>
        <a:xfrm>
          <a:off x="12763500" y="1669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13648</xdr:rowOff>
    </xdr:from>
    <xdr:ext cx="534377" cy="259045"/>
    <xdr:sp macro="" textlink="">
      <xdr:nvSpPr>
        <xdr:cNvPr id="683" name="テキスト ボックス 682"/>
        <xdr:cNvSpPr txBox="1"/>
      </xdr:nvSpPr>
      <xdr:spPr>
        <a:xfrm>
          <a:off x="12547111" y="1647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17658</xdr:rowOff>
    </xdr:from>
    <xdr:to>
      <xdr:col>85</xdr:col>
      <xdr:colOff>177800</xdr:colOff>
      <xdr:row>99</xdr:row>
      <xdr:rowOff>119258</xdr:rowOff>
    </xdr:to>
    <xdr:sp macro="" textlink="">
      <xdr:nvSpPr>
        <xdr:cNvPr id="689" name="楕円 688"/>
        <xdr:cNvSpPr/>
      </xdr:nvSpPr>
      <xdr:spPr>
        <a:xfrm>
          <a:off x="16268700" y="1699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104035</xdr:rowOff>
    </xdr:from>
    <xdr:ext cx="469744" cy="259045"/>
    <xdr:sp macro="" textlink="">
      <xdr:nvSpPr>
        <xdr:cNvPr id="690" name="積立金該当値テキスト"/>
        <xdr:cNvSpPr txBox="1"/>
      </xdr:nvSpPr>
      <xdr:spPr>
        <a:xfrm>
          <a:off x="16370300" y="1690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11568</xdr:rowOff>
    </xdr:from>
    <xdr:to>
      <xdr:col>81</xdr:col>
      <xdr:colOff>101600</xdr:colOff>
      <xdr:row>99</xdr:row>
      <xdr:rowOff>113168</xdr:rowOff>
    </xdr:to>
    <xdr:sp macro="" textlink="">
      <xdr:nvSpPr>
        <xdr:cNvPr id="691" name="楕円 690"/>
        <xdr:cNvSpPr/>
      </xdr:nvSpPr>
      <xdr:spPr>
        <a:xfrm>
          <a:off x="15430500" y="1698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104295</xdr:rowOff>
    </xdr:from>
    <xdr:ext cx="469744" cy="259045"/>
    <xdr:sp macro="" textlink="">
      <xdr:nvSpPr>
        <xdr:cNvPr id="692" name="テキスト ボックス 691"/>
        <xdr:cNvSpPr txBox="1"/>
      </xdr:nvSpPr>
      <xdr:spPr>
        <a:xfrm>
          <a:off x="15246428" y="1707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170658</xdr:rowOff>
    </xdr:from>
    <xdr:to>
      <xdr:col>76</xdr:col>
      <xdr:colOff>165100</xdr:colOff>
      <xdr:row>91</xdr:row>
      <xdr:rowOff>100808</xdr:rowOff>
    </xdr:to>
    <xdr:sp macro="" textlink="">
      <xdr:nvSpPr>
        <xdr:cNvPr id="693" name="楕円 692"/>
        <xdr:cNvSpPr/>
      </xdr:nvSpPr>
      <xdr:spPr>
        <a:xfrm>
          <a:off x="14541500" y="1560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89</xdr:row>
      <xdr:rowOff>117335</xdr:rowOff>
    </xdr:from>
    <xdr:ext cx="534377" cy="259045"/>
    <xdr:sp macro="" textlink="">
      <xdr:nvSpPr>
        <xdr:cNvPr id="694" name="テキスト ボックス 693"/>
        <xdr:cNvSpPr txBox="1"/>
      </xdr:nvSpPr>
      <xdr:spPr>
        <a:xfrm>
          <a:off x="14325111" y="1537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115810</xdr:rowOff>
    </xdr:from>
    <xdr:to>
      <xdr:col>72</xdr:col>
      <xdr:colOff>38100</xdr:colOff>
      <xdr:row>99</xdr:row>
      <xdr:rowOff>45960</xdr:rowOff>
    </xdr:to>
    <xdr:sp macro="" textlink="">
      <xdr:nvSpPr>
        <xdr:cNvPr id="695" name="楕円 694"/>
        <xdr:cNvSpPr/>
      </xdr:nvSpPr>
      <xdr:spPr>
        <a:xfrm>
          <a:off x="13652500" y="1691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37087</xdr:rowOff>
    </xdr:from>
    <xdr:ext cx="469744" cy="259045"/>
    <xdr:sp macro="" textlink="">
      <xdr:nvSpPr>
        <xdr:cNvPr id="696" name="テキスト ボックス 695"/>
        <xdr:cNvSpPr txBox="1"/>
      </xdr:nvSpPr>
      <xdr:spPr>
        <a:xfrm>
          <a:off x="13468428" y="17010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147667</xdr:rowOff>
    </xdr:from>
    <xdr:to>
      <xdr:col>67</xdr:col>
      <xdr:colOff>101600</xdr:colOff>
      <xdr:row>99</xdr:row>
      <xdr:rowOff>77817</xdr:rowOff>
    </xdr:to>
    <xdr:sp macro="" textlink="">
      <xdr:nvSpPr>
        <xdr:cNvPr id="697" name="楕円 696"/>
        <xdr:cNvSpPr/>
      </xdr:nvSpPr>
      <xdr:spPr>
        <a:xfrm>
          <a:off x="12763500" y="1694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68944</xdr:rowOff>
    </xdr:from>
    <xdr:ext cx="469744" cy="259045"/>
    <xdr:sp macro="" textlink="">
      <xdr:nvSpPr>
        <xdr:cNvPr id="698" name="テキスト ボックス 697"/>
        <xdr:cNvSpPr txBox="1"/>
      </xdr:nvSpPr>
      <xdr:spPr>
        <a:xfrm>
          <a:off x="12579428" y="1704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9" name="直線コネクタ 70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0" name="テキスト ボックス 70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1" name="直線コネクタ 71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2" name="テキスト ボックス 71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3" name="直線コネクタ 71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4" name="テキスト ボックス 71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5" name="直線コネクタ 71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16" name="テキスト ボックス 71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7" name="直線コネクタ 71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8" name="テキスト ボックス 71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9" name="直線コネクタ 71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0" name="テキスト ボックス 71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117275</xdr:rowOff>
    </xdr:from>
    <xdr:to>
      <xdr:col>116</xdr:col>
      <xdr:colOff>62864</xdr:colOff>
      <xdr:row>39</xdr:row>
      <xdr:rowOff>98878</xdr:rowOff>
    </xdr:to>
    <xdr:cxnSp macro="">
      <xdr:nvCxnSpPr>
        <xdr:cNvPr id="724" name="直線コネクタ 723"/>
        <xdr:cNvCxnSpPr/>
      </xdr:nvCxnSpPr>
      <xdr:spPr>
        <a:xfrm flipV="1">
          <a:off x="22159595" y="5260775"/>
          <a:ext cx="1269" cy="1524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6" name="直線コネクタ 72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63952</xdr:rowOff>
    </xdr:from>
    <xdr:ext cx="534377" cy="259045"/>
    <xdr:sp macro="" textlink="">
      <xdr:nvSpPr>
        <xdr:cNvPr id="727" name="投資及び出資金最大値テキスト"/>
        <xdr:cNvSpPr txBox="1"/>
      </xdr:nvSpPr>
      <xdr:spPr>
        <a:xfrm>
          <a:off x="22212300" y="503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117275</xdr:rowOff>
    </xdr:from>
    <xdr:to>
      <xdr:col>116</xdr:col>
      <xdr:colOff>152400</xdr:colOff>
      <xdr:row>30</xdr:row>
      <xdr:rowOff>117275</xdr:rowOff>
    </xdr:to>
    <xdr:cxnSp macro="">
      <xdr:nvCxnSpPr>
        <xdr:cNvPr id="728" name="直線コネクタ 727"/>
        <xdr:cNvCxnSpPr/>
      </xdr:nvCxnSpPr>
      <xdr:spPr>
        <a:xfrm>
          <a:off x="22072600" y="526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29" name="直線コネクタ 72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145305</xdr:rowOff>
    </xdr:from>
    <xdr:ext cx="378565" cy="259045"/>
    <xdr:sp macro="" textlink="">
      <xdr:nvSpPr>
        <xdr:cNvPr id="730" name="投資及び出資金平均値テキスト"/>
        <xdr:cNvSpPr txBox="1"/>
      </xdr:nvSpPr>
      <xdr:spPr>
        <a:xfrm>
          <a:off x="22212300" y="6488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122428</xdr:rowOff>
    </xdr:from>
    <xdr:to>
      <xdr:col>116</xdr:col>
      <xdr:colOff>114300</xdr:colOff>
      <xdr:row>39</xdr:row>
      <xdr:rowOff>52578</xdr:rowOff>
    </xdr:to>
    <xdr:sp macro="" textlink="">
      <xdr:nvSpPr>
        <xdr:cNvPr id="731" name="フローチャート: 判断 730"/>
        <xdr:cNvSpPr/>
      </xdr:nvSpPr>
      <xdr:spPr>
        <a:xfrm>
          <a:off x="221107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2" name="直線コネクタ 73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136689</xdr:rowOff>
    </xdr:from>
    <xdr:to>
      <xdr:col>112</xdr:col>
      <xdr:colOff>38100</xdr:colOff>
      <xdr:row>39</xdr:row>
      <xdr:rowOff>66839</xdr:rowOff>
    </xdr:to>
    <xdr:sp macro="" textlink="">
      <xdr:nvSpPr>
        <xdr:cNvPr id="733" name="フローチャート: 判断 732"/>
        <xdr:cNvSpPr/>
      </xdr:nvSpPr>
      <xdr:spPr>
        <a:xfrm>
          <a:off x="21272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83365</xdr:rowOff>
    </xdr:from>
    <xdr:ext cx="378565" cy="259045"/>
    <xdr:sp macro="" textlink="">
      <xdr:nvSpPr>
        <xdr:cNvPr id="734" name="テキスト ボックス 733"/>
        <xdr:cNvSpPr txBox="1"/>
      </xdr:nvSpPr>
      <xdr:spPr>
        <a:xfrm>
          <a:off x="21134017" y="642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5" name="直線コネクタ 73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126891</xdr:rowOff>
    </xdr:from>
    <xdr:to>
      <xdr:col>107</xdr:col>
      <xdr:colOff>101600</xdr:colOff>
      <xdr:row>39</xdr:row>
      <xdr:rowOff>57041</xdr:rowOff>
    </xdr:to>
    <xdr:sp macro="" textlink="">
      <xdr:nvSpPr>
        <xdr:cNvPr id="736" name="フローチャート: 判断 735"/>
        <xdr:cNvSpPr/>
      </xdr:nvSpPr>
      <xdr:spPr>
        <a:xfrm>
          <a:off x="20383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73568</xdr:rowOff>
    </xdr:from>
    <xdr:ext cx="378565" cy="259045"/>
    <xdr:sp macro="" textlink="">
      <xdr:nvSpPr>
        <xdr:cNvPr id="737" name="テキスト ボックス 736"/>
        <xdr:cNvSpPr txBox="1"/>
      </xdr:nvSpPr>
      <xdr:spPr>
        <a:xfrm>
          <a:off x="20245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38" name="直線コネクタ 73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84001</xdr:rowOff>
    </xdr:from>
    <xdr:to>
      <xdr:col>102</xdr:col>
      <xdr:colOff>165100</xdr:colOff>
      <xdr:row>39</xdr:row>
      <xdr:rowOff>14151</xdr:rowOff>
    </xdr:to>
    <xdr:sp macro="" textlink="">
      <xdr:nvSpPr>
        <xdr:cNvPr id="739" name="フローチャート: 判断 738"/>
        <xdr:cNvSpPr/>
      </xdr:nvSpPr>
      <xdr:spPr>
        <a:xfrm>
          <a:off x="19494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30678</xdr:rowOff>
    </xdr:from>
    <xdr:ext cx="469744" cy="259045"/>
    <xdr:sp macro="" textlink="">
      <xdr:nvSpPr>
        <xdr:cNvPr id="740" name="テキスト ボックス 739"/>
        <xdr:cNvSpPr txBox="1"/>
      </xdr:nvSpPr>
      <xdr:spPr>
        <a:xfrm>
          <a:off x="19310428"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36104</xdr:rowOff>
    </xdr:from>
    <xdr:to>
      <xdr:col>98</xdr:col>
      <xdr:colOff>38100</xdr:colOff>
      <xdr:row>38</xdr:row>
      <xdr:rowOff>137704</xdr:rowOff>
    </xdr:to>
    <xdr:sp macro="" textlink="">
      <xdr:nvSpPr>
        <xdr:cNvPr id="741" name="フローチャート: 判断 740"/>
        <xdr:cNvSpPr/>
      </xdr:nvSpPr>
      <xdr:spPr>
        <a:xfrm>
          <a:off x="18605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154231</xdr:rowOff>
    </xdr:from>
    <xdr:ext cx="469744" cy="259045"/>
    <xdr:sp macro="" textlink="">
      <xdr:nvSpPr>
        <xdr:cNvPr id="742" name="テキスト ボックス 741"/>
        <xdr:cNvSpPr txBox="1"/>
      </xdr:nvSpPr>
      <xdr:spPr>
        <a:xfrm>
          <a:off x="18421428" y="632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48" name="楕円 74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4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0" name="楕円 74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1" name="テキスト ボックス 75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2" name="楕円 75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3" name="テキスト ボックス 75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4" name="楕円 75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5" name="テキスト ボックス 75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56" name="楕円 75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57" name="テキスト ボックス 75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8" name="直線コネクタ 76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9" name="テキスト ボックス 76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0" name="直線コネクタ 76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1" name="テキスト ボックス 77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2" name="直線コネクタ 77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3" name="テキスト ボックス 77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4" name="直線コネクタ 77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5" name="テキスト ボックス 77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82824</xdr:rowOff>
    </xdr:from>
    <xdr:to>
      <xdr:col>116</xdr:col>
      <xdr:colOff>62864</xdr:colOff>
      <xdr:row>58</xdr:row>
      <xdr:rowOff>139700</xdr:rowOff>
    </xdr:to>
    <xdr:cxnSp macro="">
      <xdr:nvCxnSpPr>
        <xdr:cNvPr id="779" name="直線コネクタ 778"/>
        <xdr:cNvCxnSpPr/>
      </xdr:nvCxnSpPr>
      <xdr:spPr>
        <a:xfrm flipV="1">
          <a:off x="22159595" y="8998224"/>
          <a:ext cx="1269" cy="1085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1" name="直線コネクタ 78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29501</xdr:rowOff>
    </xdr:from>
    <xdr:ext cx="534377" cy="259045"/>
    <xdr:sp macro="" textlink="">
      <xdr:nvSpPr>
        <xdr:cNvPr id="782" name="貸付金最大値テキスト"/>
        <xdr:cNvSpPr txBox="1"/>
      </xdr:nvSpPr>
      <xdr:spPr>
        <a:xfrm>
          <a:off x="22212300" y="877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82824</xdr:rowOff>
    </xdr:from>
    <xdr:to>
      <xdr:col>116</xdr:col>
      <xdr:colOff>152400</xdr:colOff>
      <xdr:row>52</xdr:row>
      <xdr:rowOff>82824</xdr:rowOff>
    </xdr:to>
    <xdr:cxnSp macro="">
      <xdr:nvCxnSpPr>
        <xdr:cNvPr id="783" name="直線コネクタ 782"/>
        <xdr:cNvCxnSpPr/>
      </xdr:nvCxnSpPr>
      <xdr:spPr>
        <a:xfrm>
          <a:off x="22072600" y="8998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166994</xdr:rowOff>
    </xdr:from>
    <xdr:to>
      <xdr:col>116</xdr:col>
      <xdr:colOff>63500</xdr:colOff>
      <xdr:row>57</xdr:row>
      <xdr:rowOff>169098</xdr:rowOff>
    </xdr:to>
    <xdr:cxnSp macro="">
      <xdr:nvCxnSpPr>
        <xdr:cNvPr id="784" name="直線コネクタ 783"/>
        <xdr:cNvCxnSpPr/>
      </xdr:nvCxnSpPr>
      <xdr:spPr>
        <a:xfrm>
          <a:off x="21323300" y="9939644"/>
          <a:ext cx="838200" cy="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131060</xdr:rowOff>
    </xdr:from>
    <xdr:ext cx="469744" cy="259045"/>
    <xdr:sp macro="" textlink="">
      <xdr:nvSpPr>
        <xdr:cNvPr id="785" name="貸付金平均値テキスト"/>
        <xdr:cNvSpPr txBox="1"/>
      </xdr:nvSpPr>
      <xdr:spPr>
        <a:xfrm>
          <a:off x="22212300" y="9903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152633</xdr:rowOff>
    </xdr:from>
    <xdr:to>
      <xdr:col>116</xdr:col>
      <xdr:colOff>114300</xdr:colOff>
      <xdr:row>58</xdr:row>
      <xdr:rowOff>82783</xdr:rowOff>
    </xdr:to>
    <xdr:sp macro="" textlink="">
      <xdr:nvSpPr>
        <xdr:cNvPr id="786" name="フローチャート: 判断 785"/>
        <xdr:cNvSpPr/>
      </xdr:nvSpPr>
      <xdr:spPr>
        <a:xfrm>
          <a:off x="22110700" y="992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166994</xdr:rowOff>
    </xdr:from>
    <xdr:to>
      <xdr:col>111</xdr:col>
      <xdr:colOff>177800</xdr:colOff>
      <xdr:row>58</xdr:row>
      <xdr:rowOff>75738</xdr:rowOff>
    </xdr:to>
    <xdr:cxnSp macro="">
      <xdr:nvCxnSpPr>
        <xdr:cNvPr id="787" name="直線コネクタ 786"/>
        <xdr:cNvCxnSpPr/>
      </xdr:nvCxnSpPr>
      <xdr:spPr>
        <a:xfrm flipV="1">
          <a:off x="20434300" y="9939644"/>
          <a:ext cx="889000" cy="8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127808</xdr:rowOff>
    </xdr:from>
    <xdr:to>
      <xdr:col>112</xdr:col>
      <xdr:colOff>38100</xdr:colOff>
      <xdr:row>58</xdr:row>
      <xdr:rowOff>57958</xdr:rowOff>
    </xdr:to>
    <xdr:sp macro="" textlink="">
      <xdr:nvSpPr>
        <xdr:cNvPr id="788" name="フローチャート: 判断 787"/>
        <xdr:cNvSpPr/>
      </xdr:nvSpPr>
      <xdr:spPr>
        <a:xfrm>
          <a:off x="212725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49085</xdr:rowOff>
    </xdr:from>
    <xdr:ext cx="469744" cy="259045"/>
    <xdr:sp macro="" textlink="">
      <xdr:nvSpPr>
        <xdr:cNvPr id="789" name="テキスト ボックス 788"/>
        <xdr:cNvSpPr txBox="1"/>
      </xdr:nvSpPr>
      <xdr:spPr>
        <a:xfrm>
          <a:off x="21088428" y="999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75738</xdr:rowOff>
    </xdr:from>
    <xdr:to>
      <xdr:col>107</xdr:col>
      <xdr:colOff>50800</xdr:colOff>
      <xdr:row>58</xdr:row>
      <xdr:rowOff>76652</xdr:rowOff>
    </xdr:to>
    <xdr:cxnSp macro="">
      <xdr:nvCxnSpPr>
        <xdr:cNvPr id="790" name="直線コネクタ 789"/>
        <xdr:cNvCxnSpPr/>
      </xdr:nvCxnSpPr>
      <xdr:spPr>
        <a:xfrm flipV="1">
          <a:off x="19545300" y="10019838"/>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141936</xdr:rowOff>
    </xdr:from>
    <xdr:to>
      <xdr:col>107</xdr:col>
      <xdr:colOff>101600</xdr:colOff>
      <xdr:row>58</xdr:row>
      <xdr:rowOff>72086</xdr:rowOff>
    </xdr:to>
    <xdr:sp macro="" textlink="">
      <xdr:nvSpPr>
        <xdr:cNvPr id="791" name="フローチャート: 判断 790"/>
        <xdr:cNvSpPr/>
      </xdr:nvSpPr>
      <xdr:spPr>
        <a:xfrm>
          <a:off x="20383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88613</xdr:rowOff>
    </xdr:from>
    <xdr:ext cx="469744" cy="259045"/>
    <xdr:sp macro="" textlink="">
      <xdr:nvSpPr>
        <xdr:cNvPr id="792" name="テキスト ボックス 791"/>
        <xdr:cNvSpPr txBox="1"/>
      </xdr:nvSpPr>
      <xdr:spPr>
        <a:xfrm>
          <a:off x="20199428" y="968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73406</xdr:rowOff>
    </xdr:from>
    <xdr:to>
      <xdr:col>102</xdr:col>
      <xdr:colOff>114300</xdr:colOff>
      <xdr:row>58</xdr:row>
      <xdr:rowOff>76652</xdr:rowOff>
    </xdr:to>
    <xdr:cxnSp macro="">
      <xdr:nvCxnSpPr>
        <xdr:cNvPr id="793" name="直線コネクタ 792"/>
        <xdr:cNvCxnSpPr/>
      </xdr:nvCxnSpPr>
      <xdr:spPr>
        <a:xfrm>
          <a:off x="18656300" y="10017506"/>
          <a:ext cx="889000" cy="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50998</xdr:rowOff>
    </xdr:from>
    <xdr:to>
      <xdr:col>102</xdr:col>
      <xdr:colOff>165100</xdr:colOff>
      <xdr:row>57</xdr:row>
      <xdr:rowOff>152598</xdr:rowOff>
    </xdr:to>
    <xdr:sp macro="" textlink="">
      <xdr:nvSpPr>
        <xdr:cNvPr id="794" name="フローチャート: 判断 793"/>
        <xdr:cNvSpPr/>
      </xdr:nvSpPr>
      <xdr:spPr>
        <a:xfrm>
          <a:off x="19494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169125</xdr:rowOff>
    </xdr:from>
    <xdr:ext cx="469744" cy="259045"/>
    <xdr:sp macro="" textlink="">
      <xdr:nvSpPr>
        <xdr:cNvPr id="795" name="テキスト ボックス 794"/>
        <xdr:cNvSpPr txBox="1"/>
      </xdr:nvSpPr>
      <xdr:spPr>
        <a:xfrm>
          <a:off x="19310428" y="959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137592</xdr:rowOff>
    </xdr:from>
    <xdr:to>
      <xdr:col>98</xdr:col>
      <xdr:colOff>38100</xdr:colOff>
      <xdr:row>57</xdr:row>
      <xdr:rowOff>67742</xdr:rowOff>
    </xdr:to>
    <xdr:sp macro="" textlink="">
      <xdr:nvSpPr>
        <xdr:cNvPr id="796" name="フローチャート: 判断 795"/>
        <xdr:cNvSpPr/>
      </xdr:nvSpPr>
      <xdr:spPr>
        <a:xfrm>
          <a:off x="18605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84269</xdr:rowOff>
    </xdr:from>
    <xdr:ext cx="469744" cy="259045"/>
    <xdr:sp macro="" textlink="">
      <xdr:nvSpPr>
        <xdr:cNvPr id="797" name="テキスト ボックス 796"/>
        <xdr:cNvSpPr txBox="1"/>
      </xdr:nvSpPr>
      <xdr:spPr>
        <a:xfrm>
          <a:off x="18421428" y="951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118298</xdr:rowOff>
    </xdr:from>
    <xdr:to>
      <xdr:col>116</xdr:col>
      <xdr:colOff>114300</xdr:colOff>
      <xdr:row>58</xdr:row>
      <xdr:rowOff>48448</xdr:rowOff>
    </xdr:to>
    <xdr:sp macro="" textlink="">
      <xdr:nvSpPr>
        <xdr:cNvPr id="803" name="楕円 802"/>
        <xdr:cNvSpPr/>
      </xdr:nvSpPr>
      <xdr:spPr>
        <a:xfrm>
          <a:off x="22110700" y="989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141175</xdr:rowOff>
    </xdr:from>
    <xdr:ext cx="469744" cy="259045"/>
    <xdr:sp macro="" textlink="">
      <xdr:nvSpPr>
        <xdr:cNvPr id="804" name="貸付金該当値テキスト"/>
        <xdr:cNvSpPr txBox="1"/>
      </xdr:nvSpPr>
      <xdr:spPr>
        <a:xfrm>
          <a:off x="22212300" y="9742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116194</xdr:rowOff>
    </xdr:from>
    <xdr:to>
      <xdr:col>112</xdr:col>
      <xdr:colOff>38100</xdr:colOff>
      <xdr:row>58</xdr:row>
      <xdr:rowOff>46344</xdr:rowOff>
    </xdr:to>
    <xdr:sp macro="" textlink="">
      <xdr:nvSpPr>
        <xdr:cNvPr id="805" name="楕円 804"/>
        <xdr:cNvSpPr/>
      </xdr:nvSpPr>
      <xdr:spPr>
        <a:xfrm>
          <a:off x="21272500" y="988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62871</xdr:rowOff>
    </xdr:from>
    <xdr:ext cx="469744" cy="259045"/>
    <xdr:sp macro="" textlink="">
      <xdr:nvSpPr>
        <xdr:cNvPr id="806" name="テキスト ボックス 805"/>
        <xdr:cNvSpPr txBox="1"/>
      </xdr:nvSpPr>
      <xdr:spPr>
        <a:xfrm>
          <a:off x="21088428" y="9664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24938</xdr:rowOff>
    </xdr:from>
    <xdr:to>
      <xdr:col>107</xdr:col>
      <xdr:colOff>101600</xdr:colOff>
      <xdr:row>58</xdr:row>
      <xdr:rowOff>126538</xdr:rowOff>
    </xdr:to>
    <xdr:sp macro="" textlink="">
      <xdr:nvSpPr>
        <xdr:cNvPr id="807" name="楕円 806"/>
        <xdr:cNvSpPr/>
      </xdr:nvSpPr>
      <xdr:spPr>
        <a:xfrm>
          <a:off x="20383500" y="996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117665</xdr:rowOff>
    </xdr:from>
    <xdr:ext cx="469744" cy="259045"/>
    <xdr:sp macro="" textlink="">
      <xdr:nvSpPr>
        <xdr:cNvPr id="808" name="テキスト ボックス 807"/>
        <xdr:cNvSpPr txBox="1"/>
      </xdr:nvSpPr>
      <xdr:spPr>
        <a:xfrm>
          <a:off x="20199428" y="10061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25852</xdr:rowOff>
    </xdr:from>
    <xdr:to>
      <xdr:col>102</xdr:col>
      <xdr:colOff>165100</xdr:colOff>
      <xdr:row>58</xdr:row>
      <xdr:rowOff>127452</xdr:rowOff>
    </xdr:to>
    <xdr:sp macro="" textlink="">
      <xdr:nvSpPr>
        <xdr:cNvPr id="809" name="楕円 808"/>
        <xdr:cNvSpPr/>
      </xdr:nvSpPr>
      <xdr:spPr>
        <a:xfrm>
          <a:off x="19494500" y="996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118579</xdr:rowOff>
    </xdr:from>
    <xdr:ext cx="469744" cy="259045"/>
    <xdr:sp macro="" textlink="">
      <xdr:nvSpPr>
        <xdr:cNvPr id="810" name="テキスト ボックス 809"/>
        <xdr:cNvSpPr txBox="1"/>
      </xdr:nvSpPr>
      <xdr:spPr>
        <a:xfrm>
          <a:off x="19310428" y="1006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22606</xdr:rowOff>
    </xdr:from>
    <xdr:to>
      <xdr:col>98</xdr:col>
      <xdr:colOff>38100</xdr:colOff>
      <xdr:row>58</xdr:row>
      <xdr:rowOff>124206</xdr:rowOff>
    </xdr:to>
    <xdr:sp macro="" textlink="">
      <xdr:nvSpPr>
        <xdr:cNvPr id="811" name="楕円 810"/>
        <xdr:cNvSpPr/>
      </xdr:nvSpPr>
      <xdr:spPr>
        <a:xfrm>
          <a:off x="18605500" y="996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115333</xdr:rowOff>
    </xdr:from>
    <xdr:ext cx="469744" cy="259045"/>
    <xdr:sp macro="" textlink="">
      <xdr:nvSpPr>
        <xdr:cNvPr id="812" name="テキスト ボックス 811"/>
        <xdr:cNvSpPr txBox="1"/>
      </xdr:nvSpPr>
      <xdr:spPr>
        <a:xfrm>
          <a:off x="18421428" y="1005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5" name="テキスト ボックス 82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7" name="テキスト ボックス 82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29" name="テキスト ボックス 82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1" name="テキスト ボックス 830"/>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48009</xdr:rowOff>
    </xdr:from>
    <xdr:to>
      <xdr:col>116</xdr:col>
      <xdr:colOff>62864</xdr:colOff>
      <xdr:row>78</xdr:row>
      <xdr:rowOff>128178</xdr:rowOff>
    </xdr:to>
    <xdr:cxnSp macro="">
      <xdr:nvCxnSpPr>
        <xdr:cNvPr id="835" name="直線コネクタ 834"/>
        <xdr:cNvCxnSpPr/>
      </xdr:nvCxnSpPr>
      <xdr:spPr>
        <a:xfrm flipV="1">
          <a:off x="22159595" y="12220959"/>
          <a:ext cx="1269" cy="1280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132005</xdr:rowOff>
    </xdr:from>
    <xdr:ext cx="534377" cy="259045"/>
    <xdr:sp macro="" textlink="">
      <xdr:nvSpPr>
        <xdr:cNvPr id="836" name="繰出金最小値テキスト"/>
        <xdr:cNvSpPr txBox="1"/>
      </xdr:nvSpPr>
      <xdr:spPr>
        <a:xfrm>
          <a:off x="22212300" y="1350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128178</xdr:rowOff>
    </xdr:from>
    <xdr:to>
      <xdr:col>116</xdr:col>
      <xdr:colOff>152400</xdr:colOff>
      <xdr:row>78</xdr:row>
      <xdr:rowOff>128178</xdr:rowOff>
    </xdr:to>
    <xdr:cxnSp macro="">
      <xdr:nvCxnSpPr>
        <xdr:cNvPr id="837" name="直線コネクタ 836"/>
        <xdr:cNvCxnSpPr/>
      </xdr:nvCxnSpPr>
      <xdr:spPr>
        <a:xfrm>
          <a:off x="22072600" y="13501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166136</xdr:rowOff>
    </xdr:from>
    <xdr:ext cx="534377" cy="259045"/>
    <xdr:sp macro="" textlink="">
      <xdr:nvSpPr>
        <xdr:cNvPr id="838" name="繰出金最大値テキスト"/>
        <xdr:cNvSpPr txBox="1"/>
      </xdr:nvSpPr>
      <xdr:spPr>
        <a:xfrm>
          <a:off x="22212300" y="1199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48009</xdr:rowOff>
    </xdr:from>
    <xdr:to>
      <xdr:col>116</xdr:col>
      <xdr:colOff>152400</xdr:colOff>
      <xdr:row>71</xdr:row>
      <xdr:rowOff>48009</xdr:rowOff>
    </xdr:to>
    <xdr:cxnSp macro="">
      <xdr:nvCxnSpPr>
        <xdr:cNvPr id="839" name="直線コネクタ 838"/>
        <xdr:cNvCxnSpPr/>
      </xdr:nvCxnSpPr>
      <xdr:spPr>
        <a:xfrm>
          <a:off x="22072600" y="1222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66160</xdr:rowOff>
    </xdr:from>
    <xdr:to>
      <xdr:col>116</xdr:col>
      <xdr:colOff>63500</xdr:colOff>
      <xdr:row>76</xdr:row>
      <xdr:rowOff>139791</xdr:rowOff>
    </xdr:to>
    <xdr:cxnSp macro="">
      <xdr:nvCxnSpPr>
        <xdr:cNvPr id="840" name="直線コネクタ 839"/>
        <xdr:cNvCxnSpPr/>
      </xdr:nvCxnSpPr>
      <xdr:spPr>
        <a:xfrm>
          <a:off x="21323300" y="12582010"/>
          <a:ext cx="838200" cy="58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28590</xdr:rowOff>
    </xdr:from>
    <xdr:ext cx="534377" cy="259045"/>
    <xdr:sp macro="" textlink="">
      <xdr:nvSpPr>
        <xdr:cNvPr id="841" name="繰出金平均値テキスト"/>
        <xdr:cNvSpPr txBox="1"/>
      </xdr:nvSpPr>
      <xdr:spPr>
        <a:xfrm>
          <a:off x="22212300" y="12887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5713</xdr:rowOff>
    </xdr:from>
    <xdr:to>
      <xdr:col>116</xdr:col>
      <xdr:colOff>114300</xdr:colOff>
      <xdr:row>76</xdr:row>
      <xdr:rowOff>107313</xdr:rowOff>
    </xdr:to>
    <xdr:sp macro="" textlink="">
      <xdr:nvSpPr>
        <xdr:cNvPr id="842" name="フローチャート: 判断 841"/>
        <xdr:cNvSpPr/>
      </xdr:nvSpPr>
      <xdr:spPr>
        <a:xfrm>
          <a:off x="221107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66160</xdr:rowOff>
    </xdr:from>
    <xdr:to>
      <xdr:col>111</xdr:col>
      <xdr:colOff>177800</xdr:colOff>
      <xdr:row>74</xdr:row>
      <xdr:rowOff>9787</xdr:rowOff>
    </xdr:to>
    <xdr:cxnSp macro="">
      <xdr:nvCxnSpPr>
        <xdr:cNvPr id="843" name="直線コネクタ 842"/>
        <xdr:cNvCxnSpPr/>
      </xdr:nvCxnSpPr>
      <xdr:spPr>
        <a:xfrm flipV="1">
          <a:off x="20434300" y="12582010"/>
          <a:ext cx="889000" cy="11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169207</xdr:rowOff>
    </xdr:from>
    <xdr:to>
      <xdr:col>112</xdr:col>
      <xdr:colOff>38100</xdr:colOff>
      <xdr:row>76</xdr:row>
      <xdr:rowOff>99357</xdr:rowOff>
    </xdr:to>
    <xdr:sp macro="" textlink="">
      <xdr:nvSpPr>
        <xdr:cNvPr id="844" name="フローチャート: 判断 843"/>
        <xdr:cNvSpPr/>
      </xdr:nvSpPr>
      <xdr:spPr>
        <a:xfrm>
          <a:off x="21272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90484</xdr:rowOff>
    </xdr:from>
    <xdr:ext cx="534377" cy="259045"/>
    <xdr:sp macro="" textlink="">
      <xdr:nvSpPr>
        <xdr:cNvPr id="845" name="テキスト ボックス 844"/>
        <xdr:cNvSpPr txBox="1"/>
      </xdr:nvSpPr>
      <xdr:spPr>
        <a:xfrm>
          <a:off x="21056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122601</xdr:rowOff>
    </xdr:from>
    <xdr:to>
      <xdr:col>107</xdr:col>
      <xdr:colOff>50800</xdr:colOff>
      <xdr:row>74</xdr:row>
      <xdr:rowOff>9787</xdr:rowOff>
    </xdr:to>
    <xdr:cxnSp macro="">
      <xdr:nvCxnSpPr>
        <xdr:cNvPr id="846" name="直線コネクタ 845"/>
        <xdr:cNvCxnSpPr/>
      </xdr:nvCxnSpPr>
      <xdr:spPr>
        <a:xfrm>
          <a:off x="19545300" y="12638451"/>
          <a:ext cx="889000" cy="5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102639</xdr:rowOff>
    </xdr:from>
    <xdr:to>
      <xdr:col>107</xdr:col>
      <xdr:colOff>101600</xdr:colOff>
      <xdr:row>76</xdr:row>
      <xdr:rowOff>32789</xdr:rowOff>
    </xdr:to>
    <xdr:sp macro="" textlink="">
      <xdr:nvSpPr>
        <xdr:cNvPr id="847" name="フローチャート: 判断 846"/>
        <xdr:cNvSpPr/>
      </xdr:nvSpPr>
      <xdr:spPr>
        <a:xfrm>
          <a:off x="20383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23916</xdr:rowOff>
    </xdr:from>
    <xdr:ext cx="534377" cy="259045"/>
    <xdr:sp macro="" textlink="">
      <xdr:nvSpPr>
        <xdr:cNvPr id="848" name="テキスト ボックス 847"/>
        <xdr:cNvSpPr txBox="1"/>
      </xdr:nvSpPr>
      <xdr:spPr>
        <a:xfrm>
          <a:off x="20167111" y="1305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122601</xdr:rowOff>
    </xdr:from>
    <xdr:to>
      <xdr:col>102</xdr:col>
      <xdr:colOff>114300</xdr:colOff>
      <xdr:row>73</xdr:row>
      <xdr:rowOff>158262</xdr:rowOff>
    </xdr:to>
    <xdr:cxnSp macro="">
      <xdr:nvCxnSpPr>
        <xdr:cNvPr id="849" name="直線コネクタ 848"/>
        <xdr:cNvCxnSpPr/>
      </xdr:nvCxnSpPr>
      <xdr:spPr>
        <a:xfrm flipV="1">
          <a:off x="18656300" y="12638451"/>
          <a:ext cx="889000" cy="3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83756</xdr:rowOff>
    </xdr:from>
    <xdr:to>
      <xdr:col>102</xdr:col>
      <xdr:colOff>165100</xdr:colOff>
      <xdr:row>76</xdr:row>
      <xdr:rowOff>13906</xdr:rowOff>
    </xdr:to>
    <xdr:sp macro="" textlink="">
      <xdr:nvSpPr>
        <xdr:cNvPr id="850" name="フローチャート: 判断 849"/>
        <xdr:cNvSpPr/>
      </xdr:nvSpPr>
      <xdr:spPr>
        <a:xfrm>
          <a:off x="19494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5033</xdr:rowOff>
    </xdr:from>
    <xdr:ext cx="534377" cy="259045"/>
    <xdr:sp macro="" textlink="">
      <xdr:nvSpPr>
        <xdr:cNvPr id="851" name="テキスト ボックス 850"/>
        <xdr:cNvSpPr txBox="1"/>
      </xdr:nvSpPr>
      <xdr:spPr>
        <a:xfrm>
          <a:off x="19278111" y="1303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115486</xdr:rowOff>
    </xdr:from>
    <xdr:to>
      <xdr:col>98</xdr:col>
      <xdr:colOff>38100</xdr:colOff>
      <xdr:row>76</xdr:row>
      <xdr:rowOff>45636</xdr:rowOff>
    </xdr:to>
    <xdr:sp macro="" textlink="">
      <xdr:nvSpPr>
        <xdr:cNvPr id="852" name="フローチャート: 判断 851"/>
        <xdr:cNvSpPr/>
      </xdr:nvSpPr>
      <xdr:spPr>
        <a:xfrm>
          <a:off x="18605500" y="129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36763</xdr:rowOff>
    </xdr:from>
    <xdr:ext cx="534377" cy="259045"/>
    <xdr:sp macro="" textlink="">
      <xdr:nvSpPr>
        <xdr:cNvPr id="853" name="テキスト ボックス 852"/>
        <xdr:cNvSpPr txBox="1"/>
      </xdr:nvSpPr>
      <xdr:spPr>
        <a:xfrm>
          <a:off x="18389111" y="1306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88991</xdr:rowOff>
    </xdr:from>
    <xdr:to>
      <xdr:col>116</xdr:col>
      <xdr:colOff>114300</xdr:colOff>
      <xdr:row>77</xdr:row>
      <xdr:rowOff>19141</xdr:rowOff>
    </xdr:to>
    <xdr:sp macro="" textlink="">
      <xdr:nvSpPr>
        <xdr:cNvPr id="859" name="楕円 858"/>
        <xdr:cNvSpPr/>
      </xdr:nvSpPr>
      <xdr:spPr>
        <a:xfrm>
          <a:off x="22110700" y="1311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67418</xdr:rowOff>
    </xdr:from>
    <xdr:ext cx="534377" cy="259045"/>
    <xdr:sp macro="" textlink="">
      <xdr:nvSpPr>
        <xdr:cNvPr id="860" name="繰出金該当値テキスト"/>
        <xdr:cNvSpPr txBox="1"/>
      </xdr:nvSpPr>
      <xdr:spPr>
        <a:xfrm>
          <a:off x="22212300" y="13097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15360</xdr:rowOff>
    </xdr:from>
    <xdr:to>
      <xdr:col>112</xdr:col>
      <xdr:colOff>38100</xdr:colOff>
      <xdr:row>73</xdr:row>
      <xdr:rowOff>116960</xdr:rowOff>
    </xdr:to>
    <xdr:sp macro="" textlink="">
      <xdr:nvSpPr>
        <xdr:cNvPr id="861" name="楕円 860"/>
        <xdr:cNvSpPr/>
      </xdr:nvSpPr>
      <xdr:spPr>
        <a:xfrm>
          <a:off x="21272500" y="1253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133487</xdr:rowOff>
    </xdr:from>
    <xdr:ext cx="534377" cy="259045"/>
    <xdr:sp macro="" textlink="">
      <xdr:nvSpPr>
        <xdr:cNvPr id="862" name="テキスト ボックス 861"/>
        <xdr:cNvSpPr txBox="1"/>
      </xdr:nvSpPr>
      <xdr:spPr>
        <a:xfrm>
          <a:off x="21056111" y="12306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130437</xdr:rowOff>
    </xdr:from>
    <xdr:to>
      <xdr:col>107</xdr:col>
      <xdr:colOff>101600</xdr:colOff>
      <xdr:row>74</xdr:row>
      <xdr:rowOff>60587</xdr:rowOff>
    </xdr:to>
    <xdr:sp macro="" textlink="">
      <xdr:nvSpPr>
        <xdr:cNvPr id="863" name="楕円 862"/>
        <xdr:cNvSpPr/>
      </xdr:nvSpPr>
      <xdr:spPr>
        <a:xfrm>
          <a:off x="20383500" y="1264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77114</xdr:rowOff>
    </xdr:from>
    <xdr:ext cx="534377" cy="259045"/>
    <xdr:sp macro="" textlink="">
      <xdr:nvSpPr>
        <xdr:cNvPr id="864" name="テキスト ボックス 863"/>
        <xdr:cNvSpPr txBox="1"/>
      </xdr:nvSpPr>
      <xdr:spPr>
        <a:xfrm>
          <a:off x="20167111" y="1242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71801</xdr:rowOff>
    </xdr:from>
    <xdr:to>
      <xdr:col>102</xdr:col>
      <xdr:colOff>165100</xdr:colOff>
      <xdr:row>74</xdr:row>
      <xdr:rowOff>1951</xdr:rowOff>
    </xdr:to>
    <xdr:sp macro="" textlink="">
      <xdr:nvSpPr>
        <xdr:cNvPr id="865" name="楕円 864"/>
        <xdr:cNvSpPr/>
      </xdr:nvSpPr>
      <xdr:spPr>
        <a:xfrm>
          <a:off x="19494500" y="1258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18478</xdr:rowOff>
    </xdr:from>
    <xdr:ext cx="534377" cy="259045"/>
    <xdr:sp macro="" textlink="">
      <xdr:nvSpPr>
        <xdr:cNvPr id="866" name="テキスト ボックス 865"/>
        <xdr:cNvSpPr txBox="1"/>
      </xdr:nvSpPr>
      <xdr:spPr>
        <a:xfrm>
          <a:off x="19278111" y="1236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107462</xdr:rowOff>
    </xdr:from>
    <xdr:to>
      <xdr:col>98</xdr:col>
      <xdr:colOff>38100</xdr:colOff>
      <xdr:row>74</xdr:row>
      <xdr:rowOff>37612</xdr:rowOff>
    </xdr:to>
    <xdr:sp macro="" textlink="">
      <xdr:nvSpPr>
        <xdr:cNvPr id="867" name="楕円 866"/>
        <xdr:cNvSpPr/>
      </xdr:nvSpPr>
      <xdr:spPr>
        <a:xfrm>
          <a:off x="18605500" y="1262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54139</xdr:rowOff>
    </xdr:from>
    <xdr:ext cx="534377" cy="259045"/>
    <xdr:sp macro="" textlink="">
      <xdr:nvSpPr>
        <xdr:cNvPr id="868" name="テキスト ボックス 867"/>
        <xdr:cNvSpPr txBox="1"/>
      </xdr:nvSpPr>
      <xdr:spPr>
        <a:xfrm>
          <a:off x="18389111" y="1239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385,763</a:t>
          </a:r>
          <a:r>
            <a:rPr kumimoji="1" lang="ja-JP" altLang="en-US" sz="1300">
              <a:latin typeface="ＭＳ Ｐゴシック" panose="020B0600070205080204" pitchFamily="50" charset="-128"/>
              <a:ea typeface="ＭＳ Ｐゴシック" panose="020B0600070205080204" pitchFamily="50" charset="-128"/>
            </a:rPr>
            <a:t>円となっている。平成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年度より数値が減少したものの、類似団体内平均値と比して数値が大幅に上回っているものは物件費、扶助費である。</a:t>
          </a:r>
        </a:p>
        <a:p>
          <a:r>
            <a:rPr kumimoji="1" lang="ja-JP" altLang="en-US" sz="1300">
              <a:latin typeface="ＭＳ Ｐゴシック" panose="020B0600070205080204" pitchFamily="50" charset="-128"/>
              <a:ea typeface="ＭＳ Ｐゴシック" panose="020B0600070205080204" pitchFamily="50" charset="-128"/>
            </a:rPr>
            <a:t>　物件費及び扶助費については、それぞれごみ処理委託料等の増、障害福祉サービス経費やこども医療費等の増により平成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年度を上回る数値となっている。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また、その他特徴的なものとして、維持補修費が類似団体内平均値を上回る状況が続いており、今後も公共施設等の老朽化に伴う維持補修が続く見込みであることから、計画的な財政運営に努める。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大阪府摂津市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85,404
84,146
14.87
33,186,852
32,945,702
214,180
19,686,289
20,196,664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93523</xdr:rowOff>
    </xdr:from>
    <xdr:to>
      <xdr:col>24</xdr:col>
      <xdr:colOff>62865</xdr:colOff>
      <xdr:row>37</xdr:row>
      <xdr:rowOff>163017</xdr:rowOff>
    </xdr:to>
    <xdr:cxnSp macro="">
      <xdr:nvCxnSpPr>
        <xdr:cNvPr id="54" name="直線コネクタ 53"/>
        <xdr:cNvCxnSpPr/>
      </xdr:nvCxnSpPr>
      <xdr:spPr>
        <a:xfrm flipV="1">
          <a:off x="4633595" y="5237023"/>
          <a:ext cx="1270" cy="126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166844</xdr:rowOff>
    </xdr:from>
    <xdr:ext cx="469744" cy="259045"/>
    <xdr:sp macro="" textlink="">
      <xdr:nvSpPr>
        <xdr:cNvPr id="55" name="議会費最小値テキスト"/>
        <xdr:cNvSpPr txBox="1"/>
      </xdr:nvSpPr>
      <xdr:spPr>
        <a:xfrm>
          <a:off x="4686300"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163017</xdr:rowOff>
    </xdr:from>
    <xdr:to>
      <xdr:col>24</xdr:col>
      <xdr:colOff>152400</xdr:colOff>
      <xdr:row>37</xdr:row>
      <xdr:rowOff>163017</xdr:rowOff>
    </xdr:to>
    <xdr:cxnSp macro="">
      <xdr:nvCxnSpPr>
        <xdr:cNvPr id="56" name="直線コネクタ 55"/>
        <xdr:cNvCxnSpPr/>
      </xdr:nvCxnSpPr>
      <xdr:spPr>
        <a:xfrm>
          <a:off x="4546600" y="650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40200</xdr:rowOff>
    </xdr:from>
    <xdr:ext cx="469744" cy="259045"/>
    <xdr:sp macro="" textlink="">
      <xdr:nvSpPr>
        <xdr:cNvPr id="57" name="議会費最大値テキスト"/>
        <xdr:cNvSpPr txBox="1"/>
      </xdr:nvSpPr>
      <xdr:spPr>
        <a:xfrm>
          <a:off x="4686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93523</xdr:rowOff>
    </xdr:from>
    <xdr:to>
      <xdr:col>24</xdr:col>
      <xdr:colOff>152400</xdr:colOff>
      <xdr:row>30</xdr:row>
      <xdr:rowOff>93523</xdr:rowOff>
    </xdr:to>
    <xdr:cxnSp macro="">
      <xdr:nvCxnSpPr>
        <xdr:cNvPr id="58" name="直線コネクタ 57"/>
        <xdr:cNvCxnSpPr/>
      </xdr:nvCxnSpPr>
      <xdr:spPr>
        <a:xfrm>
          <a:off x="4546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29972</xdr:rowOff>
    </xdr:from>
    <xdr:to>
      <xdr:col>24</xdr:col>
      <xdr:colOff>63500</xdr:colOff>
      <xdr:row>34</xdr:row>
      <xdr:rowOff>121412</xdr:rowOff>
    </xdr:to>
    <xdr:cxnSp macro="">
      <xdr:nvCxnSpPr>
        <xdr:cNvPr id="59" name="直線コネクタ 58"/>
        <xdr:cNvCxnSpPr/>
      </xdr:nvCxnSpPr>
      <xdr:spPr>
        <a:xfrm>
          <a:off x="3797300" y="5859272"/>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144594</xdr:rowOff>
    </xdr:from>
    <xdr:ext cx="469744" cy="259045"/>
    <xdr:sp macro="" textlink="">
      <xdr:nvSpPr>
        <xdr:cNvPr id="60" name="議会費平均値テキスト"/>
        <xdr:cNvSpPr txBox="1"/>
      </xdr:nvSpPr>
      <xdr:spPr>
        <a:xfrm>
          <a:off x="4686300" y="5973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166167</xdr:rowOff>
    </xdr:from>
    <xdr:to>
      <xdr:col>24</xdr:col>
      <xdr:colOff>114300</xdr:colOff>
      <xdr:row>35</xdr:row>
      <xdr:rowOff>96317</xdr:rowOff>
    </xdr:to>
    <xdr:sp macro="" textlink="">
      <xdr:nvSpPr>
        <xdr:cNvPr id="61" name="フローチャート: 判断 60"/>
        <xdr:cNvSpPr/>
      </xdr:nvSpPr>
      <xdr:spPr>
        <a:xfrm>
          <a:off x="45847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82550</xdr:rowOff>
    </xdr:from>
    <xdr:to>
      <xdr:col>19</xdr:col>
      <xdr:colOff>177800</xdr:colOff>
      <xdr:row>34</xdr:row>
      <xdr:rowOff>29972</xdr:rowOff>
    </xdr:to>
    <xdr:cxnSp macro="">
      <xdr:nvCxnSpPr>
        <xdr:cNvPr id="62" name="直線コネクタ 61"/>
        <xdr:cNvCxnSpPr/>
      </xdr:nvCxnSpPr>
      <xdr:spPr>
        <a:xfrm>
          <a:off x="2908300" y="574040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157480</xdr:rowOff>
    </xdr:from>
    <xdr:to>
      <xdr:col>20</xdr:col>
      <xdr:colOff>38100</xdr:colOff>
      <xdr:row>35</xdr:row>
      <xdr:rowOff>87630</xdr:rowOff>
    </xdr:to>
    <xdr:sp macro="" textlink="">
      <xdr:nvSpPr>
        <xdr:cNvPr id="63" name="フローチャート: 判断 62"/>
        <xdr:cNvSpPr/>
      </xdr:nvSpPr>
      <xdr:spPr>
        <a:xfrm>
          <a:off x="3746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78757</xdr:rowOff>
    </xdr:from>
    <xdr:ext cx="469744" cy="259045"/>
    <xdr:sp macro="" textlink="">
      <xdr:nvSpPr>
        <xdr:cNvPr id="64" name="テキスト ボックス 63"/>
        <xdr:cNvSpPr txBox="1"/>
      </xdr:nvSpPr>
      <xdr:spPr>
        <a:xfrm>
          <a:off x="3562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82550</xdr:rowOff>
    </xdr:from>
    <xdr:to>
      <xdr:col>15</xdr:col>
      <xdr:colOff>50800</xdr:colOff>
      <xdr:row>33</xdr:row>
      <xdr:rowOff>163017</xdr:rowOff>
    </xdr:to>
    <xdr:cxnSp macro="">
      <xdr:nvCxnSpPr>
        <xdr:cNvPr id="65" name="直線コネクタ 64"/>
        <xdr:cNvCxnSpPr/>
      </xdr:nvCxnSpPr>
      <xdr:spPr>
        <a:xfrm flipV="1">
          <a:off x="2019300" y="5740400"/>
          <a:ext cx="889000" cy="8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18491</xdr:rowOff>
    </xdr:from>
    <xdr:to>
      <xdr:col>15</xdr:col>
      <xdr:colOff>101600</xdr:colOff>
      <xdr:row>34</xdr:row>
      <xdr:rowOff>120091</xdr:rowOff>
    </xdr:to>
    <xdr:sp macro="" textlink="">
      <xdr:nvSpPr>
        <xdr:cNvPr id="66" name="フローチャート: 判断 65"/>
        <xdr:cNvSpPr/>
      </xdr:nvSpPr>
      <xdr:spPr>
        <a:xfrm>
          <a:off x="2857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111218</xdr:rowOff>
    </xdr:from>
    <xdr:ext cx="469744" cy="259045"/>
    <xdr:sp macro="" textlink="">
      <xdr:nvSpPr>
        <xdr:cNvPr id="67" name="テキスト ボックス 66"/>
        <xdr:cNvSpPr txBox="1"/>
      </xdr:nvSpPr>
      <xdr:spPr>
        <a:xfrm>
          <a:off x="2673428"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163017</xdr:rowOff>
    </xdr:from>
    <xdr:to>
      <xdr:col>10</xdr:col>
      <xdr:colOff>114300</xdr:colOff>
      <xdr:row>33</xdr:row>
      <xdr:rowOff>163931</xdr:rowOff>
    </xdr:to>
    <xdr:cxnSp macro="">
      <xdr:nvCxnSpPr>
        <xdr:cNvPr id="68" name="直線コネクタ 67"/>
        <xdr:cNvCxnSpPr/>
      </xdr:nvCxnSpPr>
      <xdr:spPr>
        <a:xfrm flipV="1">
          <a:off x="1130300" y="5820867"/>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23520</xdr:rowOff>
    </xdr:from>
    <xdr:to>
      <xdr:col>10</xdr:col>
      <xdr:colOff>165100</xdr:colOff>
      <xdr:row>34</xdr:row>
      <xdr:rowOff>125120</xdr:rowOff>
    </xdr:to>
    <xdr:sp macro="" textlink="">
      <xdr:nvSpPr>
        <xdr:cNvPr id="69" name="フローチャート: 判断 68"/>
        <xdr:cNvSpPr/>
      </xdr:nvSpPr>
      <xdr:spPr>
        <a:xfrm>
          <a:off x="1968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116247</xdr:rowOff>
    </xdr:from>
    <xdr:ext cx="469744" cy="259045"/>
    <xdr:sp macro="" textlink="">
      <xdr:nvSpPr>
        <xdr:cNvPr id="70" name="テキスト ボックス 69"/>
        <xdr:cNvSpPr txBox="1"/>
      </xdr:nvSpPr>
      <xdr:spPr>
        <a:xfrm>
          <a:off x="1784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39065</xdr:rowOff>
    </xdr:from>
    <xdr:to>
      <xdr:col>6</xdr:col>
      <xdr:colOff>38100</xdr:colOff>
      <xdr:row>34</xdr:row>
      <xdr:rowOff>140665</xdr:rowOff>
    </xdr:to>
    <xdr:sp macro="" textlink="">
      <xdr:nvSpPr>
        <xdr:cNvPr id="71" name="フローチャート: 判断 70"/>
        <xdr:cNvSpPr/>
      </xdr:nvSpPr>
      <xdr:spPr>
        <a:xfrm>
          <a:off x="1079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131792</xdr:rowOff>
    </xdr:from>
    <xdr:ext cx="469744" cy="259045"/>
    <xdr:sp macro="" textlink="">
      <xdr:nvSpPr>
        <xdr:cNvPr id="72" name="テキスト ボックス 71"/>
        <xdr:cNvSpPr txBox="1"/>
      </xdr:nvSpPr>
      <xdr:spPr>
        <a:xfrm>
          <a:off x="895428"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70612</xdr:rowOff>
    </xdr:from>
    <xdr:to>
      <xdr:col>24</xdr:col>
      <xdr:colOff>114300</xdr:colOff>
      <xdr:row>35</xdr:row>
      <xdr:rowOff>762</xdr:rowOff>
    </xdr:to>
    <xdr:sp macro="" textlink="">
      <xdr:nvSpPr>
        <xdr:cNvPr id="78" name="楕円 77"/>
        <xdr:cNvSpPr/>
      </xdr:nvSpPr>
      <xdr:spPr>
        <a:xfrm>
          <a:off x="4584700" y="589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93489</xdr:rowOff>
    </xdr:from>
    <xdr:ext cx="469744" cy="259045"/>
    <xdr:sp macro="" textlink="">
      <xdr:nvSpPr>
        <xdr:cNvPr id="79" name="議会費該当値テキスト"/>
        <xdr:cNvSpPr txBox="1"/>
      </xdr:nvSpPr>
      <xdr:spPr>
        <a:xfrm>
          <a:off x="4686300" y="5751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150622</xdr:rowOff>
    </xdr:from>
    <xdr:to>
      <xdr:col>20</xdr:col>
      <xdr:colOff>38100</xdr:colOff>
      <xdr:row>34</xdr:row>
      <xdr:rowOff>80772</xdr:rowOff>
    </xdr:to>
    <xdr:sp macro="" textlink="">
      <xdr:nvSpPr>
        <xdr:cNvPr id="80" name="楕円 79"/>
        <xdr:cNvSpPr/>
      </xdr:nvSpPr>
      <xdr:spPr>
        <a:xfrm>
          <a:off x="3746500" y="58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97299</xdr:rowOff>
    </xdr:from>
    <xdr:ext cx="469744" cy="259045"/>
    <xdr:sp macro="" textlink="">
      <xdr:nvSpPr>
        <xdr:cNvPr id="81" name="テキスト ボックス 80"/>
        <xdr:cNvSpPr txBox="1"/>
      </xdr:nvSpPr>
      <xdr:spPr>
        <a:xfrm>
          <a:off x="3562428" y="558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31750</xdr:rowOff>
    </xdr:from>
    <xdr:to>
      <xdr:col>15</xdr:col>
      <xdr:colOff>101600</xdr:colOff>
      <xdr:row>33</xdr:row>
      <xdr:rowOff>133350</xdr:rowOff>
    </xdr:to>
    <xdr:sp macro="" textlink="">
      <xdr:nvSpPr>
        <xdr:cNvPr id="82" name="楕円 81"/>
        <xdr:cNvSpPr/>
      </xdr:nvSpPr>
      <xdr:spPr>
        <a:xfrm>
          <a:off x="2857500" y="56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149877</xdr:rowOff>
    </xdr:from>
    <xdr:ext cx="469744" cy="259045"/>
    <xdr:sp macro="" textlink="">
      <xdr:nvSpPr>
        <xdr:cNvPr id="83" name="テキスト ボックス 82"/>
        <xdr:cNvSpPr txBox="1"/>
      </xdr:nvSpPr>
      <xdr:spPr>
        <a:xfrm>
          <a:off x="2673428" y="546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112217</xdr:rowOff>
    </xdr:from>
    <xdr:to>
      <xdr:col>10</xdr:col>
      <xdr:colOff>165100</xdr:colOff>
      <xdr:row>34</xdr:row>
      <xdr:rowOff>42367</xdr:rowOff>
    </xdr:to>
    <xdr:sp macro="" textlink="">
      <xdr:nvSpPr>
        <xdr:cNvPr id="84" name="楕円 83"/>
        <xdr:cNvSpPr/>
      </xdr:nvSpPr>
      <xdr:spPr>
        <a:xfrm>
          <a:off x="1968500" y="577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58894</xdr:rowOff>
    </xdr:from>
    <xdr:ext cx="469744" cy="259045"/>
    <xdr:sp macro="" textlink="">
      <xdr:nvSpPr>
        <xdr:cNvPr id="85" name="テキスト ボックス 84"/>
        <xdr:cNvSpPr txBox="1"/>
      </xdr:nvSpPr>
      <xdr:spPr>
        <a:xfrm>
          <a:off x="1784428" y="5545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113131</xdr:rowOff>
    </xdr:from>
    <xdr:to>
      <xdr:col>6</xdr:col>
      <xdr:colOff>38100</xdr:colOff>
      <xdr:row>34</xdr:row>
      <xdr:rowOff>43281</xdr:rowOff>
    </xdr:to>
    <xdr:sp macro="" textlink="">
      <xdr:nvSpPr>
        <xdr:cNvPr id="86" name="楕円 85"/>
        <xdr:cNvSpPr/>
      </xdr:nvSpPr>
      <xdr:spPr>
        <a:xfrm>
          <a:off x="1079500" y="577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59808</xdr:rowOff>
    </xdr:from>
    <xdr:ext cx="469744" cy="259045"/>
    <xdr:sp macro="" textlink="">
      <xdr:nvSpPr>
        <xdr:cNvPr id="87" name="テキスト ボックス 86"/>
        <xdr:cNvSpPr txBox="1"/>
      </xdr:nvSpPr>
      <xdr:spPr>
        <a:xfrm>
          <a:off x="895428" y="554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169049</xdr:rowOff>
    </xdr:from>
    <xdr:to>
      <xdr:col>24</xdr:col>
      <xdr:colOff>62865</xdr:colOff>
      <xdr:row>59</xdr:row>
      <xdr:rowOff>71260</xdr:rowOff>
    </xdr:to>
    <xdr:cxnSp macro="">
      <xdr:nvCxnSpPr>
        <xdr:cNvPr id="112" name="直線コネクタ 111"/>
        <xdr:cNvCxnSpPr/>
      </xdr:nvCxnSpPr>
      <xdr:spPr>
        <a:xfrm flipV="1">
          <a:off x="4633595" y="8570099"/>
          <a:ext cx="1270" cy="161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75087</xdr:rowOff>
    </xdr:from>
    <xdr:ext cx="534377" cy="259045"/>
    <xdr:sp macro="" textlink="">
      <xdr:nvSpPr>
        <xdr:cNvPr id="113" name="総務費最小値テキスト"/>
        <xdr:cNvSpPr txBox="1"/>
      </xdr:nvSpPr>
      <xdr:spPr>
        <a:xfrm>
          <a:off x="4686300" y="1019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71260</xdr:rowOff>
    </xdr:from>
    <xdr:to>
      <xdr:col>24</xdr:col>
      <xdr:colOff>152400</xdr:colOff>
      <xdr:row>59</xdr:row>
      <xdr:rowOff>71260</xdr:rowOff>
    </xdr:to>
    <xdr:cxnSp macro="">
      <xdr:nvCxnSpPr>
        <xdr:cNvPr id="114" name="直線コネクタ 113"/>
        <xdr:cNvCxnSpPr/>
      </xdr:nvCxnSpPr>
      <xdr:spPr>
        <a:xfrm>
          <a:off x="4546600" y="1018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115726</xdr:rowOff>
    </xdr:from>
    <xdr:ext cx="599010" cy="259045"/>
    <xdr:sp macro="" textlink="">
      <xdr:nvSpPr>
        <xdr:cNvPr id="115" name="総務費最大値テキスト"/>
        <xdr:cNvSpPr txBox="1"/>
      </xdr:nvSpPr>
      <xdr:spPr>
        <a:xfrm>
          <a:off x="4686300" y="8345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155,189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169049</xdr:rowOff>
    </xdr:from>
    <xdr:to>
      <xdr:col>24</xdr:col>
      <xdr:colOff>152400</xdr:colOff>
      <xdr:row>49</xdr:row>
      <xdr:rowOff>169049</xdr:rowOff>
    </xdr:to>
    <xdr:cxnSp macro="">
      <xdr:nvCxnSpPr>
        <xdr:cNvPr id="116" name="直線コネクタ 115"/>
        <xdr:cNvCxnSpPr/>
      </xdr:nvCxnSpPr>
      <xdr:spPr>
        <a:xfrm>
          <a:off x="4546600" y="8570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123254</xdr:rowOff>
    </xdr:from>
    <xdr:to>
      <xdr:col>24</xdr:col>
      <xdr:colOff>63500</xdr:colOff>
      <xdr:row>58</xdr:row>
      <xdr:rowOff>119215</xdr:rowOff>
    </xdr:to>
    <xdr:cxnSp macro="">
      <xdr:nvCxnSpPr>
        <xdr:cNvPr id="117" name="直線コネクタ 116"/>
        <xdr:cNvCxnSpPr/>
      </xdr:nvCxnSpPr>
      <xdr:spPr>
        <a:xfrm>
          <a:off x="3797300" y="9895904"/>
          <a:ext cx="838200" cy="16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122280</xdr:rowOff>
    </xdr:from>
    <xdr:ext cx="534377" cy="259045"/>
    <xdr:sp macro="" textlink="">
      <xdr:nvSpPr>
        <xdr:cNvPr id="118" name="総務費平均値テキスト"/>
        <xdr:cNvSpPr txBox="1"/>
      </xdr:nvSpPr>
      <xdr:spPr>
        <a:xfrm>
          <a:off x="4686300" y="9723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99403</xdr:rowOff>
    </xdr:from>
    <xdr:to>
      <xdr:col>24</xdr:col>
      <xdr:colOff>114300</xdr:colOff>
      <xdr:row>58</xdr:row>
      <xdr:rowOff>29553</xdr:rowOff>
    </xdr:to>
    <xdr:sp macro="" textlink="">
      <xdr:nvSpPr>
        <xdr:cNvPr id="119" name="フローチャート: 判断 118"/>
        <xdr:cNvSpPr/>
      </xdr:nvSpPr>
      <xdr:spPr>
        <a:xfrm>
          <a:off x="4584700" y="987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19977</xdr:rowOff>
    </xdr:from>
    <xdr:to>
      <xdr:col>19</xdr:col>
      <xdr:colOff>177800</xdr:colOff>
      <xdr:row>57</xdr:row>
      <xdr:rowOff>123254</xdr:rowOff>
    </xdr:to>
    <xdr:cxnSp macro="">
      <xdr:nvCxnSpPr>
        <xdr:cNvPr id="120" name="直線コネクタ 119"/>
        <xdr:cNvCxnSpPr/>
      </xdr:nvCxnSpPr>
      <xdr:spPr>
        <a:xfrm>
          <a:off x="2908300" y="8935377"/>
          <a:ext cx="889000" cy="960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112357</xdr:rowOff>
    </xdr:from>
    <xdr:to>
      <xdr:col>20</xdr:col>
      <xdr:colOff>38100</xdr:colOff>
      <xdr:row>58</xdr:row>
      <xdr:rowOff>42507</xdr:rowOff>
    </xdr:to>
    <xdr:sp macro="" textlink="">
      <xdr:nvSpPr>
        <xdr:cNvPr id="121" name="フローチャート: 判断 120"/>
        <xdr:cNvSpPr/>
      </xdr:nvSpPr>
      <xdr:spPr>
        <a:xfrm>
          <a:off x="3746500" y="988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33634</xdr:rowOff>
    </xdr:from>
    <xdr:ext cx="534377" cy="259045"/>
    <xdr:sp macro="" textlink="">
      <xdr:nvSpPr>
        <xdr:cNvPr id="122" name="テキスト ボックス 121"/>
        <xdr:cNvSpPr txBox="1"/>
      </xdr:nvSpPr>
      <xdr:spPr>
        <a:xfrm>
          <a:off x="3530111" y="997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19977</xdr:rowOff>
    </xdr:from>
    <xdr:to>
      <xdr:col>15</xdr:col>
      <xdr:colOff>50800</xdr:colOff>
      <xdr:row>58</xdr:row>
      <xdr:rowOff>66878</xdr:rowOff>
    </xdr:to>
    <xdr:cxnSp macro="">
      <xdr:nvCxnSpPr>
        <xdr:cNvPr id="123" name="直線コネクタ 122"/>
        <xdr:cNvCxnSpPr/>
      </xdr:nvCxnSpPr>
      <xdr:spPr>
        <a:xfrm flipV="1">
          <a:off x="2019300" y="8935377"/>
          <a:ext cx="889000" cy="107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49340</xdr:rowOff>
    </xdr:from>
    <xdr:to>
      <xdr:col>15</xdr:col>
      <xdr:colOff>101600</xdr:colOff>
      <xdr:row>57</xdr:row>
      <xdr:rowOff>150940</xdr:rowOff>
    </xdr:to>
    <xdr:sp macro="" textlink="">
      <xdr:nvSpPr>
        <xdr:cNvPr id="124" name="フローチャート: 判断 123"/>
        <xdr:cNvSpPr/>
      </xdr:nvSpPr>
      <xdr:spPr>
        <a:xfrm>
          <a:off x="2857500" y="982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142067</xdr:rowOff>
    </xdr:from>
    <xdr:ext cx="534377" cy="259045"/>
    <xdr:sp macro="" textlink="">
      <xdr:nvSpPr>
        <xdr:cNvPr id="125" name="テキスト ボックス 124"/>
        <xdr:cNvSpPr txBox="1"/>
      </xdr:nvSpPr>
      <xdr:spPr>
        <a:xfrm>
          <a:off x="2641111" y="991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138773</xdr:rowOff>
    </xdr:from>
    <xdr:to>
      <xdr:col>10</xdr:col>
      <xdr:colOff>114300</xdr:colOff>
      <xdr:row>58</xdr:row>
      <xdr:rowOff>66878</xdr:rowOff>
    </xdr:to>
    <xdr:cxnSp macro="">
      <xdr:nvCxnSpPr>
        <xdr:cNvPr id="126" name="直線コネクタ 125"/>
        <xdr:cNvCxnSpPr/>
      </xdr:nvCxnSpPr>
      <xdr:spPr>
        <a:xfrm>
          <a:off x="1130300" y="9911423"/>
          <a:ext cx="889000" cy="9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130708</xdr:rowOff>
    </xdr:from>
    <xdr:to>
      <xdr:col>10</xdr:col>
      <xdr:colOff>165100</xdr:colOff>
      <xdr:row>57</xdr:row>
      <xdr:rowOff>60858</xdr:rowOff>
    </xdr:to>
    <xdr:sp macro="" textlink="">
      <xdr:nvSpPr>
        <xdr:cNvPr id="127" name="フローチャート: 判断 126"/>
        <xdr:cNvSpPr/>
      </xdr:nvSpPr>
      <xdr:spPr>
        <a:xfrm>
          <a:off x="1968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77385</xdr:rowOff>
    </xdr:from>
    <xdr:ext cx="534377" cy="259045"/>
    <xdr:sp macro="" textlink="">
      <xdr:nvSpPr>
        <xdr:cNvPr id="128" name="テキスト ボックス 127"/>
        <xdr:cNvSpPr txBox="1"/>
      </xdr:nvSpPr>
      <xdr:spPr>
        <a:xfrm>
          <a:off x="1752111" y="950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80276</xdr:rowOff>
    </xdr:from>
    <xdr:to>
      <xdr:col>6</xdr:col>
      <xdr:colOff>38100</xdr:colOff>
      <xdr:row>57</xdr:row>
      <xdr:rowOff>10426</xdr:rowOff>
    </xdr:to>
    <xdr:sp macro="" textlink="">
      <xdr:nvSpPr>
        <xdr:cNvPr id="129" name="フローチャート: 判断 128"/>
        <xdr:cNvSpPr/>
      </xdr:nvSpPr>
      <xdr:spPr>
        <a:xfrm>
          <a:off x="1079500" y="968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26953</xdr:rowOff>
    </xdr:from>
    <xdr:ext cx="534377" cy="259045"/>
    <xdr:sp macro="" textlink="">
      <xdr:nvSpPr>
        <xdr:cNvPr id="130" name="テキスト ボックス 129"/>
        <xdr:cNvSpPr txBox="1"/>
      </xdr:nvSpPr>
      <xdr:spPr>
        <a:xfrm>
          <a:off x="863111" y="945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68415</xdr:rowOff>
    </xdr:from>
    <xdr:to>
      <xdr:col>24</xdr:col>
      <xdr:colOff>114300</xdr:colOff>
      <xdr:row>58</xdr:row>
      <xdr:rowOff>170015</xdr:rowOff>
    </xdr:to>
    <xdr:sp macro="" textlink="">
      <xdr:nvSpPr>
        <xdr:cNvPr id="136" name="楕円 135"/>
        <xdr:cNvSpPr/>
      </xdr:nvSpPr>
      <xdr:spPr>
        <a:xfrm>
          <a:off x="4584700" y="1001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154792</xdr:rowOff>
    </xdr:from>
    <xdr:ext cx="534377" cy="259045"/>
    <xdr:sp macro="" textlink="">
      <xdr:nvSpPr>
        <xdr:cNvPr id="137" name="総務費該当値テキスト"/>
        <xdr:cNvSpPr txBox="1"/>
      </xdr:nvSpPr>
      <xdr:spPr>
        <a:xfrm>
          <a:off x="4686300" y="992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72454</xdr:rowOff>
    </xdr:from>
    <xdr:to>
      <xdr:col>20</xdr:col>
      <xdr:colOff>38100</xdr:colOff>
      <xdr:row>58</xdr:row>
      <xdr:rowOff>2604</xdr:rowOff>
    </xdr:to>
    <xdr:sp macro="" textlink="">
      <xdr:nvSpPr>
        <xdr:cNvPr id="138" name="楕円 137"/>
        <xdr:cNvSpPr/>
      </xdr:nvSpPr>
      <xdr:spPr>
        <a:xfrm>
          <a:off x="3746500" y="984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19131</xdr:rowOff>
    </xdr:from>
    <xdr:ext cx="534377" cy="259045"/>
    <xdr:sp macro="" textlink="">
      <xdr:nvSpPr>
        <xdr:cNvPr id="139" name="テキスト ボックス 138"/>
        <xdr:cNvSpPr txBox="1"/>
      </xdr:nvSpPr>
      <xdr:spPr>
        <a:xfrm>
          <a:off x="3530111" y="962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140627</xdr:rowOff>
    </xdr:from>
    <xdr:to>
      <xdr:col>15</xdr:col>
      <xdr:colOff>101600</xdr:colOff>
      <xdr:row>52</xdr:row>
      <xdr:rowOff>70777</xdr:rowOff>
    </xdr:to>
    <xdr:sp macro="" textlink="">
      <xdr:nvSpPr>
        <xdr:cNvPr id="140" name="楕円 139"/>
        <xdr:cNvSpPr/>
      </xdr:nvSpPr>
      <xdr:spPr>
        <a:xfrm>
          <a:off x="2857500" y="888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87304</xdr:rowOff>
    </xdr:from>
    <xdr:ext cx="599010" cy="259045"/>
    <xdr:sp macro="" textlink="">
      <xdr:nvSpPr>
        <xdr:cNvPr id="141" name="テキスト ボックス 140"/>
        <xdr:cNvSpPr txBox="1"/>
      </xdr:nvSpPr>
      <xdr:spPr>
        <a:xfrm>
          <a:off x="2608795" y="8659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16078</xdr:rowOff>
    </xdr:from>
    <xdr:to>
      <xdr:col>10</xdr:col>
      <xdr:colOff>165100</xdr:colOff>
      <xdr:row>58</xdr:row>
      <xdr:rowOff>117678</xdr:rowOff>
    </xdr:to>
    <xdr:sp macro="" textlink="">
      <xdr:nvSpPr>
        <xdr:cNvPr id="142" name="楕円 141"/>
        <xdr:cNvSpPr/>
      </xdr:nvSpPr>
      <xdr:spPr>
        <a:xfrm>
          <a:off x="1968500" y="996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108805</xdr:rowOff>
    </xdr:from>
    <xdr:ext cx="534377" cy="259045"/>
    <xdr:sp macro="" textlink="">
      <xdr:nvSpPr>
        <xdr:cNvPr id="143" name="テキスト ボックス 142"/>
        <xdr:cNvSpPr txBox="1"/>
      </xdr:nvSpPr>
      <xdr:spPr>
        <a:xfrm>
          <a:off x="1752111" y="1005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87973</xdr:rowOff>
    </xdr:from>
    <xdr:to>
      <xdr:col>6</xdr:col>
      <xdr:colOff>38100</xdr:colOff>
      <xdr:row>58</xdr:row>
      <xdr:rowOff>18123</xdr:rowOff>
    </xdr:to>
    <xdr:sp macro="" textlink="">
      <xdr:nvSpPr>
        <xdr:cNvPr id="144" name="楕円 143"/>
        <xdr:cNvSpPr/>
      </xdr:nvSpPr>
      <xdr:spPr>
        <a:xfrm>
          <a:off x="1079500" y="986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9250</xdr:rowOff>
    </xdr:from>
    <xdr:ext cx="534377" cy="259045"/>
    <xdr:sp macro="" textlink="">
      <xdr:nvSpPr>
        <xdr:cNvPr id="145" name="テキスト ボックス 144"/>
        <xdr:cNvSpPr txBox="1"/>
      </xdr:nvSpPr>
      <xdr:spPr>
        <a:xfrm>
          <a:off x="863111" y="995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8" name="テキスト ボックス 157"/>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125590</xdr:rowOff>
    </xdr:from>
    <xdr:to>
      <xdr:col>24</xdr:col>
      <xdr:colOff>62865</xdr:colOff>
      <xdr:row>78</xdr:row>
      <xdr:rowOff>62485</xdr:rowOff>
    </xdr:to>
    <xdr:cxnSp macro="">
      <xdr:nvCxnSpPr>
        <xdr:cNvPr id="170" name="直線コネクタ 169"/>
        <xdr:cNvCxnSpPr/>
      </xdr:nvCxnSpPr>
      <xdr:spPr>
        <a:xfrm flipV="1">
          <a:off x="4633595" y="11955640"/>
          <a:ext cx="1270" cy="1479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66312</xdr:rowOff>
    </xdr:from>
    <xdr:ext cx="599010" cy="259045"/>
    <xdr:sp macro="" textlink="">
      <xdr:nvSpPr>
        <xdr:cNvPr id="171" name="民生費最小値テキスト"/>
        <xdr:cNvSpPr txBox="1"/>
      </xdr:nvSpPr>
      <xdr:spPr>
        <a:xfrm>
          <a:off x="4686300" y="1343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62485</xdr:rowOff>
    </xdr:from>
    <xdr:to>
      <xdr:col>24</xdr:col>
      <xdr:colOff>152400</xdr:colOff>
      <xdr:row>78</xdr:row>
      <xdr:rowOff>62485</xdr:rowOff>
    </xdr:to>
    <xdr:cxnSp macro="">
      <xdr:nvCxnSpPr>
        <xdr:cNvPr id="172" name="直線コネクタ 171"/>
        <xdr:cNvCxnSpPr/>
      </xdr:nvCxnSpPr>
      <xdr:spPr>
        <a:xfrm>
          <a:off x="4546600" y="13435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72267</xdr:rowOff>
    </xdr:from>
    <xdr:ext cx="599010" cy="259045"/>
    <xdr:sp macro="" textlink="">
      <xdr:nvSpPr>
        <xdr:cNvPr id="173" name="民生費最大値テキスト"/>
        <xdr:cNvSpPr txBox="1"/>
      </xdr:nvSpPr>
      <xdr:spPr>
        <a:xfrm>
          <a:off x="4686300" y="11730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218,611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125590</xdr:rowOff>
    </xdr:from>
    <xdr:to>
      <xdr:col>24</xdr:col>
      <xdr:colOff>152400</xdr:colOff>
      <xdr:row>69</xdr:row>
      <xdr:rowOff>125590</xdr:rowOff>
    </xdr:to>
    <xdr:cxnSp macro="">
      <xdr:nvCxnSpPr>
        <xdr:cNvPr id="174" name="直線コネクタ 173"/>
        <xdr:cNvCxnSpPr/>
      </xdr:nvCxnSpPr>
      <xdr:spPr>
        <a:xfrm>
          <a:off x="4546600" y="1195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153568</xdr:rowOff>
    </xdr:from>
    <xdr:to>
      <xdr:col>24</xdr:col>
      <xdr:colOff>63500</xdr:colOff>
      <xdr:row>73</xdr:row>
      <xdr:rowOff>31953</xdr:rowOff>
    </xdr:to>
    <xdr:cxnSp macro="">
      <xdr:nvCxnSpPr>
        <xdr:cNvPr id="175" name="直線コネクタ 174"/>
        <xdr:cNvCxnSpPr/>
      </xdr:nvCxnSpPr>
      <xdr:spPr>
        <a:xfrm flipV="1">
          <a:off x="3797300" y="12497968"/>
          <a:ext cx="838200" cy="4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107116</xdr:rowOff>
    </xdr:from>
    <xdr:ext cx="599010" cy="259045"/>
    <xdr:sp macro="" textlink="">
      <xdr:nvSpPr>
        <xdr:cNvPr id="176" name="民生費平均値テキスト"/>
        <xdr:cNvSpPr txBox="1"/>
      </xdr:nvSpPr>
      <xdr:spPr>
        <a:xfrm>
          <a:off x="4686300" y="12794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128689</xdr:rowOff>
    </xdr:from>
    <xdr:to>
      <xdr:col>24</xdr:col>
      <xdr:colOff>114300</xdr:colOff>
      <xdr:row>75</xdr:row>
      <xdr:rowOff>58839</xdr:rowOff>
    </xdr:to>
    <xdr:sp macro="" textlink="">
      <xdr:nvSpPr>
        <xdr:cNvPr id="177" name="フローチャート: 判断 176"/>
        <xdr:cNvSpPr/>
      </xdr:nvSpPr>
      <xdr:spPr>
        <a:xfrm>
          <a:off x="4584700" y="128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31953</xdr:rowOff>
    </xdr:from>
    <xdr:to>
      <xdr:col>19</xdr:col>
      <xdr:colOff>177800</xdr:colOff>
      <xdr:row>73</xdr:row>
      <xdr:rowOff>120459</xdr:rowOff>
    </xdr:to>
    <xdr:cxnSp macro="">
      <xdr:nvCxnSpPr>
        <xdr:cNvPr id="178" name="直線コネクタ 177"/>
        <xdr:cNvCxnSpPr/>
      </xdr:nvCxnSpPr>
      <xdr:spPr>
        <a:xfrm flipV="1">
          <a:off x="2908300" y="12547803"/>
          <a:ext cx="889000" cy="8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168732</xdr:rowOff>
    </xdr:from>
    <xdr:to>
      <xdr:col>20</xdr:col>
      <xdr:colOff>38100</xdr:colOff>
      <xdr:row>75</xdr:row>
      <xdr:rowOff>98882</xdr:rowOff>
    </xdr:to>
    <xdr:sp macro="" textlink="">
      <xdr:nvSpPr>
        <xdr:cNvPr id="179" name="フローチャート: 判断 178"/>
        <xdr:cNvSpPr/>
      </xdr:nvSpPr>
      <xdr:spPr>
        <a:xfrm>
          <a:off x="37465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90009</xdr:rowOff>
    </xdr:from>
    <xdr:ext cx="599010" cy="259045"/>
    <xdr:sp macro="" textlink="">
      <xdr:nvSpPr>
        <xdr:cNvPr id="180" name="テキスト ボックス 179"/>
        <xdr:cNvSpPr txBox="1"/>
      </xdr:nvSpPr>
      <xdr:spPr>
        <a:xfrm>
          <a:off x="3497795" y="12948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64198</xdr:rowOff>
    </xdr:from>
    <xdr:to>
      <xdr:col>15</xdr:col>
      <xdr:colOff>50800</xdr:colOff>
      <xdr:row>73</xdr:row>
      <xdr:rowOff>120459</xdr:rowOff>
    </xdr:to>
    <xdr:cxnSp macro="">
      <xdr:nvCxnSpPr>
        <xdr:cNvPr id="181" name="直線コネクタ 180"/>
        <xdr:cNvCxnSpPr/>
      </xdr:nvCxnSpPr>
      <xdr:spPr>
        <a:xfrm>
          <a:off x="2019300" y="12580048"/>
          <a:ext cx="889000" cy="5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30785</xdr:rowOff>
    </xdr:from>
    <xdr:to>
      <xdr:col>15</xdr:col>
      <xdr:colOff>101600</xdr:colOff>
      <xdr:row>75</xdr:row>
      <xdr:rowOff>132385</xdr:rowOff>
    </xdr:to>
    <xdr:sp macro="" textlink="">
      <xdr:nvSpPr>
        <xdr:cNvPr id="182" name="フローチャート: 判断 181"/>
        <xdr:cNvSpPr/>
      </xdr:nvSpPr>
      <xdr:spPr>
        <a:xfrm>
          <a:off x="2857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123511</xdr:rowOff>
    </xdr:from>
    <xdr:ext cx="599010" cy="259045"/>
    <xdr:sp macro="" textlink="">
      <xdr:nvSpPr>
        <xdr:cNvPr id="183" name="テキスト ボックス 182"/>
        <xdr:cNvSpPr txBox="1"/>
      </xdr:nvSpPr>
      <xdr:spPr>
        <a:xfrm>
          <a:off x="2608795" y="1298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64198</xdr:rowOff>
    </xdr:from>
    <xdr:to>
      <xdr:col>10</xdr:col>
      <xdr:colOff>114300</xdr:colOff>
      <xdr:row>74</xdr:row>
      <xdr:rowOff>90856</xdr:rowOff>
    </xdr:to>
    <xdr:cxnSp macro="">
      <xdr:nvCxnSpPr>
        <xdr:cNvPr id="184" name="直線コネクタ 183"/>
        <xdr:cNvCxnSpPr/>
      </xdr:nvCxnSpPr>
      <xdr:spPr>
        <a:xfrm flipV="1">
          <a:off x="1130300" y="12580048"/>
          <a:ext cx="889000" cy="198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162281</xdr:rowOff>
    </xdr:from>
    <xdr:to>
      <xdr:col>10</xdr:col>
      <xdr:colOff>165100</xdr:colOff>
      <xdr:row>75</xdr:row>
      <xdr:rowOff>92431</xdr:rowOff>
    </xdr:to>
    <xdr:sp macro="" textlink="">
      <xdr:nvSpPr>
        <xdr:cNvPr id="185" name="フローチャート: 判断 184"/>
        <xdr:cNvSpPr/>
      </xdr:nvSpPr>
      <xdr:spPr>
        <a:xfrm>
          <a:off x="1968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83558</xdr:rowOff>
    </xdr:from>
    <xdr:ext cx="599010" cy="259045"/>
    <xdr:sp macro="" textlink="">
      <xdr:nvSpPr>
        <xdr:cNvPr id="186" name="テキスト ボックス 185"/>
        <xdr:cNvSpPr txBox="1"/>
      </xdr:nvSpPr>
      <xdr:spPr>
        <a:xfrm>
          <a:off x="1719795" y="1294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74613</xdr:rowOff>
    </xdr:from>
    <xdr:to>
      <xdr:col>6</xdr:col>
      <xdr:colOff>38100</xdr:colOff>
      <xdr:row>76</xdr:row>
      <xdr:rowOff>4763</xdr:rowOff>
    </xdr:to>
    <xdr:sp macro="" textlink="">
      <xdr:nvSpPr>
        <xdr:cNvPr id="187" name="フローチャート: 判断 186"/>
        <xdr:cNvSpPr/>
      </xdr:nvSpPr>
      <xdr:spPr>
        <a:xfrm>
          <a:off x="1079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167340</xdr:rowOff>
    </xdr:from>
    <xdr:ext cx="599010" cy="259045"/>
    <xdr:sp macro="" textlink="">
      <xdr:nvSpPr>
        <xdr:cNvPr id="188" name="テキスト ボックス 187"/>
        <xdr:cNvSpPr txBox="1"/>
      </xdr:nvSpPr>
      <xdr:spPr>
        <a:xfrm>
          <a:off x="830795" y="13026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102768</xdr:rowOff>
    </xdr:from>
    <xdr:to>
      <xdr:col>24</xdr:col>
      <xdr:colOff>114300</xdr:colOff>
      <xdr:row>73</xdr:row>
      <xdr:rowOff>32918</xdr:rowOff>
    </xdr:to>
    <xdr:sp macro="" textlink="">
      <xdr:nvSpPr>
        <xdr:cNvPr id="194" name="楕円 193"/>
        <xdr:cNvSpPr/>
      </xdr:nvSpPr>
      <xdr:spPr>
        <a:xfrm>
          <a:off x="4584700" y="1244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125645</xdr:rowOff>
    </xdr:from>
    <xdr:ext cx="599010" cy="259045"/>
    <xdr:sp macro="" textlink="">
      <xdr:nvSpPr>
        <xdr:cNvPr id="195" name="民生費該当値テキスト"/>
        <xdr:cNvSpPr txBox="1"/>
      </xdr:nvSpPr>
      <xdr:spPr>
        <a:xfrm>
          <a:off x="4686300" y="12298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152603</xdr:rowOff>
    </xdr:from>
    <xdr:to>
      <xdr:col>20</xdr:col>
      <xdr:colOff>38100</xdr:colOff>
      <xdr:row>73</xdr:row>
      <xdr:rowOff>82753</xdr:rowOff>
    </xdr:to>
    <xdr:sp macro="" textlink="">
      <xdr:nvSpPr>
        <xdr:cNvPr id="196" name="楕円 195"/>
        <xdr:cNvSpPr/>
      </xdr:nvSpPr>
      <xdr:spPr>
        <a:xfrm>
          <a:off x="3746500" y="1249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99280</xdr:rowOff>
    </xdr:from>
    <xdr:ext cx="599010" cy="259045"/>
    <xdr:sp macro="" textlink="">
      <xdr:nvSpPr>
        <xdr:cNvPr id="197" name="テキスト ボックス 196"/>
        <xdr:cNvSpPr txBox="1"/>
      </xdr:nvSpPr>
      <xdr:spPr>
        <a:xfrm>
          <a:off x="3497795" y="12272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69659</xdr:rowOff>
    </xdr:from>
    <xdr:to>
      <xdr:col>15</xdr:col>
      <xdr:colOff>101600</xdr:colOff>
      <xdr:row>73</xdr:row>
      <xdr:rowOff>171259</xdr:rowOff>
    </xdr:to>
    <xdr:sp macro="" textlink="">
      <xdr:nvSpPr>
        <xdr:cNvPr id="198" name="楕円 197"/>
        <xdr:cNvSpPr/>
      </xdr:nvSpPr>
      <xdr:spPr>
        <a:xfrm>
          <a:off x="2857500" y="1258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16336</xdr:rowOff>
    </xdr:from>
    <xdr:ext cx="599010" cy="259045"/>
    <xdr:sp macro="" textlink="">
      <xdr:nvSpPr>
        <xdr:cNvPr id="199" name="テキスト ボックス 198"/>
        <xdr:cNvSpPr txBox="1"/>
      </xdr:nvSpPr>
      <xdr:spPr>
        <a:xfrm>
          <a:off x="2608795" y="12360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13398</xdr:rowOff>
    </xdr:from>
    <xdr:to>
      <xdr:col>10</xdr:col>
      <xdr:colOff>165100</xdr:colOff>
      <xdr:row>73</xdr:row>
      <xdr:rowOff>114998</xdr:rowOff>
    </xdr:to>
    <xdr:sp macro="" textlink="">
      <xdr:nvSpPr>
        <xdr:cNvPr id="200" name="楕円 199"/>
        <xdr:cNvSpPr/>
      </xdr:nvSpPr>
      <xdr:spPr>
        <a:xfrm>
          <a:off x="1968500" y="1252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131525</xdr:rowOff>
    </xdr:from>
    <xdr:ext cx="599010" cy="259045"/>
    <xdr:sp macro="" textlink="">
      <xdr:nvSpPr>
        <xdr:cNvPr id="201" name="テキスト ボックス 200"/>
        <xdr:cNvSpPr txBox="1"/>
      </xdr:nvSpPr>
      <xdr:spPr>
        <a:xfrm>
          <a:off x="1719795" y="12304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40056</xdr:rowOff>
    </xdr:from>
    <xdr:to>
      <xdr:col>6</xdr:col>
      <xdr:colOff>38100</xdr:colOff>
      <xdr:row>74</xdr:row>
      <xdr:rowOff>141656</xdr:rowOff>
    </xdr:to>
    <xdr:sp macro="" textlink="">
      <xdr:nvSpPr>
        <xdr:cNvPr id="202" name="楕円 201"/>
        <xdr:cNvSpPr/>
      </xdr:nvSpPr>
      <xdr:spPr>
        <a:xfrm>
          <a:off x="1079500" y="1272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158183</xdr:rowOff>
    </xdr:from>
    <xdr:ext cx="599010" cy="259045"/>
    <xdr:sp macro="" textlink="">
      <xdr:nvSpPr>
        <xdr:cNvPr id="203" name="テキスト ボックス 202"/>
        <xdr:cNvSpPr txBox="1"/>
      </xdr:nvSpPr>
      <xdr:spPr>
        <a:xfrm>
          <a:off x="830795" y="12502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72340</xdr:rowOff>
    </xdr:from>
    <xdr:to>
      <xdr:col>24</xdr:col>
      <xdr:colOff>62865</xdr:colOff>
      <xdr:row>99</xdr:row>
      <xdr:rowOff>78645</xdr:rowOff>
    </xdr:to>
    <xdr:cxnSp macro="">
      <xdr:nvCxnSpPr>
        <xdr:cNvPr id="228" name="直線コネクタ 227"/>
        <xdr:cNvCxnSpPr/>
      </xdr:nvCxnSpPr>
      <xdr:spPr>
        <a:xfrm flipV="1">
          <a:off x="4633595" y="15502840"/>
          <a:ext cx="1270" cy="1549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82472</xdr:rowOff>
    </xdr:from>
    <xdr:ext cx="534377" cy="259045"/>
    <xdr:sp macro="" textlink="">
      <xdr:nvSpPr>
        <xdr:cNvPr id="229" name="衛生費最小値テキスト"/>
        <xdr:cNvSpPr txBox="1"/>
      </xdr:nvSpPr>
      <xdr:spPr>
        <a:xfrm>
          <a:off x="4686300" y="1705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78645</xdr:rowOff>
    </xdr:from>
    <xdr:to>
      <xdr:col>24</xdr:col>
      <xdr:colOff>152400</xdr:colOff>
      <xdr:row>99</xdr:row>
      <xdr:rowOff>78645</xdr:rowOff>
    </xdr:to>
    <xdr:cxnSp macro="">
      <xdr:nvCxnSpPr>
        <xdr:cNvPr id="230" name="直線コネクタ 229"/>
        <xdr:cNvCxnSpPr/>
      </xdr:nvCxnSpPr>
      <xdr:spPr>
        <a:xfrm>
          <a:off x="4546600" y="1705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19017</xdr:rowOff>
    </xdr:from>
    <xdr:ext cx="534377" cy="259045"/>
    <xdr:sp macro="" textlink="">
      <xdr:nvSpPr>
        <xdr:cNvPr id="231" name="衛生費最大値テキスト"/>
        <xdr:cNvSpPr txBox="1"/>
      </xdr:nvSpPr>
      <xdr:spPr>
        <a:xfrm>
          <a:off x="4686300" y="1527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99,536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72340</xdr:rowOff>
    </xdr:from>
    <xdr:to>
      <xdr:col>24</xdr:col>
      <xdr:colOff>152400</xdr:colOff>
      <xdr:row>90</xdr:row>
      <xdr:rowOff>72340</xdr:rowOff>
    </xdr:to>
    <xdr:cxnSp macro="">
      <xdr:nvCxnSpPr>
        <xdr:cNvPr id="232" name="直線コネクタ 231"/>
        <xdr:cNvCxnSpPr/>
      </xdr:nvCxnSpPr>
      <xdr:spPr>
        <a:xfrm>
          <a:off x="4546600" y="1550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89751</xdr:rowOff>
    </xdr:from>
    <xdr:to>
      <xdr:col>24</xdr:col>
      <xdr:colOff>63500</xdr:colOff>
      <xdr:row>98</xdr:row>
      <xdr:rowOff>99485</xdr:rowOff>
    </xdr:to>
    <xdr:cxnSp macro="">
      <xdr:nvCxnSpPr>
        <xdr:cNvPr id="233" name="直線コネクタ 232"/>
        <xdr:cNvCxnSpPr/>
      </xdr:nvCxnSpPr>
      <xdr:spPr>
        <a:xfrm>
          <a:off x="3797300" y="16891851"/>
          <a:ext cx="838200" cy="9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104785</xdr:rowOff>
    </xdr:from>
    <xdr:ext cx="534377" cy="259045"/>
    <xdr:sp macro="" textlink="">
      <xdr:nvSpPr>
        <xdr:cNvPr id="234" name="衛生費平均値テキスト"/>
        <xdr:cNvSpPr txBox="1"/>
      </xdr:nvSpPr>
      <xdr:spPr>
        <a:xfrm>
          <a:off x="4686300" y="16563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81908</xdr:rowOff>
    </xdr:from>
    <xdr:to>
      <xdr:col>24</xdr:col>
      <xdr:colOff>114300</xdr:colOff>
      <xdr:row>98</xdr:row>
      <xdr:rowOff>12058</xdr:rowOff>
    </xdr:to>
    <xdr:sp macro="" textlink="">
      <xdr:nvSpPr>
        <xdr:cNvPr id="235" name="フローチャート: 判断 234"/>
        <xdr:cNvSpPr/>
      </xdr:nvSpPr>
      <xdr:spPr>
        <a:xfrm>
          <a:off x="45847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89751</xdr:rowOff>
    </xdr:from>
    <xdr:to>
      <xdr:col>19</xdr:col>
      <xdr:colOff>177800</xdr:colOff>
      <xdr:row>98</xdr:row>
      <xdr:rowOff>97619</xdr:rowOff>
    </xdr:to>
    <xdr:cxnSp macro="">
      <xdr:nvCxnSpPr>
        <xdr:cNvPr id="236" name="直線コネクタ 235"/>
        <xdr:cNvCxnSpPr/>
      </xdr:nvCxnSpPr>
      <xdr:spPr>
        <a:xfrm flipV="1">
          <a:off x="2908300" y="16891851"/>
          <a:ext cx="889000" cy="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79870</xdr:rowOff>
    </xdr:from>
    <xdr:to>
      <xdr:col>20</xdr:col>
      <xdr:colOff>38100</xdr:colOff>
      <xdr:row>98</xdr:row>
      <xdr:rowOff>10020</xdr:rowOff>
    </xdr:to>
    <xdr:sp macro="" textlink="">
      <xdr:nvSpPr>
        <xdr:cNvPr id="237" name="フローチャート: 判断 236"/>
        <xdr:cNvSpPr/>
      </xdr:nvSpPr>
      <xdr:spPr>
        <a:xfrm>
          <a:off x="37465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26547</xdr:rowOff>
    </xdr:from>
    <xdr:ext cx="534377" cy="259045"/>
    <xdr:sp macro="" textlink="">
      <xdr:nvSpPr>
        <xdr:cNvPr id="238" name="テキスト ボックス 237"/>
        <xdr:cNvSpPr txBox="1"/>
      </xdr:nvSpPr>
      <xdr:spPr>
        <a:xfrm>
          <a:off x="3530111" y="1648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93123</xdr:rowOff>
    </xdr:from>
    <xdr:to>
      <xdr:col>15</xdr:col>
      <xdr:colOff>50800</xdr:colOff>
      <xdr:row>98</xdr:row>
      <xdr:rowOff>97619</xdr:rowOff>
    </xdr:to>
    <xdr:cxnSp macro="">
      <xdr:nvCxnSpPr>
        <xdr:cNvPr id="239" name="直線コネクタ 238"/>
        <xdr:cNvCxnSpPr/>
      </xdr:nvCxnSpPr>
      <xdr:spPr>
        <a:xfrm>
          <a:off x="2019300" y="16895223"/>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116866</xdr:rowOff>
    </xdr:from>
    <xdr:to>
      <xdr:col>15</xdr:col>
      <xdr:colOff>101600</xdr:colOff>
      <xdr:row>98</xdr:row>
      <xdr:rowOff>47016</xdr:rowOff>
    </xdr:to>
    <xdr:sp macro="" textlink="">
      <xdr:nvSpPr>
        <xdr:cNvPr id="240" name="フローチャート: 判断 239"/>
        <xdr:cNvSpPr/>
      </xdr:nvSpPr>
      <xdr:spPr>
        <a:xfrm>
          <a:off x="2857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63543</xdr:rowOff>
    </xdr:from>
    <xdr:ext cx="534377" cy="259045"/>
    <xdr:sp macro="" textlink="">
      <xdr:nvSpPr>
        <xdr:cNvPr id="241" name="テキスト ボックス 240"/>
        <xdr:cNvSpPr txBox="1"/>
      </xdr:nvSpPr>
      <xdr:spPr>
        <a:xfrm>
          <a:off x="2641111" y="1652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85122</xdr:rowOff>
    </xdr:from>
    <xdr:to>
      <xdr:col>10</xdr:col>
      <xdr:colOff>114300</xdr:colOff>
      <xdr:row>98</xdr:row>
      <xdr:rowOff>93123</xdr:rowOff>
    </xdr:to>
    <xdr:cxnSp macro="">
      <xdr:nvCxnSpPr>
        <xdr:cNvPr id="242" name="直線コネクタ 241"/>
        <xdr:cNvCxnSpPr/>
      </xdr:nvCxnSpPr>
      <xdr:spPr>
        <a:xfrm>
          <a:off x="1130300" y="16887222"/>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17405</xdr:rowOff>
    </xdr:from>
    <xdr:to>
      <xdr:col>10</xdr:col>
      <xdr:colOff>165100</xdr:colOff>
      <xdr:row>97</xdr:row>
      <xdr:rowOff>119005</xdr:rowOff>
    </xdr:to>
    <xdr:sp macro="" textlink="">
      <xdr:nvSpPr>
        <xdr:cNvPr id="243" name="フローチャート: 判断 242"/>
        <xdr:cNvSpPr/>
      </xdr:nvSpPr>
      <xdr:spPr>
        <a:xfrm>
          <a:off x="1968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135532</xdr:rowOff>
    </xdr:from>
    <xdr:ext cx="534377" cy="259045"/>
    <xdr:sp macro="" textlink="">
      <xdr:nvSpPr>
        <xdr:cNvPr id="244" name="テキスト ボックス 243"/>
        <xdr:cNvSpPr txBox="1"/>
      </xdr:nvSpPr>
      <xdr:spPr>
        <a:xfrm>
          <a:off x="1752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170644</xdr:rowOff>
    </xdr:from>
    <xdr:to>
      <xdr:col>6</xdr:col>
      <xdr:colOff>38100</xdr:colOff>
      <xdr:row>97</xdr:row>
      <xdr:rowOff>100794</xdr:rowOff>
    </xdr:to>
    <xdr:sp macro="" textlink="">
      <xdr:nvSpPr>
        <xdr:cNvPr id="245" name="フローチャート: 判断 244"/>
        <xdr:cNvSpPr/>
      </xdr:nvSpPr>
      <xdr:spPr>
        <a:xfrm>
          <a:off x="1079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117321</xdr:rowOff>
    </xdr:from>
    <xdr:ext cx="534377" cy="259045"/>
    <xdr:sp macro="" textlink="">
      <xdr:nvSpPr>
        <xdr:cNvPr id="246" name="テキスト ボックス 245"/>
        <xdr:cNvSpPr txBox="1"/>
      </xdr:nvSpPr>
      <xdr:spPr>
        <a:xfrm>
          <a:off x="863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48685</xdr:rowOff>
    </xdr:from>
    <xdr:to>
      <xdr:col>24</xdr:col>
      <xdr:colOff>114300</xdr:colOff>
      <xdr:row>98</xdr:row>
      <xdr:rowOff>150285</xdr:rowOff>
    </xdr:to>
    <xdr:sp macro="" textlink="">
      <xdr:nvSpPr>
        <xdr:cNvPr id="252" name="楕円 251"/>
        <xdr:cNvSpPr/>
      </xdr:nvSpPr>
      <xdr:spPr>
        <a:xfrm>
          <a:off x="4584700" y="1685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27112</xdr:rowOff>
    </xdr:from>
    <xdr:ext cx="534377" cy="259045"/>
    <xdr:sp macro="" textlink="">
      <xdr:nvSpPr>
        <xdr:cNvPr id="253" name="衛生費該当値テキスト"/>
        <xdr:cNvSpPr txBox="1"/>
      </xdr:nvSpPr>
      <xdr:spPr>
        <a:xfrm>
          <a:off x="4686300" y="1682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38951</xdr:rowOff>
    </xdr:from>
    <xdr:to>
      <xdr:col>20</xdr:col>
      <xdr:colOff>38100</xdr:colOff>
      <xdr:row>98</xdr:row>
      <xdr:rowOff>140551</xdr:rowOff>
    </xdr:to>
    <xdr:sp macro="" textlink="">
      <xdr:nvSpPr>
        <xdr:cNvPr id="254" name="楕円 253"/>
        <xdr:cNvSpPr/>
      </xdr:nvSpPr>
      <xdr:spPr>
        <a:xfrm>
          <a:off x="3746500" y="1684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131678</xdr:rowOff>
    </xdr:from>
    <xdr:ext cx="534377" cy="259045"/>
    <xdr:sp macro="" textlink="">
      <xdr:nvSpPr>
        <xdr:cNvPr id="255" name="テキスト ボックス 254"/>
        <xdr:cNvSpPr txBox="1"/>
      </xdr:nvSpPr>
      <xdr:spPr>
        <a:xfrm>
          <a:off x="3530111" y="16933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46819</xdr:rowOff>
    </xdr:from>
    <xdr:to>
      <xdr:col>15</xdr:col>
      <xdr:colOff>101600</xdr:colOff>
      <xdr:row>98</xdr:row>
      <xdr:rowOff>148419</xdr:rowOff>
    </xdr:to>
    <xdr:sp macro="" textlink="">
      <xdr:nvSpPr>
        <xdr:cNvPr id="256" name="楕円 255"/>
        <xdr:cNvSpPr/>
      </xdr:nvSpPr>
      <xdr:spPr>
        <a:xfrm>
          <a:off x="2857500" y="1684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139546</xdr:rowOff>
    </xdr:from>
    <xdr:ext cx="534377" cy="259045"/>
    <xdr:sp macro="" textlink="">
      <xdr:nvSpPr>
        <xdr:cNvPr id="257" name="テキスト ボックス 256"/>
        <xdr:cNvSpPr txBox="1"/>
      </xdr:nvSpPr>
      <xdr:spPr>
        <a:xfrm>
          <a:off x="2641111" y="1694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42323</xdr:rowOff>
    </xdr:from>
    <xdr:to>
      <xdr:col>10</xdr:col>
      <xdr:colOff>165100</xdr:colOff>
      <xdr:row>98</xdr:row>
      <xdr:rowOff>143923</xdr:rowOff>
    </xdr:to>
    <xdr:sp macro="" textlink="">
      <xdr:nvSpPr>
        <xdr:cNvPr id="258" name="楕円 257"/>
        <xdr:cNvSpPr/>
      </xdr:nvSpPr>
      <xdr:spPr>
        <a:xfrm>
          <a:off x="1968500" y="1684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135050</xdr:rowOff>
    </xdr:from>
    <xdr:ext cx="534377" cy="259045"/>
    <xdr:sp macro="" textlink="">
      <xdr:nvSpPr>
        <xdr:cNvPr id="259" name="テキスト ボックス 258"/>
        <xdr:cNvSpPr txBox="1"/>
      </xdr:nvSpPr>
      <xdr:spPr>
        <a:xfrm>
          <a:off x="1752111" y="1693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34322</xdr:rowOff>
    </xdr:from>
    <xdr:to>
      <xdr:col>6</xdr:col>
      <xdr:colOff>38100</xdr:colOff>
      <xdr:row>98</xdr:row>
      <xdr:rowOff>135922</xdr:rowOff>
    </xdr:to>
    <xdr:sp macro="" textlink="">
      <xdr:nvSpPr>
        <xdr:cNvPr id="260" name="楕円 259"/>
        <xdr:cNvSpPr/>
      </xdr:nvSpPr>
      <xdr:spPr>
        <a:xfrm>
          <a:off x="1079500" y="1683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127049</xdr:rowOff>
    </xdr:from>
    <xdr:ext cx="534377" cy="259045"/>
    <xdr:sp macro="" textlink="">
      <xdr:nvSpPr>
        <xdr:cNvPr id="261" name="テキスト ボックス 260"/>
        <xdr:cNvSpPr txBox="1"/>
      </xdr:nvSpPr>
      <xdr:spPr>
        <a:xfrm>
          <a:off x="863111" y="1692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105791</xdr:rowOff>
    </xdr:from>
    <xdr:to>
      <xdr:col>54</xdr:col>
      <xdr:colOff>189865</xdr:colOff>
      <xdr:row>39</xdr:row>
      <xdr:rowOff>44450</xdr:rowOff>
    </xdr:to>
    <xdr:cxnSp macro="">
      <xdr:nvCxnSpPr>
        <xdr:cNvPr id="285" name="直線コネクタ 284"/>
        <xdr:cNvCxnSpPr/>
      </xdr:nvCxnSpPr>
      <xdr:spPr>
        <a:xfrm flipV="1">
          <a:off x="10475595" y="5249291"/>
          <a:ext cx="1270" cy="148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52468</xdr:rowOff>
    </xdr:from>
    <xdr:ext cx="469744" cy="259045"/>
    <xdr:sp macro="" textlink="">
      <xdr:nvSpPr>
        <xdr:cNvPr id="288" name="労働費最大値テキスト"/>
        <xdr:cNvSpPr txBox="1"/>
      </xdr:nvSpPr>
      <xdr:spPr>
        <a:xfrm>
          <a:off x="10528300" y="5024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105791</xdr:rowOff>
    </xdr:from>
    <xdr:to>
      <xdr:col>55</xdr:col>
      <xdr:colOff>88900</xdr:colOff>
      <xdr:row>30</xdr:row>
      <xdr:rowOff>105791</xdr:rowOff>
    </xdr:to>
    <xdr:cxnSp macro="">
      <xdr:nvCxnSpPr>
        <xdr:cNvPr id="289" name="直線コネクタ 288"/>
        <xdr:cNvCxnSpPr/>
      </xdr:nvCxnSpPr>
      <xdr:spPr>
        <a:xfrm>
          <a:off x="10388600" y="5249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109410</xdr:rowOff>
    </xdr:from>
    <xdr:to>
      <xdr:col>55</xdr:col>
      <xdr:colOff>0</xdr:colOff>
      <xdr:row>38</xdr:row>
      <xdr:rowOff>114173</xdr:rowOff>
    </xdr:to>
    <xdr:cxnSp macro="">
      <xdr:nvCxnSpPr>
        <xdr:cNvPr id="290" name="直線コネクタ 289"/>
        <xdr:cNvCxnSpPr/>
      </xdr:nvCxnSpPr>
      <xdr:spPr>
        <a:xfrm flipV="1">
          <a:off x="9639300" y="6624510"/>
          <a:ext cx="83820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49103</xdr:rowOff>
    </xdr:from>
    <xdr:ext cx="378565" cy="259045"/>
    <xdr:sp macro="" textlink="">
      <xdr:nvSpPr>
        <xdr:cNvPr id="291" name="労働費平均値テキスト"/>
        <xdr:cNvSpPr txBox="1"/>
      </xdr:nvSpPr>
      <xdr:spPr>
        <a:xfrm>
          <a:off x="10528300" y="63927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26226</xdr:rowOff>
    </xdr:from>
    <xdr:to>
      <xdr:col>55</xdr:col>
      <xdr:colOff>50800</xdr:colOff>
      <xdr:row>38</xdr:row>
      <xdr:rowOff>127826</xdr:rowOff>
    </xdr:to>
    <xdr:sp macro="" textlink="">
      <xdr:nvSpPr>
        <xdr:cNvPr id="292" name="フローチャート: 判断 291"/>
        <xdr:cNvSpPr/>
      </xdr:nvSpPr>
      <xdr:spPr>
        <a:xfrm>
          <a:off x="10426700" y="654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114173</xdr:rowOff>
    </xdr:from>
    <xdr:to>
      <xdr:col>50</xdr:col>
      <xdr:colOff>114300</xdr:colOff>
      <xdr:row>38</xdr:row>
      <xdr:rowOff>116269</xdr:rowOff>
    </xdr:to>
    <xdr:cxnSp macro="">
      <xdr:nvCxnSpPr>
        <xdr:cNvPr id="293" name="直線コネクタ 292"/>
        <xdr:cNvCxnSpPr/>
      </xdr:nvCxnSpPr>
      <xdr:spPr>
        <a:xfrm flipV="1">
          <a:off x="8750300" y="6629273"/>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33083</xdr:rowOff>
    </xdr:from>
    <xdr:to>
      <xdr:col>50</xdr:col>
      <xdr:colOff>165100</xdr:colOff>
      <xdr:row>38</xdr:row>
      <xdr:rowOff>134683</xdr:rowOff>
    </xdr:to>
    <xdr:sp macro="" textlink="">
      <xdr:nvSpPr>
        <xdr:cNvPr id="294" name="フローチャート: 判断 293"/>
        <xdr:cNvSpPr/>
      </xdr:nvSpPr>
      <xdr:spPr>
        <a:xfrm>
          <a:off x="9588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151211</xdr:rowOff>
    </xdr:from>
    <xdr:ext cx="378565" cy="259045"/>
    <xdr:sp macro="" textlink="">
      <xdr:nvSpPr>
        <xdr:cNvPr id="295" name="テキスト ボックス 294"/>
        <xdr:cNvSpPr txBox="1"/>
      </xdr:nvSpPr>
      <xdr:spPr>
        <a:xfrm>
          <a:off x="9450017" y="6323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75120</xdr:rowOff>
    </xdr:from>
    <xdr:to>
      <xdr:col>45</xdr:col>
      <xdr:colOff>177800</xdr:colOff>
      <xdr:row>38</xdr:row>
      <xdr:rowOff>116269</xdr:rowOff>
    </xdr:to>
    <xdr:cxnSp macro="">
      <xdr:nvCxnSpPr>
        <xdr:cNvPr id="296" name="直線コネクタ 295"/>
        <xdr:cNvCxnSpPr/>
      </xdr:nvCxnSpPr>
      <xdr:spPr>
        <a:xfrm>
          <a:off x="7861300" y="6590220"/>
          <a:ext cx="889000" cy="4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30797</xdr:rowOff>
    </xdr:from>
    <xdr:to>
      <xdr:col>46</xdr:col>
      <xdr:colOff>38100</xdr:colOff>
      <xdr:row>38</xdr:row>
      <xdr:rowOff>132397</xdr:rowOff>
    </xdr:to>
    <xdr:sp macro="" textlink="">
      <xdr:nvSpPr>
        <xdr:cNvPr id="297" name="フローチャート: 判断 296"/>
        <xdr:cNvSpPr/>
      </xdr:nvSpPr>
      <xdr:spPr>
        <a:xfrm>
          <a:off x="8699500" y="6545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148924</xdr:rowOff>
    </xdr:from>
    <xdr:ext cx="378565" cy="259045"/>
    <xdr:sp macro="" textlink="">
      <xdr:nvSpPr>
        <xdr:cNvPr id="298" name="テキスト ボックス 297"/>
        <xdr:cNvSpPr txBox="1"/>
      </xdr:nvSpPr>
      <xdr:spPr>
        <a:xfrm>
          <a:off x="8561017" y="6321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5397</xdr:rowOff>
    </xdr:from>
    <xdr:to>
      <xdr:col>41</xdr:col>
      <xdr:colOff>50800</xdr:colOff>
      <xdr:row>38</xdr:row>
      <xdr:rowOff>75120</xdr:rowOff>
    </xdr:to>
    <xdr:cxnSp macro="">
      <xdr:nvCxnSpPr>
        <xdr:cNvPr id="299" name="直線コネクタ 298"/>
        <xdr:cNvCxnSpPr/>
      </xdr:nvCxnSpPr>
      <xdr:spPr>
        <a:xfrm>
          <a:off x="6972300" y="6520497"/>
          <a:ext cx="8890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100711</xdr:rowOff>
    </xdr:from>
    <xdr:to>
      <xdr:col>41</xdr:col>
      <xdr:colOff>101600</xdr:colOff>
      <xdr:row>38</xdr:row>
      <xdr:rowOff>30861</xdr:rowOff>
    </xdr:to>
    <xdr:sp macro="" textlink="">
      <xdr:nvSpPr>
        <xdr:cNvPr id="300" name="フローチャート: 判断 299"/>
        <xdr:cNvSpPr/>
      </xdr:nvSpPr>
      <xdr:spPr>
        <a:xfrm>
          <a:off x="7810500" y="644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47388</xdr:rowOff>
    </xdr:from>
    <xdr:ext cx="469744" cy="259045"/>
    <xdr:sp macro="" textlink="">
      <xdr:nvSpPr>
        <xdr:cNvPr id="301" name="テキスト ボックス 300"/>
        <xdr:cNvSpPr txBox="1"/>
      </xdr:nvSpPr>
      <xdr:spPr>
        <a:xfrm>
          <a:off x="7626428" y="621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40703</xdr:rowOff>
    </xdr:from>
    <xdr:to>
      <xdr:col>36</xdr:col>
      <xdr:colOff>165100</xdr:colOff>
      <xdr:row>37</xdr:row>
      <xdr:rowOff>142303</xdr:rowOff>
    </xdr:to>
    <xdr:sp macro="" textlink="">
      <xdr:nvSpPr>
        <xdr:cNvPr id="302" name="フローチャート: 判断 301"/>
        <xdr:cNvSpPr/>
      </xdr:nvSpPr>
      <xdr:spPr>
        <a:xfrm>
          <a:off x="6921500" y="638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158830</xdr:rowOff>
    </xdr:from>
    <xdr:ext cx="469744" cy="259045"/>
    <xdr:sp macro="" textlink="">
      <xdr:nvSpPr>
        <xdr:cNvPr id="303" name="テキスト ボックス 302"/>
        <xdr:cNvSpPr txBox="1"/>
      </xdr:nvSpPr>
      <xdr:spPr>
        <a:xfrm>
          <a:off x="6737428" y="615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58610</xdr:rowOff>
    </xdr:from>
    <xdr:to>
      <xdr:col>55</xdr:col>
      <xdr:colOff>50800</xdr:colOff>
      <xdr:row>38</xdr:row>
      <xdr:rowOff>160210</xdr:rowOff>
    </xdr:to>
    <xdr:sp macro="" textlink="">
      <xdr:nvSpPr>
        <xdr:cNvPr id="309" name="楕円 308"/>
        <xdr:cNvSpPr/>
      </xdr:nvSpPr>
      <xdr:spPr>
        <a:xfrm>
          <a:off x="10426700" y="657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4652</xdr:rowOff>
    </xdr:from>
    <xdr:ext cx="378565" cy="259045"/>
    <xdr:sp macro="" textlink="">
      <xdr:nvSpPr>
        <xdr:cNvPr id="310" name="労働費該当値テキスト"/>
        <xdr:cNvSpPr txBox="1"/>
      </xdr:nvSpPr>
      <xdr:spPr>
        <a:xfrm>
          <a:off x="10528300" y="65197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63373</xdr:rowOff>
    </xdr:from>
    <xdr:to>
      <xdr:col>50</xdr:col>
      <xdr:colOff>165100</xdr:colOff>
      <xdr:row>38</xdr:row>
      <xdr:rowOff>164973</xdr:rowOff>
    </xdr:to>
    <xdr:sp macro="" textlink="">
      <xdr:nvSpPr>
        <xdr:cNvPr id="311" name="楕円 310"/>
        <xdr:cNvSpPr/>
      </xdr:nvSpPr>
      <xdr:spPr>
        <a:xfrm>
          <a:off x="9588500" y="657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156100</xdr:rowOff>
    </xdr:from>
    <xdr:ext cx="378565" cy="259045"/>
    <xdr:sp macro="" textlink="">
      <xdr:nvSpPr>
        <xdr:cNvPr id="312" name="テキスト ボックス 311"/>
        <xdr:cNvSpPr txBox="1"/>
      </xdr:nvSpPr>
      <xdr:spPr>
        <a:xfrm>
          <a:off x="9450017" y="66712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65469</xdr:rowOff>
    </xdr:from>
    <xdr:to>
      <xdr:col>46</xdr:col>
      <xdr:colOff>38100</xdr:colOff>
      <xdr:row>38</xdr:row>
      <xdr:rowOff>167069</xdr:rowOff>
    </xdr:to>
    <xdr:sp macro="" textlink="">
      <xdr:nvSpPr>
        <xdr:cNvPr id="313" name="楕円 312"/>
        <xdr:cNvSpPr/>
      </xdr:nvSpPr>
      <xdr:spPr>
        <a:xfrm>
          <a:off x="8699500" y="658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158196</xdr:rowOff>
    </xdr:from>
    <xdr:ext cx="378565" cy="259045"/>
    <xdr:sp macro="" textlink="">
      <xdr:nvSpPr>
        <xdr:cNvPr id="314" name="テキスト ボックス 313"/>
        <xdr:cNvSpPr txBox="1"/>
      </xdr:nvSpPr>
      <xdr:spPr>
        <a:xfrm>
          <a:off x="8561017" y="6673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24320</xdr:rowOff>
    </xdr:from>
    <xdr:to>
      <xdr:col>41</xdr:col>
      <xdr:colOff>101600</xdr:colOff>
      <xdr:row>38</xdr:row>
      <xdr:rowOff>125920</xdr:rowOff>
    </xdr:to>
    <xdr:sp macro="" textlink="">
      <xdr:nvSpPr>
        <xdr:cNvPr id="315" name="楕円 314"/>
        <xdr:cNvSpPr/>
      </xdr:nvSpPr>
      <xdr:spPr>
        <a:xfrm>
          <a:off x="7810500" y="653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117047</xdr:rowOff>
    </xdr:from>
    <xdr:ext cx="378565" cy="259045"/>
    <xdr:sp macro="" textlink="">
      <xdr:nvSpPr>
        <xdr:cNvPr id="316" name="テキスト ボックス 315"/>
        <xdr:cNvSpPr txBox="1"/>
      </xdr:nvSpPr>
      <xdr:spPr>
        <a:xfrm>
          <a:off x="7672017" y="6632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126047</xdr:rowOff>
    </xdr:from>
    <xdr:to>
      <xdr:col>36</xdr:col>
      <xdr:colOff>165100</xdr:colOff>
      <xdr:row>38</xdr:row>
      <xdr:rowOff>56197</xdr:rowOff>
    </xdr:to>
    <xdr:sp macro="" textlink="">
      <xdr:nvSpPr>
        <xdr:cNvPr id="317" name="楕円 316"/>
        <xdr:cNvSpPr/>
      </xdr:nvSpPr>
      <xdr:spPr>
        <a:xfrm>
          <a:off x="6921500" y="646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47324</xdr:rowOff>
    </xdr:from>
    <xdr:ext cx="469744" cy="259045"/>
    <xdr:sp macro="" textlink="">
      <xdr:nvSpPr>
        <xdr:cNvPr id="318" name="テキスト ボックス 317"/>
        <xdr:cNvSpPr txBox="1"/>
      </xdr:nvSpPr>
      <xdr:spPr>
        <a:xfrm>
          <a:off x="6737428" y="6562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10221</xdr:rowOff>
    </xdr:from>
    <xdr:to>
      <xdr:col>54</xdr:col>
      <xdr:colOff>189865</xdr:colOff>
      <xdr:row>58</xdr:row>
      <xdr:rowOff>131836</xdr:rowOff>
    </xdr:to>
    <xdr:cxnSp macro="">
      <xdr:nvCxnSpPr>
        <xdr:cNvPr id="340" name="直線コネクタ 339"/>
        <xdr:cNvCxnSpPr/>
      </xdr:nvCxnSpPr>
      <xdr:spPr>
        <a:xfrm flipV="1">
          <a:off x="10475595" y="8582721"/>
          <a:ext cx="1270" cy="149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135663</xdr:rowOff>
    </xdr:from>
    <xdr:ext cx="378565" cy="259045"/>
    <xdr:sp macro="" textlink="">
      <xdr:nvSpPr>
        <xdr:cNvPr id="341" name="農林水産業費最小値テキスト"/>
        <xdr:cNvSpPr txBox="1"/>
      </xdr:nvSpPr>
      <xdr:spPr>
        <a:xfrm>
          <a:off x="10528300" y="1007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131836</xdr:rowOff>
    </xdr:from>
    <xdr:to>
      <xdr:col>55</xdr:col>
      <xdr:colOff>88900</xdr:colOff>
      <xdr:row>58</xdr:row>
      <xdr:rowOff>131836</xdr:rowOff>
    </xdr:to>
    <xdr:cxnSp macro="">
      <xdr:nvCxnSpPr>
        <xdr:cNvPr id="342" name="直線コネクタ 341"/>
        <xdr:cNvCxnSpPr/>
      </xdr:nvCxnSpPr>
      <xdr:spPr>
        <a:xfrm>
          <a:off x="10388600" y="10075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128348</xdr:rowOff>
    </xdr:from>
    <xdr:ext cx="534377" cy="259045"/>
    <xdr:sp macro="" textlink="">
      <xdr:nvSpPr>
        <xdr:cNvPr id="343" name="農林水産業費最大値テキスト"/>
        <xdr:cNvSpPr txBox="1"/>
      </xdr:nvSpPr>
      <xdr:spPr>
        <a:xfrm>
          <a:off x="10528300" y="835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65,664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10221</xdr:rowOff>
    </xdr:from>
    <xdr:to>
      <xdr:col>55</xdr:col>
      <xdr:colOff>88900</xdr:colOff>
      <xdr:row>50</xdr:row>
      <xdr:rowOff>10221</xdr:rowOff>
    </xdr:to>
    <xdr:cxnSp macro="">
      <xdr:nvCxnSpPr>
        <xdr:cNvPr id="344" name="直線コネクタ 343"/>
        <xdr:cNvCxnSpPr/>
      </xdr:nvCxnSpPr>
      <xdr:spPr>
        <a:xfrm>
          <a:off x="10388600" y="858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107902</xdr:rowOff>
    </xdr:from>
    <xdr:to>
      <xdr:col>55</xdr:col>
      <xdr:colOff>0</xdr:colOff>
      <xdr:row>58</xdr:row>
      <xdr:rowOff>114074</xdr:rowOff>
    </xdr:to>
    <xdr:cxnSp macro="">
      <xdr:nvCxnSpPr>
        <xdr:cNvPr id="345" name="直線コネクタ 344"/>
        <xdr:cNvCxnSpPr/>
      </xdr:nvCxnSpPr>
      <xdr:spPr>
        <a:xfrm flipV="1">
          <a:off x="9639300" y="10052002"/>
          <a:ext cx="8382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151256</xdr:rowOff>
    </xdr:from>
    <xdr:ext cx="469744" cy="259045"/>
    <xdr:sp macro="" textlink="">
      <xdr:nvSpPr>
        <xdr:cNvPr id="346" name="農林水産業費平均値テキスト"/>
        <xdr:cNvSpPr txBox="1"/>
      </xdr:nvSpPr>
      <xdr:spPr>
        <a:xfrm>
          <a:off x="10528300" y="9752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128379</xdr:rowOff>
    </xdr:from>
    <xdr:to>
      <xdr:col>55</xdr:col>
      <xdr:colOff>50800</xdr:colOff>
      <xdr:row>58</xdr:row>
      <xdr:rowOff>58529</xdr:rowOff>
    </xdr:to>
    <xdr:sp macro="" textlink="">
      <xdr:nvSpPr>
        <xdr:cNvPr id="347" name="フローチャート: 判断 346"/>
        <xdr:cNvSpPr/>
      </xdr:nvSpPr>
      <xdr:spPr>
        <a:xfrm>
          <a:off x="104267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111376</xdr:rowOff>
    </xdr:from>
    <xdr:to>
      <xdr:col>50</xdr:col>
      <xdr:colOff>114300</xdr:colOff>
      <xdr:row>58</xdr:row>
      <xdr:rowOff>114074</xdr:rowOff>
    </xdr:to>
    <xdr:cxnSp macro="">
      <xdr:nvCxnSpPr>
        <xdr:cNvPr id="348" name="直線コネクタ 347"/>
        <xdr:cNvCxnSpPr/>
      </xdr:nvCxnSpPr>
      <xdr:spPr>
        <a:xfrm>
          <a:off x="8750300" y="10055476"/>
          <a:ext cx="889000" cy="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128265</xdr:rowOff>
    </xdr:from>
    <xdr:to>
      <xdr:col>50</xdr:col>
      <xdr:colOff>165100</xdr:colOff>
      <xdr:row>58</xdr:row>
      <xdr:rowOff>58415</xdr:rowOff>
    </xdr:to>
    <xdr:sp macro="" textlink="">
      <xdr:nvSpPr>
        <xdr:cNvPr id="349" name="フローチャート: 判断 348"/>
        <xdr:cNvSpPr/>
      </xdr:nvSpPr>
      <xdr:spPr>
        <a:xfrm>
          <a:off x="95885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74942</xdr:rowOff>
    </xdr:from>
    <xdr:ext cx="469744" cy="259045"/>
    <xdr:sp macro="" textlink="">
      <xdr:nvSpPr>
        <xdr:cNvPr id="350" name="テキスト ボックス 349"/>
        <xdr:cNvSpPr txBox="1"/>
      </xdr:nvSpPr>
      <xdr:spPr>
        <a:xfrm>
          <a:off x="9404428" y="9676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111376</xdr:rowOff>
    </xdr:from>
    <xdr:to>
      <xdr:col>45</xdr:col>
      <xdr:colOff>177800</xdr:colOff>
      <xdr:row>58</xdr:row>
      <xdr:rowOff>111605</xdr:rowOff>
    </xdr:to>
    <xdr:cxnSp macro="">
      <xdr:nvCxnSpPr>
        <xdr:cNvPr id="351" name="直線コネクタ 350"/>
        <xdr:cNvCxnSpPr/>
      </xdr:nvCxnSpPr>
      <xdr:spPr>
        <a:xfrm flipV="1">
          <a:off x="7861300" y="10055476"/>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118892</xdr:rowOff>
    </xdr:from>
    <xdr:to>
      <xdr:col>46</xdr:col>
      <xdr:colOff>38100</xdr:colOff>
      <xdr:row>58</xdr:row>
      <xdr:rowOff>49042</xdr:rowOff>
    </xdr:to>
    <xdr:sp macro="" textlink="">
      <xdr:nvSpPr>
        <xdr:cNvPr id="352" name="フローチャート: 判断 351"/>
        <xdr:cNvSpPr/>
      </xdr:nvSpPr>
      <xdr:spPr>
        <a:xfrm>
          <a:off x="8699500" y="989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65569</xdr:rowOff>
    </xdr:from>
    <xdr:ext cx="469744" cy="259045"/>
    <xdr:sp macro="" textlink="">
      <xdr:nvSpPr>
        <xdr:cNvPr id="353" name="テキスト ボックス 352"/>
        <xdr:cNvSpPr txBox="1"/>
      </xdr:nvSpPr>
      <xdr:spPr>
        <a:xfrm>
          <a:off x="8515428" y="966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111605</xdr:rowOff>
    </xdr:from>
    <xdr:to>
      <xdr:col>41</xdr:col>
      <xdr:colOff>50800</xdr:colOff>
      <xdr:row>58</xdr:row>
      <xdr:rowOff>113502</xdr:rowOff>
    </xdr:to>
    <xdr:cxnSp macro="">
      <xdr:nvCxnSpPr>
        <xdr:cNvPr id="354" name="直線コネクタ 353"/>
        <xdr:cNvCxnSpPr/>
      </xdr:nvCxnSpPr>
      <xdr:spPr>
        <a:xfrm flipV="1">
          <a:off x="6972300" y="10055705"/>
          <a:ext cx="889000" cy="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104628</xdr:rowOff>
    </xdr:from>
    <xdr:to>
      <xdr:col>41</xdr:col>
      <xdr:colOff>101600</xdr:colOff>
      <xdr:row>57</xdr:row>
      <xdr:rowOff>34778</xdr:rowOff>
    </xdr:to>
    <xdr:sp macro="" textlink="">
      <xdr:nvSpPr>
        <xdr:cNvPr id="355" name="フローチャート: 判断 354"/>
        <xdr:cNvSpPr/>
      </xdr:nvSpPr>
      <xdr:spPr>
        <a:xfrm>
          <a:off x="7810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51305</xdr:rowOff>
    </xdr:from>
    <xdr:ext cx="534377" cy="259045"/>
    <xdr:sp macro="" textlink="">
      <xdr:nvSpPr>
        <xdr:cNvPr id="356" name="テキスト ボックス 355"/>
        <xdr:cNvSpPr txBox="1"/>
      </xdr:nvSpPr>
      <xdr:spPr>
        <a:xfrm>
          <a:off x="7594111" y="948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114115</xdr:rowOff>
    </xdr:from>
    <xdr:to>
      <xdr:col>36</xdr:col>
      <xdr:colOff>165100</xdr:colOff>
      <xdr:row>57</xdr:row>
      <xdr:rowOff>44265</xdr:rowOff>
    </xdr:to>
    <xdr:sp macro="" textlink="">
      <xdr:nvSpPr>
        <xdr:cNvPr id="357" name="フローチャート: 判断 356"/>
        <xdr:cNvSpPr/>
      </xdr:nvSpPr>
      <xdr:spPr>
        <a:xfrm>
          <a:off x="6921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60792</xdr:rowOff>
    </xdr:from>
    <xdr:ext cx="534377" cy="259045"/>
    <xdr:sp macro="" textlink="">
      <xdr:nvSpPr>
        <xdr:cNvPr id="358" name="テキスト ボックス 357"/>
        <xdr:cNvSpPr txBox="1"/>
      </xdr:nvSpPr>
      <xdr:spPr>
        <a:xfrm>
          <a:off x="6705111" y="94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57102</xdr:rowOff>
    </xdr:from>
    <xdr:to>
      <xdr:col>55</xdr:col>
      <xdr:colOff>50800</xdr:colOff>
      <xdr:row>58</xdr:row>
      <xdr:rowOff>158702</xdr:rowOff>
    </xdr:to>
    <xdr:sp macro="" textlink="">
      <xdr:nvSpPr>
        <xdr:cNvPr id="364" name="楕円 363"/>
        <xdr:cNvSpPr/>
      </xdr:nvSpPr>
      <xdr:spPr>
        <a:xfrm>
          <a:off x="10426700" y="1000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143479</xdr:rowOff>
    </xdr:from>
    <xdr:ext cx="469744" cy="259045"/>
    <xdr:sp macro="" textlink="">
      <xdr:nvSpPr>
        <xdr:cNvPr id="365" name="農林水産業費該当値テキスト"/>
        <xdr:cNvSpPr txBox="1"/>
      </xdr:nvSpPr>
      <xdr:spPr>
        <a:xfrm>
          <a:off x="10528300" y="9916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63274</xdr:rowOff>
    </xdr:from>
    <xdr:to>
      <xdr:col>50</xdr:col>
      <xdr:colOff>165100</xdr:colOff>
      <xdr:row>58</xdr:row>
      <xdr:rowOff>164874</xdr:rowOff>
    </xdr:to>
    <xdr:sp macro="" textlink="">
      <xdr:nvSpPr>
        <xdr:cNvPr id="366" name="楕円 365"/>
        <xdr:cNvSpPr/>
      </xdr:nvSpPr>
      <xdr:spPr>
        <a:xfrm>
          <a:off x="9588500" y="1000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156001</xdr:rowOff>
    </xdr:from>
    <xdr:ext cx="469744" cy="259045"/>
    <xdr:sp macro="" textlink="">
      <xdr:nvSpPr>
        <xdr:cNvPr id="367" name="テキスト ボックス 366"/>
        <xdr:cNvSpPr txBox="1"/>
      </xdr:nvSpPr>
      <xdr:spPr>
        <a:xfrm>
          <a:off x="9404428" y="1010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60576</xdr:rowOff>
    </xdr:from>
    <xdr:to>
      <xdr:col>46</xdr:col>
      <xdr:colOff>38100</xdr:colOff>
      <xdr:row>58</xdr:row>
      <xdr:rowOff>162176</xdr:rowOff>
    </xdr:to>
    <xdr:sp macro="" textlink="">
      <xdr:nvSpPr>
        <xdr:cNvPr id="368" name="楕円 367"/>
        <xdr:cNvSpPr/>
      </xdr:nvSpPr>
      <xdr:spPr>
        <a:xfrm>
          <a:off x="8699500" y="1000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153303</xdr:rowOff>
    </xdr:from>
    <xdr:ext cx="469744" cy="259045"/>
    <xdr:sp macro="" textlink="">
      <xdr:nvSpPr>
        <xdr:cNvPr id="369" name="テキスト ボックス 368"/>
        <xdr:cNvSpPr txBox="1"/>
      </xdr:nvSpPr>
      <xdr:spPr>
        <a:xfrm>
          <a:off x="8515428" y="10097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60805</xdr:rowOff>
    </xdr:from>
    <xdr:to>
      <xdr:col>41</xdr:col>
      <xdr:colOff>101600</xdr:colOff>
      <xdr:row>58</xdr:row>
      <xdr:rowOff>162405</xdr:rowOff>
    </xdr:to>
    <xdr:sp macro="" textlink="">
      <xdr:nvSpPr>
        <xdr:cNvPr id="370" name="楕円 369"/>
        <xdr:cNvSpPr/>
      </xdr:nvSpPr>
      <xdr:spPr>
        <a:xfrm>
          <a:off x="7810500" y="1000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153532</xdr:rowOff>
    </xdr:from>
    <xdr:ext cx="469744" cy="259045"/>
    <xdr:sp macro="" textlink="">
      <xdr:nvSpPr>
        <xdr:cNvPr id="371" name="テキスト ボックス 370"/>
        <xdr:cNvSpPr txBox="1"/>
      </xdr:nvSpPr>
      <xdr:spPr>
        <a:xfrm>
          <a:off x="7626428" y="1009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62702</xdr:rowOff>
    </xdr:from>
    <xdr:to>
      <xdr:col>36</xdr:col>
      <xdr:colOff>165100</xdr:colOff>
      <xdr:row>58</xdr:row>
      <xdr:rowOff>164302</xdr:rowOff>
    </xdr:to>
    <xdr:sp macro="" textlink="">
      <xdr:nvSpPr>
        <xdr:cNvPr id="372" name="楕円 371"/>
        <xdr:cNvSpPr/>
      </xdr:nvSpPr>
      <xdr:spPr>
        <a:xfrm>
          <a:off x="6921500" y="1000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155429</xdr:rowOff>
    </xdr:from>
    <xdr:ext cx="469744" cy="259045"/>
    <xdr:sp macro="" textlink="">
      <xdr:nvSpPr>
        <xdr:cNvPr id="373" name="テキスト ボックス 372"/>
        <xdr:cNvSpPr txBox="1"/>
      </xdr:nvSpPr>
      <xdr:spPr>
        <a:xfrm>
          <a:off x="6737428" y="1009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31915</xdr:rowOff>
    </xdr:from>
    <xdr:to>
      <xdr:col>54</xdr:col>
      <xdr:colOff>189865</xdr:colOff>
      <xdr:row>79</xdr:row>
      <xdr:rowOff>16904</xdr:rowOff>
    </xdr:to>
    <xdr:cxnSp macro="">
      <xdr:nvCxnSpPr>
        <xdr:cNvPr id="397" name="直線コネクタ 396"/>
        <xdr:cNvCxnSpPr/>
      </xdr:nvCxnSpPr>
      <xdr:spPr>
        <a:xfrm flipV="1">
          <a:off x="10475595" y="12033415"/>
          <a:ext cx="1270" cy="1528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20731</xdr:rowOff>
    </xdr:from>
    <xdr:ext cx="378565" cy="259045"/>
    <xdr:sp macro="" textlink="">
      <xdr:nvSpPr>
        <xdr:cNvPr id="398" name="商工費最小値テキスト"/>
        <xdr:cNvSpPr txBox="1"/>
      </xdr:nvSpPr>
      <xdr:spPr>
        <a:xfrm>
          <a:off x="10528300" y="13565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16904</xdr:rowOff>
    </xdr:from>
    <xdr:to>
      <xdr:col>55</xdr:col>
      <xdr:colOff>88900</xdr:colOff>
      <xdr:row>79</xdr:row>
      <xdr:rowOff>16904</xdr:rowOff>
    </xdr:to>
    <xdr:cxnSp macro="">
      <xdr:nvCxnSpPr>
        <xdr:cNvPr id="399" name="直線コネクタ 398"/>
        <xdr:cNvCxnSpPr/>
      </xdr:nvCxnSpPr>
      <xdr:spPr>
        <a:xfrm>
          <a:off x="10388600" y="1356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150042</xdr:rowOff>
    </xdr:from>
    <xdr:ext cx="534377" cy="259045"/>
    <xdr:sp macro="" textlink="">
      <xdr:nvSpPr>
        <xdr:cNvPr id="400" name="商工費最大値テキスト"/>
        <xdr:cNvSpPr txBox="1"/>
      </xdr:nvSpPr>
      <xdr:spPr>
        <a:xfrm>
          <a:off x="10528300" y="1180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40,829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31915</xdr:rowOff>
    </xdr:from>
    <xdr:to>
      <xdr:col>55</xdr:col>
      <xdr:colOff>88900</xdr:colOff>
      <xdr:row>70</xdr:row>
      <xdr:rowOff>31915</xdr:rowOff>
    </xdr:to>
    <xdr:cxnSp macro="">
      <xdr:nvCxnSpPr>
        <xdr:cNvPr id="401" name="直線コネクタ 400"/>
        <xdr:cNvCxnSpPr/>
      </xdr:nvCxnSpPr>
      <xdr:spPr>
        <a:xfrm>
          <a:off x="10388600" y="1203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161722</xdr:rowOff>
    </xdr:from>
    <xdr:to>
      <xdr:col>55</xdr:col>
      <xdr:colOff>0</xdr:colOff>
      <xdr:row>77</xdr:row>
      <xdr:rowOff>163322</xdr:rowOff>
    </xdr:to>
    <xdr:cxnSp macro="">
      <xdr:nvCxnSpPr>
        <xdr:cNvPr id="402" name="直線コネクタ 401"/>
        <xdr:cNvCxnSpPr/>
      </xdr:nvCxnSpPr>
      <xdr:spPr>
        <a:xfrm>
          <a:off x="9639300" y="13363372"/>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125189</xdr:rowOff>
    </xdr:from>
    <xdr:ext cx="469744" cy="259045"/>
    <xdr:sp macro="" textlink="">
      <xdr:nvSpPr>
        <xdr:cNvPr id="403" name="商工費平均値テキスト"/>
        <xdr:cNvSpPr txBox="1"/>
      </xdr:nvSpPr>
      <xdr:spPr>
        <a:xfrm>
          <a:off x="10528300" y="131553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102312</xdr:rowOff>
    </xdr:from>
    <xdr:to>
      <xdr:col>55</xdr:col>
      <xdr:colOff>50800</xdr:colOff>
      <xdr:row>78</xdr:row>
      <xdr:rowOff>32462</xdr:rowOff>
    </xdr:to>
    <xdr:sp macro="" textlink="">
      <xdr:nvSpPr>
        <xdr:cNvPr id="404" name="フローチャート: 判断 403"/>
        <xdr:cNvSpPr/>
      </xdr:nvSpPr>
      <xdr:spPr>
        <a:xfrm>
          <a:off x="104267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161722</xdr:rowOff>
    </xdr:from>
    <xdr:to>
      <xdr:col>50</xdr:col>
      <xdr:colOff>114300</xdr:colOff>
      <xdr:row>78</xdr:row>
      <xdr:rowOff>19686</xdr:rowOff>
    </xdr:to>
    <xdr:cxnSp macro="">
      <xdr:nvCxnSpPr>
        <xdr:cNvPr id="405" name="直線コネクタ 404"/>
        <xdr:cNvCxnSpPr/>
      </xdr:nvCxnSpPr>
      <xdr:spPr>
        <a:xfrm flipV="1">
          <a:off x="8750300" y="13363372"/>
          <a:ext cx="889000" cy="29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98997</xdr:rowOff>
    </xdr:from>
    <xdr:to>
      <xdr:col>50</xdr:col>
      <xdr:colOff>165100</xdr:colOff>
      <xdr:row>78</xdr:row>
      <xdr:rowOff>29147</xdr:rowOff>
    </xdr:to>
    <xdr:sp macro="" textlink="">
      <xdr:nvSpPr>
        <xdr:cNvPr id="406" name="フローチャート: 判断 405"/>
        <xdr:cNvSpPr/>
      </xdr:nvSpPr>
      <xdr:spPr>
        <a:xfrm>
          <a:off x="9588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45674</xdr:rowOff>
    </xdr:from>
    <xdr:ext cx="469744" cy="259045"/>
    <xdr:sp macro="" textlink="">
      <xdr:nvSpPr>
        <xdr:cNvPr id="407" name="テキスト ボックス 406"/>
        <xdr:cNvSpPr txBox="1"/>
      </xdr:nvSpPr>
      <xdr:spPr>
        <a:xfrm>
          <a:off x="9404428" y="130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19686</xdr:rowOff>
    </xdr:from>
    <xdr:to>
      <xdr:col>45</xdr:col>
      <xdr:colOff>177800</xdr:colOff>
      <xdr:row>78</xdr:row>
      <xdr:rowOff>74777</xdr:rowOff>
    </xdr:to>
    <xdr:cxnSp macro="">
      <xdr:nvCxnSpPr>
        <xdr:cNvPr id="408" name="直線コネクタ 407"/>
        <xdr:cNvCxnSpPr/>
      </xdr:nvCxnSpPr>
      <xdr:spPr>
        <a:xfrm flipV="1">
          <a:off x="7861300" y="13392786"/>
          <a:ext cx="889000" cy="55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99910</xdr:rowOff>
    </xdr:from>
    <xdr:to>
      <xdr:col>46</xdr:col>
      <xdr:colOff>38100</xdr:colOff>
      <xdr:row>78</xdr:row>
      <xdr:rowOff>30060</xdr:rowOff>
    </xdr:to>
    <xdr:sp macro="" textlink="">
      <xdr:nvSpPr>
        <xdr:cNvPr id="409" name="フローチャート: 判断 408"/>
        <xdr:cNvSpPr/>
      </xdr:nvSpPr>
      <xdr:spPr>
        <a:xfrm>
          <a:off x="8699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46587</xdr:rowOff>
    </xdr:from>
    <xdr:ext cx="469744" cy="259045"/>
    <xdr:sp macro="" textlink="">
      <xdr:nvSpPr>
        <xdr:cNvPr id="410" name="テキスト ボックス 409"/>
        <xdr:cNvSpPr txBox="1"/>
      </xdr:nvSpPr>
      <xdr:spPr>
        <a:xfrm>
          <a:off x="8515428"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74777</xdr:rowOff>
    </xdr:from>
    <xdr:to>
      <xdr:col>41</xdr:col>
      <xdr:colOff>50800</xdr:colOff>
      <xdr:row>78</xdr:row>
      <xdr:rowOff>97143</xdr:rowOff>
    </xdr:to>
    <xdr:cxnSp macro="">
      <xdr:nvCxnSpPr>
        <xdr:cNvPr id="411" name="直線コネクタ 410"/>
        <xdr:cNvCxnSpPr/>
      </xdr:nvCxnSpPr>
      <xdr:spPr>
        <a:xfrm flipV="1">
          <a:off x="6972300" y="13447877"/>
          <a:ext cx="889000" cy="2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163843</xdr:rowOff>
    </xdr:from>
    <xdr:to>
      <xdr:col>41</xdr:col>
      <xdr:colOff>101600</xdr:colOff>
      <xdr:row>77</xdr:row>
      <xdr:rowOff>93993</xdr:rowOff>
    </xdr:to>
    <xdr:sp macro="" textlink="">
      <xdr:nvSpPr>
        <xdr:cNvPr id="412" name="フローチャート: 判断 411"/>
        <xdr:cNvSpPr/>
      </xdr:nvSpPr>
      <xdr:spPr>
        <a:xfrm>
          <a:off x="7810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110520</xdr:rowOff>
    </xdr:from>
    <xdr:ext cx="469744" cy="259045"/>
    <xdr:sp macro="" textlink="">
      <xdr:nvSpPr>
        <xdr:cNvPr id="413" name="テキスト ボックス 412"/>
        <xdr:cNvSpPr txBox="1"/>
      </xdr:nvSpPr>
      <xdr:spPr>
        <a:xfrm>
          <a:off x="7626428" y="1296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8013</xdr:rowOff>
    </xdr:from>
    <xdr:to>
      <xdr:col>36</xdr:col>
      <xdr:colOff>165100</xdr:colOff>
      <xdr:row>77</xdr:row>
      <xdr:rowOff>109613</xdr:rowOff>
    </xdr:to>
    <xdr:sp macro="" textlink="">
      <xdr:nvSpPr>
        <xdr:cNvPr id="414" name="フローチャート: 判断 413"/>
        <xdr:cNvSpPr/>
      </xdr:nvSpPr>
      <xdr:spPr>
        <a:xfrm>
          <a:off x="6921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126140</xdr:rowOff>
    </xdr:from>
    <xdr:ext cx="469744" cy="259045"/>
    <xdr:sp macro="" textlink="">
      <xdr:nvSpPr>
        <xdr:cNvPr id="415" name="テキスト ボックス 414"/>
        <xdr:cNvSpPr txBox="1"/>
      </xdr:nvSpPr>
      <xdr:spPr>
        <a:xfrm>
          <a:off x="6737428" y="129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112522</xdr:rowOff>
    </xdr:from>
    <xdr:to>
      <xdr:col>55</xdr:col>
      <xdr:colOff>50800</xdr:colOff>
      <xdr:row>78</xdr:row>
      <xdr:rowOff>42672</xdr:rowOff>
    </xdr:to>
    <xdr:sp macro="" textlink="">
      <xdr:nvSpPr>
        <xdr:cNvPr id="421" name="楕円 420"/>
        <xdr:cNvSpPr/>
      </xdr:nvSpPr>
      <xdr:spPr>
        <a:xfrm>
          <a:off x="10426700" y="1331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90949</xdr:rowOff>
    </xdr:from>
    <xdr:ext cx="469744" cy="259045"/>
    <xdr:sp macro="" textlink="">
      <xdr:nvSpPr>
        <xdr:cNvPr id="422" name="商工費該当値テキスト"/>
        <xdr:cNvSpPr txBox="1"/>
      </xdr:nvSpPr>
      <xdr:spPr>
        <a:xfrm>
          <a:off x="10528300" y="13292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110922</xdr:rowOff>
    </xdr:from>
    <xdr:to>
      <xdr:col>50</xdr:col>
      <xdr:colOff>165100</xdr:colOff>
      <xdr:row>78</xdr:row>
      <xdr:rowOff>41072</xdr:rowOff>
    </xdr:to>
    <xdr:sp macro="" textlink="">
      <xdr:nvSpPr>
        <xdr:cNvPr id="423" name="楕円 422"/>
        <xdr:cNvSpPr/>
      </xdr:nvSpPr>
      <xdr:spPr>
        <a:xfrm>
          <a:off x="9588500" y="1331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32199</xdr:rowOff>
    </xdr:from>
    <xdr:ext cx="469744" cy="259045"/>
    <xdr:sp macro="" textlink="">
      <xdr:nvSpPr>
        <xdr:cNvPr id="424" name="テキスト ボックス 423"/>
        <xdr:cNvSpPr txBox="1"/>
      </xdr:nvSpPr>
      <xdr:spPr>
        <a:xfrm>
          <a:off x="9404428" y="13405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140336</xdr:rowOff>
    </xdr:from>
    <xdr:to>
      <xdr:col>46</xdr:col>
      <xdr:colOff>38100</xdr:colOff>
      <xdr:row>78</xdr:row>
      <xdr:rowOff>70486</xdr:rowOff>
    </xdr:to>
    <xdr:sp macro="" textlink="">
      <xdr:nvSpPr>
        <xdr:cNvPr id="425" name="楕円 424"/>
        <xdr:cNvSpPr/>
      </xdr:nvSpPr>
      <xdr:spPr>
        <a:xfrm>
          <a:off x="8699500" y="1334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61613</xdr:rowOff>
    </xdr:from>
    <xdr:ext cx="469744" cy="259045"/>
    <xdr:sp macro="" textlink="">
      <xdr:nvSpPr>
        <xdr:cNvPr id="426" name="テキスト ボックス 425"/>
        <xdr:cNvSpPr txBox="1"/>
      </xdr:nvSpPr>
      <xdr:spPr>
        <a:xfrm>
          <a:off x="8515428" y="1343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23977</xdr:rowOff>
    </xdr:from>
    <xdr:to>
      <xdr:col>41</xdr:col>
      <xdr:colOff>101600</xdr:colOff>
      <xdr:row>78</xdr:row>
      <xdr:rowOff>125577</xdr:rowOff>
    </xdr:to>
    <xdr:sp macro="" textlink="">
      <xdr:nvSpPr>
        <xdr:cNvPr id="427" name="楕円 426"/>
        <xdr:cNvSpPr/>
      </xdr:nvSpPr>
      <xdr:spPr>
        <a:xfrm>
          <a:off x="7810500" y="1339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116704</xdr:rowOff>
    </xdr:from>
    <xdr:ext cx="469744" cy="259045"/>
    <xdr:sp macro="" textlink="">
      <xdr:nvSpPr>
        <xdr:cNvPr id="428" name="テキスト ボックス 427"/>
        <xdr:cNvSpPr txBox="1"/>
      </xdr:nvSpPr>
      <xdr:spPr>
        <a:xfrm>
          <a:off x="7626428" y="1348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46343</xdr:rowOff>
    </xdr:from>
    <xdr:to>
      <xdr:col>36</xdr:col>
      <xdr:colOff>165100</xdr:colOff>
      <xdr:row>78</xdr:row>
      <xdr:rowOff>147943</xdr:rowOff>
    </xdr:to>
    <xdr:sp macro="" textlink="">
      <xdr:nvSpPr>
        <xdr:cNvPr id="429" name="楕円 428"/>
        <xdr:cNvSpPr/>
      </xdr:nvSpPr>
      <xdr:spPr>
        <a:xfrm>
          <a:off x="6921500" y="1341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139070</xdr:rowOff>
    </xdr:from>
    <xdr:ext cx="469744" cy="259045"/>
    <xdr:sp macro="" textlink="">
      <xdr:nvSpPr>
        <xdr:cNvPr id="430" name="テキスト ボックス 429"/>
        <xdr:cNvSpPr txBox="1"/>
      </xdr:nvSpPr>
      <xdr:spPr>
        <a:xfrm>
          <a:off x="6737428" y="13512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12292</xdr:rowOff>
    </xdr:from>
    <xdr:to>
      <xdr:col>54</xdr:col>
      <xdr:colOff>189865</xdr:colOff>
      <xdr:row>98</xdr:row>
      <xdr:rowOff>74512</xdr:rowOff>
    </xdr:to>
    <xdr:cxnSp macro="">
      <xdr:nvCxnSpPr>
        <xdr:cNvPr id="452" name="直線コネクタ 451"/>
        <xdr:cNvCxnSpPr/>
      </xdr:nvCxnSpPr>
      <xdr:spPr>
        <a:xfrm flipV="1">
          <a:off x="10475595" y="15442792"/>
          <a:ext cx="1270" cy="143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78339</xdr:rowOff>
    </xdr:from>
    <xdr:ext cx="534377" cy="259045"/>
    <xdr:sp macro="" textlink="">
      <xdr:nvSpPr>
        <xdr:cNvPr id="453" name="土木費最小値テキスト"/>
        <xdr:cNvSpPr txBox="1"/>
      </xdr:nvSpPr>
      <xdr:spPr>
        <a:xfrm>
          <a:off x="10528300" y="1688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74512</xdr:rowOff>
    </xdr:from>
    <xdr:to>
      <xdr:col>55</xdr:col>
      <xdr:colOff>88900</xdr:colOff>
      <xdr:row>98</xdr:row>
      <xdr:rowOff>74512</xdr:rowOff>
    </xdr:to>
    <xdr:cxnSp macro="">
      <xdr:nvCxnSpPr>
        <xdr:cNvPr id="454" name="直線コネクタ 453"/>
        <xdr:cNvCxnSpPr/>
      </xdr:nvCxnSpPr>
      <xdr:spPr>
        <a:xfrm>
          <a:off x="10388600" y="16876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130419</xdr:rowOff>
    </xdr:from>
    <xdr:ext cx="599010" cy="259045"/>
    <xdr:sp macro="" textlink="">
      <xdr:nvSpPr>
        <xdr:cNvPr id="455" name="土木費最大値テキスト"/>
        <xdr:cNvSpPr txBox="1"/>
      </xdr:nvSpPr>
      <xdr:spPr>
        <a:xfrm>
          <a:off x="10528300" y="1521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327,867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12292</xdr:rowOff>
    </xdr:from>
    <xdr:to>
      <xdr:col>55</xdr:col>
      <xdr:colOff>88900</xdr:colOff>
      <xdr:row>90</xdr:row>
      <xdr:rowOff>12292</xdr:rowOff>
    </xdr:to>
    <xdr:cxnSp macro="">
      <xdr:nvCxnSpPr>
        <xdr:cNvPr id="456" name="直線コネクタ 455"/>
        <xdr:cNvCxnSpPr/>
      </xdr:nvCxnSpPr>
      <xdr:spPr>
        <a:xfrm>
          <a:off x="10388600" y="15442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101076</xdr:rowOff>
    </xdr:from>
    <xdr:to>
      <xdr:col>55</xdr:col>
      <xdr:colOff>0</xdr:colOff>
      <xdr:row>97</xdr:row>
      <xdr:rowOff>107011</xdr:rowOff>
    </xdr:to>
    <xdr:cxnSp macro="">
      <xdr:nvCxnSpPr>
        <xdr:cNvPr id="457" name="直線コネクタ 456"/>
        <xdr:cNvCxnSpPr/>
      </xdr:nvCxnSpPr>
      <xdr:spPr>
        <a:xfrm>
          <a:off x="9639300" y="16731726"/>
          <a:ext cx="838200" cy="5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58376</xdr:rowOff>
    </xdr:from>
    <xdr:ext cx="534377" cy="259045"/>
    <xdr:sp macro="" textlink="">
      <xdr:nvSpPr>
        <xdr:cNvPr id="458" name="土木費平均値テキスト"/>
        <xdr:cNvSpPr txBox="1"/>
      </xdr:nvSpPr>
      <xdr:spPr>
        <a:xfrm>
          <a:off x="10528300" y="16689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79949</xdr:rowOff>
    </xdr:from>
    <xdr:to>
      <xdr:col>55</xdr:col>
      <xdr:colOff>50800</xdr:colOff>
      <xdr:row>98</xdr:row>
      <xdr:rowOff>10099</xdr:rowOff>
    </xdr:to>
    <xdr:sp macro="" textlink="">
      <xdr:nvSpPr>
        <xdr:cNvPr id="459" name="フローチャート: 判断 458"/>
        <xdr:cNvSpPr/>
      </xdr:nvSpPr>
      <xdr:spPr>
        <a:xfrm>
          <a:off x="104267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101076</xdr:rowOff>
    </xdr:from>
    <xdr:to>
      <xdr:col>50</xdr:col>
      <xdr:colOff>114300</xdr:colOff>
      <xdr:row>97</xdr:row>
      <xdr:rowOff>127214</xdr:rowOff>
    </xdr:to>
    <xdr:cxnSp macro="">
      <xdr:nvCxnSpPr>
        <xdr:cNvPr id="460" name="直線コネクタ 459"/>
        <xdr:cNvCxnSpPr/>
      </xdr:nvCxnSpPr>
      <xdr:spPr>
        <a:xfrm flipV="1">
          <a:off x="8750300" y="16731726"/>
          <a:ext cx="889000" cy="26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85375</xdr:rowOff>
    </xdr:from>
    <xdr:to>
      <xdr:col>50</xdr:col>
      <xdr:colOff>165100</xdr:colOff>
      <xdr:row>98</xdr:row>
      <xdr:rowOff>15525</xdr:rowOff>
    </xdr:to>
    <xdr:sp macro="" textlink="">
      <xdr:nvSpPr>
        <xdr:cNvPr id="461" name="フローチャート: 判断 460"/>
        <xdr:cNvSpPr/>
      </xdr:nvSpPr>
      <xdr:spPr>
        <a:xfrm>
          <a:off x="9588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6652</xdr:rowOff>
    </xdr:from>
    <xdr:ext cx="534377" cy="259045"/>
    <xdr:sp macro="" textlink="">
      <xdr:nvSpPr>
        <xdr:cNvPr id="462" name="テキスト ボックス 461"/>
        <xdr:cNvSpPr txBox="1"/>
      </xdr:nvSpPr>
      <xdr:spPr>
        <a:xfrm>
          <a:off x="9372111" y="1680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107508</xdr:rowOff>
    </xdr:from>
    <xdr:to>
      <xdr:col>45</xdr:col>
      <xdr:colOff>177800</xdr:colOff>
      <xdr:row>97</xdr:row>
      <xdr:rowOff>127214</xdr:rowOff>
    </xdr:to>
    <xdr:cxnSp macro="">
      <xdr:nvCxnSpPr>
        <xdr:cNvPr id="463" name="直線コネクタ 462"/>
        <xdr:cNvCxnSpPr/>
      </xdr:nvCxnSpPr>
      <xdr:spPr>
        <a:xfrm>
          <a:off x="7861300" y="16738158"/>
          <a:ext cx="889000" cy="19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71952</xdr:rowOff>
    </xdr:from>
    <xdr:to>
      <xdr:col>46</xdr:col>
      <xdr:colOff>38100</xdr:colOff>
      <xdr:row>98</xdr:row>
      <xdr:rowOff>2102</xdr:rowOff>
    </xdr:to>
    <xdr:sp macro="" textlink="">
      <xdr:nvSpPr>
        <xdr:cNvPr id="464" name="フローチャート: 判断 463"/>
        <xdr:cNvSpPr/>
      </xdr:nvSpPr>
      <xdr:spPr>
        <a:xfrm>
          <a:off x="8699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18629</xdr:rowOff>
    </xdr:from>
    <xdr:ext cx="534377" cy="259045"/>
    <xdr:sp macro="" textlink="">
      <xdr:nvSpPr>
        <xdr:cNvPr id="465" name="テキスト ボックス 464"/>
        <xdr:cNvSpPr txBox="1"/>
      </xdr:nvSpPr>
      <xdr:spPr>
        <a:xfrm>
          <a:off x="8483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79020</xdr:rowOff>
    </xdr:from>
    <xdr:to>
      <xdr:col>41</xdr:col>
      <xdr:colOff>50800</xdr:colOff>
      <xdr:row>97</xdr:row>
      <xdr:rowOff>107508</xdr:rowOff>
    </xdr:to>
    <xdr:cxnSp macro="">
      <xdr:nvCxnSpPr>
        <xdr:cNvPr id="466" name="直線コネクタ 465"/>
        <xdr:cNvCxnSpPr/>
      </xdr:nvCxnSpPr>
      <xdr:spPr>
        <a:xfrm>
          <a:off x="6972300" y="16709670"/>
          <a:ext cx="889000" cy="2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45540</xdr:rowOff>
    </xdr:from>
    <xdr:to>
      <xdr:col>41</xdr:col>
      <xdr:colOff>101600</xdr:colOff>
      <xdr:row>97</xdr:row>
      <xdr:rowOff>147140</xdr:rowOff>
    </xdr:to>
    <xdr:sp macro="" textlink="">
      <xdr:nvSpPr>
        <xdr:cNvPr id="467" name="フローチャート: 判断 466"/>
        <xdr:cNvSpPr/>
      </xdr:nvSpPr>
      <xdr:spPr>
        <a:xfrm>
          <a:off x="7810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163667</xdr:rowOff>
    </xdr:from>
    <xdr:ext cx="534377" cy="259045"/>
    <xdr:sp macro="" textlink="">
      <xdr:nvSpPr>
        <xdr:cNvPr id="468" name="テキスト ボックス 467"/>
        <xdr:cNvSpPr txBox="1"/>
      </xdr:nvSpPr>
      <xdr:spPr>
        <a:xfrm>
          <a:off x="7594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38457</xdr:rowOff>
    </xdr:from>
    <xdr:to>
      <xdr:col>36</xdr:col>
      <xdr:colOff>165100</xdr:colOff>
      <xdr:row>97</xdr:row>
      <xdr:rowOff>140057</xdr:rowOff>
    </xdr:to>
    <xdr:sp macro="" textlink="">
      <xdr:nvSpPr>
        <xdr:cNvPr id="469" name="フローチャート: 判断 468"/>
        <xdr:cNvSpPr/>
      </xdr:nvSpPr>
      <xdr:spPr>
        <a:xfrm>
          <a:off x="6921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131184</xdr:rowOff>
    </xdr:from>
    <xdr:ext cx="534377" cy="259045"/>
    <xdr:sp macro="" textlink="">
      <xdr:nvSpPr>
        <xdr:cNvPr id="470" name="テキスト ボックス 469"/>
        <xdr:cNvSpPr txBox="1"/>
      </xdr:nvSpPr>
      <xdr:spPr>
        <a:xfrm>
          <a:off x="6705111" y="1676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56211</xdr:rowOff>
    </xdr:from>
    <xdr:to>
      <xdr:col>55</xdr:col>
      <xdr:colOff>50800</xdr:colOff>
      <xdr:row>97</xdr:row>
      <xdr:rowOff>157811</xdr:rowOff>
    </xdr:to>
    <xdr:sp macro="" textlink="">
      <xdr:nvSpPr>
        <xdr:cNvPr id="476" name="楕円 475"/>
        <xdr:cNvSpPr/>
      </xdr:nvSpPr>
      <xdr:spPr>
        <a:xfrm>
          <a:off x="10426700" y="1668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79088</xdr:rowOff>
    </xdr:from>
    <xdr:ext cx="534377" cy="259045"/>
    <xdr:sp macro="" textlink="">
      <xdr:nvSpPr>
        <xdr:cNvPr id="477" name="土木費該当値テキスト"/>
        <xdr:cNvSpPr txBox="1"/>
      </xdr:nvSpPr>
      <xdr:spPr>
        <a:xfrm>
          <a:off x="10528300" y="1653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50276</xdr:rowOff>
    </xdr:from>
    <xdr:to>
      <xdr:col>50</xdr:col>
      <xdr:colOff>165100</xdr:colOff>
      <xdr:row>97</xdr:row>
      <xdr:rowOff>151876</xdr:rowOff>
    </xdr:to>
    <xdr:sp macro="" textlink="">
      <xdr:nvSpPr>
        <xdr:cNvPr id="478" name="楕円 477"/>
        <xdr:cNvSpPr/>
      </xdr:nvSpPr>
      <xdr:spPr>
        <a:xfrm>
          <a:off x="9588500" y="1668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168403</xdr:rowOff>
    </xdr:from>
    <xdr:ext cx="534377" cy="259045"/>
    <xdr:sp macro="" textlink="">
      <xdr:nvSpPr>
        <xdr:cNvPr id="479" name="テキスト ボックス 478"/>
        <xdr:cNvSpPr txBox="1"/>
      </xdr:nvSpPr>
      <xdr:spPr>
        <a:xfrm>
          <a:off x="9372111" y="1645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76414</xdr:rowOff>
    </xdr:from>
    <xdr:to>
      <xdr:col>46</xdr:col>
      <xdr:colOff>38100</xdr:colOff>
      <xdr:row>98</xdr:row>
      <xdr:rowOff>6564</xdr:rowOff>
    </xdr:to>
    <xdr:sp macro="" textlink="">
      <xdr:nvSpPr>
        <xdr:cNvPr id="480" name="楕円 479"/>
        <xdr:cNvSpPr/>
      </xdr:nvSpPr>
      <xdr:spPr>
        <a:xfrm>
          <a:off x="8699500" y="1670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169141</xdr:rowOff>
    </xdr:from>
    <xdr:ext cx="534377" cy="259045"/>
    <xdr:sp macro="" textlink="">
      <xdr:nvSpPr>
        <xdr:cNvPr id="481" name="テキスト ボックス 480"/>
        <xdr:cNvSpPr txBox="1"/>
      </xdr:nvSpPr>
      <xdr:spPr>
        <a:xfrm>
          <a:off x="8483111" y="1679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56708</xdr:rowOff>
    </xdr:from>
    <xdr:to>
      <xdr:col>41</xdr:col>
      <xdr:colOff>101600</xdr:colOff>
      <xdr:row>97</xdr:row>
      <xdr:rowOff>158308</xdr:rowOff>
    </xdr:to>
    <xdr:sp macro="" textlink="">
      <xdr:nvSpPr>
        <xdr:cNvPr id="482" name="楕円 481"/>
        <xdr:cNvSpPr/>
      </xdr:nvSpPr>
      <xdr:spPr>
        <a:xfrm>
          <a:off x="7810500" y="1668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149435</xdr:rowOff>
    </xdr:from>
    <xdr:ext cx="534377" cy="259045"/>
    <xdr:sp macro="" textlink="">
      <xdr:nvSpPr>
        <xdr:cNvPr id="483" name="テキスト ボックス 482"/>
        <xdr:cNvSpPr txBox="1"/>
      </xdr:nvSpPr>
      <xdr:spPr>
        <a:xfrm>
          <a:off x="7594111" y="1678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28220</xdr:rowOff>
    </xdr:from>
    <xdr:to>
      <xdr:col>36</xdr:col>
      <xdr:colOff>165100</xdr:colOff>
      <xdr:row>97</xdr:row>
      <xdr:rowOff>129820</xdr:rowOff>
    </xdr:to>
    <xdr:sp macro="" textlink="">
      <xdr:nvSpPr>
        <xdr:cNvPr id="484" name="楕円 483"/>
        <xdr:cNvSpPr/>
      </xdr:nvSpPr>
      <xdr:spPr>
        <a:xfrm>
          <a:off x="6921500" y="1665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146347</xdr:rowOff>
    </xdr:from>
    <xdr:ext cx="534377" cy="259045"/>
    <xdr:sp macro="" textlink="">
      <xdr:nvSpPr>
        <xdr:cNvPr id="485" name="テキスト ボックス 484"/>
        <xdr:cNvSpPr txBox="1"/>
      </xdr:nvSpPr>
      <xdr:spPr>
        <a:xfrm>
          <a:off x="6705111" y="16434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31389</xdr:rowOff>
    </xdr:from>
    <xdr:to>
      <xdr:col>85</xdr:col>
      <xdr:colOff>126364</xdr:colOff>
      <xdr:row>39</xdr:row>
      <xdr:rowOff>55621</xdr:rowOff>
    </xdr:to>
    <xdr:cxnSp macro="">
      <xdr:nvCxnSpPr>
        <xdr:cNvPr id="508" name="直線コネクタ 507"/>
        <xdr:cNvCxnSpPr/>
      </xdr:nvCxnSpPr>
      <xdr:spPr>
        <a:xfrm flipV="1">
          <a:off x="16317595" y="5517789"/>
          <a:ext cx="1269" cy="1224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59448</xdr:rowOff>
    </xdr:from>
    <xdr:ext cx="469744" cy="259045"/>
    <xdr:sp macro="" textlink="">
      <xdr:nvSpPr>
        <xdr:cNvPr id="509" name="消防費最小値テキスト"/>
        <xdr:cNvSpPr txBox="1"/>
      </xdr:nvSpPr>
      <xdr:spPr>
        <a:xfrm>
          <a:off x="16370300" y="674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55621</xdr:rowOff>
    </xdr:from>
    <xdr:to>
      <xdr:col>86</xdr:col>
      <xdr:colOff>25400</xdr:colOff>
      <xdr:row>39</xdr:row>
      <xdr:rowOff>55621</xdr:rowOff>
    </xdr:to>
    <xdr:cxnSp macro="">
      <xdr:nvCxnSpPr>
        <xdr:cNvPr id="510" name="直線コネクタ 509"/>
        <xdr:cNvCxnSpPr/>
      </xdr:nvCxnSpPr>
      <xdr:spPr>
        <a:xfrm>
          <a:off x="16230600" y="674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149516</xdr:rowOff>
    </xdr:from>
    <xdr:ext cx="534377" cy="259045"/>
    <xdr:sp macro="" textlink="">
      <xdr:nvSpPr>
        <xdr:cNvPr id="511" name="消防費最大値テキスト"/>
        <xdr:cNvSpPr txBox="1"/>
      </xdr:nvSpPr>
      <xdr:spPr>
        <a:xfrm>
          <a:off x="16370300" y="529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31389</xdr:rowOff>
    </xdr:from>
    <xdr:to>
      <xdr:col>86</xdr:col>
      <xdr:colOff>25400</xdr:colOff>
      <xdr:row>32</xdr:row>
      <xdr:rowOff>31389</xdr:rowOff>
    </xdr:to>
    <xdr:cxnSp macro="">
      <xdr:nvCxnSpPr>
        <xdr:cNvPr id="512" name="直線コネクタ 511"/>
        <xdr:cNvCxnSpPr/>
      </xdr:nvCxnSpPr>
      <xdr:spPr>
        <a:xfrm>
          <a:off x="16230600" y="551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149073</xdr:rowOff>
    </xdr:from>
    <xdr:to>
      <xdr:col>85</xdr:col>
      <xdr:colOff>127000</xdr:colOff>
      <xdr:row>38</xdr:row>
      <xdr:rowOff>80218</xdr:rowOff>
    </xdr:to>
    <xdr:cxnSp macro="">
      <xdr:nvCxnSpPr>
        <xdr:cNvPr id="513" name="直線コネクタ 512"/>
        <xdr:cNvCxnSpPr/>
      </xdr:nvCxnSpPr>
      <xdr:spPr>
        <a:xfrm flipV="1">
          <a:off x="15481300" y="6492723"/>
          <a:ext cx="838200" cy="10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66423</xdr:rowOff>
    </xdr:from>
    <xdr:ext cx="534377" cy="259045"/>
    <xdr:sp macro="" textlink="">
      <xdr:nvSpPr>
        <xdr:cNvPr id="514" name="消防費平均値テキスト"/>
        <xdr:cNvSpPr txBox="1"/>
      </xdr:nvSpPr>
      <xdr:spPr>
        <a:xfrm>
          <a:off x="16370300" y="6238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43546</xdr:rowOff>
    </xdr:from>
    <xdr:to>
      <xdr:col>85</xdr:col>
      <xdr:colOff>177800</xdr:colOff>
      <xdr:row>37</xdr:row>
      <xdr:rowOff>145146</xdr:rowOff>
    </xdr:to>
    <xdr:sp macro="" textlink="">
      <xdr:nvSpPr>
        <xdr:cNvPr id="515" name="フローチャート: 判断 514"/>
        <xdr:cNvSpPr/>
      </xdr:nvSpPr>
      <xdr:spPr>
        <a:xfrm>
          <a:off x="162687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162880</xdr:rowOff>
    </xdr:from>
    <xdr:to>
      <xdr:col>81</xdr:col>
      <xdr:colOff>50800</xdr:colOff>
      <xdr:row>38</xdr:row>
      <xdr:rowOff>80218</xdr:rowOff>
    </xdr:to>
    <xdr:cxnSp macro="">
      <xdr:nvCxnSpPr>
        <xdr:cNvPr id="516" name="直線コネクタ 515"/>
        <xdr:cNvCxnSpPr/>
      </xdr:nvCxnSpPr>
      <xdr:spPr>
        <a:xfrm>
          <a:off x="14592300" y="6335080"/>
          <a:ext cx="889000" cy="260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55525</xdr:rowOff>
    </xdr:from>
    <xdr:to>
      <xdr:col>81</xdr:col>
      <xdr:colOff>101600</xdr:colOff>
      <xdr:row>37</xdr:row>
      <xdr:rowOff>157125</xdr:rowOff>
    </xdr:to>
    <xdr:sp macro="" textlink="">
      <xdr:nvSpPr>
        <xdr:cNvPr id="517" name="フローチャート: 判断 516"/>
        <xdr:cNvSpPr/>
      </xdr:nvSpPr>
      <xdr:spPr>
        <a:xfrm>
          <a:off x="15430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2202</xdr:rowOff>
    </xdr:from>
    <xdr:ext cx="534377" cy="259045"/>
    <xdr:sp macro="" textlink="">
      <xdr:nvSpPr>
        <xdr:cNvPr id="518" name="テキスト ボックス 517"/>
        <xdr:cNvSpPr txBox="1"/>
      </xdr:nvSpPr>
      <xdr:spPr>
        <a:xfrm>
          <a:off x="15214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162880</xdr:rowOff>
    </xdr:from>
    <xdr:to>
      <xdr:col>76</xdr:col>
      <xdr:colOff>114300</xdr:colOff>
      <xdr:row>38</xdr:row>
      <xdr:rowOff>103124</xdr:rowOff>
    </xdr:to>
    <xdr:cxnSp macro="">
      <xdr:nvCxnSpPr>
        <xdr:cNvPr id="519" name="直線コネクタ 518"/>
        <xdr:cNvCxnSpPr/>
      </xdr:nvCxnSpPr>
      <xdr:spPr>
        <a:xfrm flipV="1">
          <a:off x="13703300" y="6335080"/>
          <a:ext cx="889000" cy="28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80487</xdr:rowOff>
    </xdr:from>
    <xdr:to>
      <xdr:col>76</xdr:col>
      <xdr:colOff>165100</xdr:colOff>
      <xdr:row>38</xdr:row>
      <xdr:rowOff>10637</xdr:rowOff>
    </xdr:to>
    <xdr:sp macro="" textlink="">
      <xdr:nvSpPr>
        <xdr:cNvPr id="520" name="フローチャート: 判断 519"/>
        <xdr:cNvSpPr/>
      </xdr:nvSpPr>
      <xdr:spPr>
        <a:xfrm>
          <a:off x="14541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1764</xdr:rowOff>
    </xdr:from>
    <xdr:ext cx="534377" cy="259045"/>
    <xdr:sp macro="" textlink="">
      <xdr:nvSpPr>
        <xdr:cNvPr id="521" name="テキスト ボックス 520"/>
        <xdr:cNvSpPr txBox="1"/>
      </xdr:nvSpPr>
      <xdr:spPr>
        <a:xfrm>
          <a:off x="14325111" y="65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103124</xdr:rowOff>
    </xdr:from>
    <xdr:to>
      <xdr:col>71</xdr:col>
      <xdr:colOff>177800</xdr:colOff>
      <xdr:row>38</xdr:row>
      <xdr:rowOff>132659</xdr:rowOff>
    </xdr:to>
    <xdr:cxnSp macro="">
      <xdr:nvCxnSpPr>
        <xdr:cNvPr id="522" name="直線コネクタ 521"/>
        <xdr:cNvCxnSpPr/>
      </xdr:nvCxnSpPr>
      <xdr:spPr>
        <a:xfrm flipV="1">
          <a:off x="12814300" y="6618224"/>
          <a:ext cx="889000" cy="2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23" name="フローチャート: 判断 522"/>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46641</xdr:rowOff>
    </xdr:from>
    <xdr:ext cx="534377" cy="259045"/>
    <xdr:sp macro="" textlink="">
      <xdr:nvSpPr>
        <xdr:cNvPr id="524" name="テキスト ボックス 523"/>
        <xdr:cNvSpPr txBox="1"/>
      </xdr:nvSpPr>
      <xdr:spPr>
        <a:xfrm>
          <a:off x="13436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25" name="フローチャート: 判断 524"/>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75034</xdr:rowOff>
    </xdr:from>
    <xdr:ext cx="534377" cy="259045"/>
    <xdr:sp macro="" textlink="">
      <xdr:nvSpPr>
        <xdr:cNvPr id="526" name="テキスト ボックス 525"/>
        <xdr:cNvSpPr txBox="1"/>
      </xdr:nvSpPr>
      <xdr:spPr>
        <a:xfrm>
          <a:off x="12547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98273</xdr:rowOff>
    </xdr:from>
    <xdr:to>
      <xdr:col>85</xdr:col>
      <xdr:colOff>177800</xdr:colOff>
      <xdr:row>38</xdr:row>
      <xdr:rowOff>28423</xdr:rowOff>
    </xdr:to>
    <xdr:sp macro="" textlink="">
      <xdr:nvSpPr>
        <xdr:cNvPr id="532" name="楕円 531"/>
        <xdr:cNvSpPr/>
      </xdr:nvSpPr>
      <xdr:spPr>
        <a:xfrm>
          <a:off x="16268700" y="644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76700</xdr:rowOff>
    </xdr:from>
    <xdr:ext cx="534377" cy="259045"/>
    <xdr:sp macro="" textlink="">
      <xdr:nvSpPr>
        <xdr:cNvPr id="533" name="消防費該当値テキスト"/>
        <xdr:cNvSpPr txBox="1"/>
      </xdr:nvSpPr>
      <xdr:spPr>
        <a:xfrm>
          <a:off x="16370300" y="642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29418</xdr:rowOff>
    </xdr:from>
    <xdr:to>
      <xdr:col>81</xdr:col>
      <xdr:colOff>101600</xdr:colOff>
      <xdr:row>38</xdr:row>
      <xdr:rowOff>131018</xdr:rowOff>
    </xdr:to>
    <xdr:sp macro="" textlink="">
      <xdr:nvSpPr>
        <xdr:cNvPr id="534" name="楕円 533"/>
        <xdr:cNvSpPr/>
      </xdr:nvSpPr>
      <xdr:spPr>
        <a:xfrm>
          <a:off x="15430500" y="654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122145</xdr:rowOff>
    </xdr:from>
    <xdr:ext cx="534377" cy="259045"/>
    <xdr:sp macro="" textlink="">
      <xdr:nvSpPr>
        <xdr:cNvPr id="535" name="テキスト ボックス 534"/>
        <xdr:cNvSpPr txBox="1"/>
      </xdr:nvSpPr>
      <xdr:spPr>
        <a:xfrm>
          <a:off x="15214111" y="663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112080</xdr:rowOff>
    </xdr:from>
    <xdr:to>
      <xdr:col>76</xdr:col>
      <xdr:colOff>165100</xdr:colOff>
      <xdr:row>37</xdr:row>
      <xdr:rowOff>42230</xdr:rowOff>
    </xdr:to>
    <xdr:sp macro="" textlink="">
      <xdr:nvSpPr>
        <xdr:cNvPr id="536" name="楕円 535"/>
        <xdr:cNvSpPr/>
      </xdr:nvSpPr>
      <xdr:spPr>
        <a:xfrm>
          <a:off x="14541500" y="628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58757</xdr:rowOff>
    </xdr:from>
    <xdr:ext cx="534377" cy="259045"/>
    <xdr:sp macro="" textlink="">
      <xdr:nvSpPr>
        <xdr:cNvPr id="537" name="テキスト ボックス 536"/>
        <xdr:cNvSpPr txBox="1"/>
      </xdr:nvSpPr>
      <xdr:spPr>
        <a:xfrm>
          <a:off x="14325111" y="605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52324</xdr:rowOff>
    </xdr:from>
    <xdr:to>
      <xdr:col>72</xdr:col>
      <xdr:colOff>38100</xdr:colOff>
      <xdr:row>38</xdr:row>
      <xdr:rowOff>153924</xdr:rowOff>
    </xdr:to>
    <xdr:sp macro="" textlink="">
      <xdr:nvSpPr>
        <xdr:cNvPr id="538" name="楕円 537"/>
        <xdr:cNvSpPr/>
      </xdr:nvSpPr>
      <xdr:spPr>
        <a:xfrm>
          <a:off x="136525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145051</xdr:rowOff>
    </xdr:from>
    <xdr:ext cx="534377" cy="259045"/>
    <xdr:sp macro="" textlink="">
      <xdr:nvSpPr>
        <xdr:cNvPr id="539" name="テキスト ボックス 538"/>
        <xdr:cNvSpPr txBox="1"/>
      </xdr:nvSpPr>
      <xdr:spPr>
        <a:xfrm>
          <a:off x="13436111" y="666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81859</xdr:rowOff>
    </xdr:from>
    <xdr:to>
      <xdr:col>67</xdr:col>
      <xdr:colOff>101600</xdr:colOff>
      <xdr:row>39</xdr:row>
      <xdr:rowOff>12009</xdr:rowOff>
    </xdr:to>
    <xdr:sp macro="" textlink="">
      <xdr:nvSpPr>
        <xdr:cNvPr id="540" name="楕円 539"/>
        <xdr:cNvSpPr/>
      </xdr:nvSpPr>
      <xdr:spPr>
        <a:xfrm>
          <a:off x="12763500" y="659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3136</xdr:rowOff>
    </xdr:from>
    <xdr:ext cx="534377" cy="259045"/>
    <xdr:sp macro="" textlink="">
      <xdr:nvSpPr>
        <xdr:cNvPr id="541" name="テキスト ボックス 540"/>
        <xdr:cNvSpPr txBox="1"/>
      </xdr:nvSpPr>
      <xdr:spPr>
        <a:xfrm>
          <a:off x="12547111" y="668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4" name="テキスト ボックス 553"/>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6" name="テキスト ボックス 555"/>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8" name="テキスト ボックス 557"/>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0" name="テキスト ボックス 559"/>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104632</xdr:rowOff>
    </xdr:from>
    <xdr:to>
      <xdr:col>85</xdr:col>
      <xdr:colOff>126364</xdr:colOff>
      <xdr:row>58</xdr:row>
      <xdr:rowOff>127722</xdr:rowOff>
    </xdr:to>
    <xdr:cxnSp macro="">
      <xdr:nvCxnSpPr>
        <xdr:cNvPr id="564" name="直線コネクタ 563"/>
        <xdr:cNvCxnSpPr/>
      </xdr:nvCxnSpPr>
      <xdr:spPr>
        <a:xfrm flipV="1">
          <a:off x="16317595" y="8848582"/>
          <a:ext cx="1269" cy="122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131549</xdr:rowOff>
    </xdr:from>
    <xdr:ext cx="534377" cy="259045"/>
    <xdr:sp macro="" textlink="">
      <xdr:nvSpPr>
        <xdr:cNvPr id="565" name="教育費最小値テキスト"/>
        <xdr:cNvSpPr txBox="1"/>
      </xdr:nvSpPr>
      <xdr:spPr>
        <a:xfrm>
          <a:off x="16370300" y="1007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127722</xdr:rowOff>
    </xdr:from>
    <xdr:to>
      <xdr:col>86</xdr:col>
      <xdr:colOff>25400</xdr:colOff>
      <xdr:row>58</xdr:row>
      <xdr:rowOff>127722</xdr:rowOff>
    </xdr:to>
    <xdr:cxnSp macro="">
      <xdr:nvCxnSpPr>
        <xdr:cNvPr id="566" name="直線コネクタ 565"/>
        <xdr:cNvCxnSpPr/>
      </xdr:nvCxnSpPr>
      <xdr:spPr>
        <a:xfrm>
          <a:off x="16230600" y="1007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51309</xdr:rowOff>
    </xdr:from>
    <xdr:ext cx="534377" cy="259045"/>
    <xdr:sp macro="" textlink="">
      <xdr:nvSpPr>
        <xdr:cNvPr id="567" name="教育費最大値テキスト"/>
        <xdr:cNvSpPr txBox="1"/>
      </xdr:nvSpPr>
      <xdr:spPr>
        <a:xfrm>
          <a:off x="16370300" y="862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104632</xdr:rowOff>
    </xdr:from>
    <xdr:to>
      <xdr:col>86</xdr:col>
      <xdr:colOff>25400</xdr:colOff>
      <xdr:row>51</xdr:row>
      <xdr:rowOff>104632</xdr:rowOff>
    </xdr:to>
    <xdr:cxnSp macro="">
      <xdr:nvCxnSpPr>
        <xdr:cNvPr id="568" name="直線コネクタ 567"/>
        <xdr:cNvCxnSpPr/>
      </xdr:nvCxnSpPr>
      <xdr:spPr>
        <a:xfrm>
          <a:off x="16230600" y="884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142192</xdr:rowOff>
    </xdr:from>
    <xdr:to>
      <xdr:col>85</xdr:col>
      <xdr:colOff>127000</xdr:colOff>
      <xdr:row>56</xdr:row>
      <xdr:rowOff>168572</xdr:rowOff>
    </xdr:to>
    <xdr:cxnSp macro="">
      <xdr:nvCxnSpPr>
        <xdr:cNvPr id="569" name="直線コネクタ 568"/>
        <xdr:cNvCxnSpPr/>
      </xdr:nvCxnSpPr>
      <xdr:spPr>
        <a:xfrm flipV="1">
          <a:off x="15481300" y="9571942"/>
          <a:ext cx="838200" cy="19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112394</xdr:rowOff>
    </xdr:from>
    <xdr:ext cx="534377" cy="259045"/>
    <xdr:sp macro="" textlink="">
      <xdr:nvSpPr>
        <xdr:cNvPr id="570" name="教育費平均値テキスト"/>
        <xdr:cNvSpPr txBox="1"/>
      </xdr:nvSpPr>
      <xdr:spPr>
        <a:xfrm>
          <a:off x="16370300" y="93706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89517</xdr:rowOff>
    </xdr:from>
    <xdr:to>
      <xdr:col>85</xdr:col>
      <xdr:colOff>177800</xdr:colOff>
      <xdr:row>56</xdr:row>
      <xdr:rowOff>19667</xdr:rowOff>
    </xdr:to>
    <xdr:sp macro="" textlink="">
      <xdr:nvSpPr>
        <xdr:cNvPr id="571" name="フローチャート: 判断 570"/>
        <xdr:cNvSpPr/>
      </xdr:nvSpPr>
      <xdr:spPr>
        <a:xfrm>
          <a:off x="16268700" y="951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141140</xdr:rowOff>
    </xdr:from>
    <xdr:to>
      <xdr:col>81</xdr:col>
      <xdr:colOff>50800</xdr:colOff>
      <xdr:row>56</xdr:row>
      <xdr:rowOff>168572</xdr:rowOff>
    </xdr:to>
    <xdr:cxnSp macro="">
      <xdr:nvCxnSpPr>
        <xdr:cNvPr id="572" name="直線コネクタ 571"/>
        <xdr:cNvCxnSpPr/>
      </xdr:nvCxnSpPr>
      <xdr:spPr>
        <a:xfrm>
          <a:off x="14592300" y="9399440"/>
          <a:ext cx="889000" cy="37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125293</xdr:rowOff>
    </xdr:from>
    <xdr:to>
      <xdr:col>81</xdr:col>
      <xdr:colOff>101600</xdr:colOff>
      <xdr:row>56</xdr:row>
      <xdr:rowOff>55443</xdr:rowOff>
    </xdr:to>
    <xdr:sp macro="" textlink="">
      <xdr:nvSpPr>
        <xdr:cNvPr id="573" name="フローチャート: 判断 572"/>
        <xdr:cNvSpPr/>
      </xdr:nvSpPr>
      <xdr:spPr>
        <a:xfrm>
          <a:off x="15430500" y="95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71970</xdr:rowOff>
    </xdr:from>
    <xdr:ext cx="534377" cy="259045"/>
    <xdr:sp macro="" textlink="">
      <xdr:nvSpPr>
        <xdr:cNvPr id="574" name="テキスト ボックス 573"/>
        <xdr:cNvSpPr txBox="1"/>
      </xdr:nvSpPr>
      <xdr:spPr>
        <a:xfrm>
          <a:off x="15214111" y="933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141140</xdr:rowOff>
    </xdr:from>
    <xdr:to>
      <xdr:col>76</xdr:col>
      <xdr:colOff>114300</xdr:colOff>
      <xdr:row>56</xdr:row>
      <xdr:rowOff>5123</xdr:rowOff>
    </xdr:to>
    <xdr:cxnSp macro="">
      <xdr:nvCxnSpPr>
        <xdr:cNvPr id="575" name="直線コネクタ 574"/>
        <xdr:cNvCxnSpPr/>
      </xdr:nvCxnSpPr>
      <xdr:spPr>
        <a:xfrm flipV="1">
          <a:off x="13703300" y="9399440"/>
          <a:ext cx="889000" cy="206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102547</xdr:rowOff>
    </xdr:from>
    <xdr:to>
      <xdr:col>76</xdr:col>
      <xdr:colOff>165100</xdr:colOff>
      <xdr:row>56</xdr:row>
      <xdr:rowOff>32697</xdr:rowOff>
    </xdr:to>
    <xdr:sp macro="" textlink="">
      <xdr:nvSpPr>
        <xdr:cNvPr id="576" name="フローチャート: 判断 575"/>
        <xdr:cNvSpPr/>
      </xdr:nvSpPr>
      <xdr:spPr>
        <a:xfrm>
          <a:off x="14541500" y="953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23824</xdr:rowOff>
    </xdr:from>
    <xdr:ext cx="534377" cy="259045"/>
    <xdr:sp macro="" textlink="">
      <xdr:nvSpPr>
        <xdr:cNvPr id="577" name="テキスト ボックス 576"/>
        <xdr:cNvSpPr txBox="1"/>
      </xdr:nvSpPr>
      <xdr:spPr>
        <a:xfrm>
          <a:off x="14325111" y="962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124247</xdr:rowOff>
    </xdr:from>
    <xdr:to>
      <xdr:col>71</xdr:col>
      <xdr:colOff>177800</xdr:colOff>
      <xdr:row>56</xdr:row>
      <xdr:rowOff>5123</xdr:rowOff>
    </xdr:to>
    <xdr:cxnSp macro="">
      <xdr:nvCxnSpPr>
        <xdr:cNvPr id="578" name="直線コネクタ 577"/>
        <xdr:cNvCxnSpPr/>
      </xdr:nvCxnSpPr>
      <xdr:spPr>
        <a:xfrm>
          <a:off x="12814300" y="9553997"/>
          <a:ext cx="889000" cy="5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169527</xdr:rowOff>
    </xdr:from>
    <xdr:to>
      <xdr:col>72</xdr:col>
      <xdr:colOff>38100</xdr:colOff>
      <xdr:row>55</xdr:row>
      <xdr:rowOff>99677</xdr:rowOff>
    </xdr:to>
    <xdr:sp macro="" textlink="">
      <xdr:nvSpPr>
        <xdr:cNvPr id="579" name="フローチャート: 判断 578"/>
        <xdr:cNvSpPr/>
      </xdr:nvSpPr>
      <xdr:spPr>
        <a:xfrm>
          <a:off x="13652500" y="942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116204</xdr:rowOff>
    </xdr:from>
    <xdr:ext cx="534377" cy="259045"/>
    <xdr:sp macro="" textlink="">
      <xdr:nvSpPr>
        <xdr:cNvPr id="580" name="テキスト ボックス 579"/>
        <xdr:cNvSpPr txBox="1"/>
      </xdr:nvSpPr>
      <xdr:spPr>
        <a:xfrm>
          <a:off x="13436111" y="920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8067</xdr:rowOff>
    </xdr:from>
    <xdr:to>
      <xdr:col>67</xdr:col>
      <xdr:colOff>101600</xdr:colOff>
      <xdr:row>55</xdr:row>
      <xdr:rowOff>109667</xdr:rowOff>
    </xdr:to>
    <xdr:sp macro="" textlink="">
      <xdr:nvSpPr>
        <xdr:cNvPr id="581" name="フローチャート: 判断 580"/>
        <xdr:cNvSpPr/>
      </xdr:nvSpPr>
      <xdr:spPr>
        <a:xfrm>
          <a:off x="12763500" y="943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126194</xdr:rowOff>
    </xdr:from>
    <xdr:ext cx="534377" cy="259045"/>
    <xdr:sp macro="" textlink="">
      <xdr:nvSpPr>
        <xdr:cNvPr id="582" name="テキスト ボックス 581"/>
        <xdr:cNvSpPr txBox="1"/>
      </xdr:nvSpPr>
      <xdr:spPr>
        <a:xfrm>
          <a:off x="12547111" y="921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91392</xdr:rowOff>
    </xdr:from>
    <xdr:to>
      <xdr:col>85</xdr:col>
      <xdr:colOff>177800</xdr:colOff>
      <xdr:row>56</xdr:row>
      <xdr:rowOff>21542</xdr:rowOff>
    </xdr:to>
    <xdr:sp macro="" textlink="">
      <xdr:nvSpPr>
        <xdr:cNvPr id="588" name="楕円 587"/>
        <xdr:cNvSpPr/>
      </xdr:nvSpPr>
      <xdr:spPr>
        <a:xfrm>
          <a:off x="16268700" y="952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69819</xdr:rowOff>
    </xdr:from>
    <xdr:ext cx="534377" cy="259045"/>
    <xdr:sp macro="" textlink="">
      <xdr:nvSpPr>
        <xdr:cNvPr id="589" name="教育費該当値テキスト"/>
        <xdr:cNvSpPr txBox="1"/>
      </xdr:nvSpPr>
      <xdr:spPr>
        <a:xfrm>
          <a:off x="16370300" y="949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117772</xdr:rowOff>
    </xdr:from>
    <xdr:to>
      <xdr:col>81</xdr:col>
      <xdr:colOff>101600</xdr:colOff>
      <xdr:row>57</xdr:row>
      <xdr:rowOff>47922</xdr:rowOff>
    </xdr:to>
    <xdr:sp macro="" textlink="">
      <xdr:nvSpPr>
        <xdr:cNvPr id="590" name="楕円 589"/>
        <xdr:cNvSpPr/>
      </xdr:nvSpPr>
      <xdr:spPr>
        <a:xfrm>
          <a:off x="15430500" y="971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39049</xdr:rowOff>
    </xdr:from>
    <xdr:ext cx="534377" cy="259045"/>
    <xdr:sp macro="" textlink="">
      <xdr:nvSpPr>
        <xdr:cNvPr id="591" name="テキスト ボックス 590"/>
        <xdr:cNvSpPr txBox="1"/>
      </xdr:nvSpPr>
      <xdr:spPr>
        <a:xfrm>
          <a:off x="15214111" y="981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90340</xdr:rowOff>
    </xdr:from>
    <xdr:to>
      <xdr:col>76</xdr:col>
      <xdr:colOff>165100</xdr:colOff>
      <xdr:row>55</xdr:row>
      <xdr:rowOff>20490</xdr:rowOff>
    </xdr:to>
    <xdr:sp macro="" textlink="">
      <xdr:nvSpPr>
        <xdr:cNvPr id="592" name="楕円 591"/>
        <xdr:cNvSpPr/>
      </xdr:nvSpPr>
      <xdr:spPr>
        <a:xfrm>
          <a:off x="14541500" y="934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37017</xdr:rowOff>
    </xdr:from>
    <xdr:ext cx="534377" cy="259045"/>
    <xdr:sp macro="" textlink="">
      <xdr:nvSpPr>
        <xdr:cNvPr id="593" name="テキスト ボックス 592"/>
        <xdr:cNvSpPr txBox="1"/>
      </xdr:nvSpPr>
      <xdr:spPr>
        <a:xfrm>
          <a:off x="14325111" y="912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125773</xdr:rowOff>
    </xdr:from>
    <xdr:to>
      <xdr:col>72</xdr:col>
      <xdr:colOff>38100</xdr:colOff>
      <xdr:row>56</xdr:row>
      <xdr:rowOff>55923</xdr:rowOff>
    </xdr:to>
    <xdr:sp macro="" textlink="">
      <xdr:nvSpPr>
        <xdr:cNvPr id="594" name="楕円 593"/>
        <xdr:cNvSpPr/>
      </xdr:nvSpPr>
      <xdr:spPr>
        <a:xfrm>
          <a:off x="13652500" y="955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47050</xdr:rowOff>
    </xdr:from>
    <xdr:ext cx="534377" cy="259045"/>
    <xdr:sp macro="" textlink="">
      <xdr:nvSpPr>
        <xdr:cNvPr id="595" name="テキスト ボックス 594"/>
        <xdr:cNvSpPr txBox="1"/>
      </xdr:nvSpPr>
      <xdr:spPr>
        <a:xfrm>
          <a:off x="13436111" y="964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73447</xdr:rowOff>
    </xdr:from>
    <xdr:to>
      <xdr:col>67</xdr:col>
      <xdr:colOff>101600</xdr:colOff>
      <xdr:row>56</xdr:row>
      <xdr:rowOff>3597</xdr:rowOff>
    </xdr:to>
    <xdr:sp macro="" textlink="">
      <xdr:nvSpPr>
        <xdr:cNvPr id="596" name="楕円 595"/>
        <xdr:cNvSpPr/>
      </xdr:nvSpPr>
      <xdr:spPr>
        <a:xfrm>
          <a:off x="12763500" y="950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166174</xdr:rowOff>
    </xdr:from>
    <xdr:ext cx="534377" cy="259045"/>
    <xdr:sp macro="" textlink="">
      <xdr:nvSpPr>
        <xdr:cNvPr id="597" name="テキスト ボックス 596"/>
        <xdr:cNvSpPr txBox="1"/>
      </xdr:nvSpPr>
      <xdr:spPr>
        <a:xfrm>
          <a:off x="12547111" y="959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7" name="テキスト ボックス 61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9" name="テキスト ボックス 618"/>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51363</xdr:rowOff>
    </xdr:from>
    <xdr:to>
      <xdr:col>85</xdr:col>
      <xdr:colOff>126364</xdr:colOff>
      <xdr:row>79</xdr:row>
      <xdr:rowOff>98879</xdr:rowOff>
    </xdr:to>
    <xdr:cxnSp macro="">
      <xdr:nvCxnSpPr>
        <xdr:cNvPr id="623" name="直線コネクタ 622"/>
        <xdr:cNvCxnSpPr/>
      </xdr:nvCxnSpPr>
      <xdr:spPr>
        <a:xfrm flipV="1">
          <a:off x="16317595" y="12052863"/>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133585</xdr:rowOff>
    </xdr:from>
    <xdr:ext cx="249299" cy="259045"/>
    <xdr:sp macro="" textlink="">
      <xdr:nvSpPr>
        <xdr:cNvPr id="624" name="災害復旧費最小値テキスト"/>
        <xdr:cNvSpPr txBox="1"/>
      </xdr:nvSpPr>
      <xdr:spPr>
        <a:xfrm>
          <a:off x="16370300" y="13678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169490</xdr:rowOff>
    </xdr:from>
    <xdr:ext cx="534377" cy="259045"/>
    <xdr:sp macro="" textlink="">
      <xdr:nvSpPr>
        <xdr:cNvPr id="626" name="災害復旧費最大値テキスト"/>
        <xdr:cNvSpPr txBox="1"/>
      </xdr:nvSpPr>
      <xdr:spPr>
        <a:xfrm>
          <a:off x="16370300" y="1182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51363</xdr:rowOff>
    </xdr:from>
    <xdr:to>
      <xdr:col>86</xdr:col>
      <xdr:colOff>25400</xdr:colOff>
      <xdr:row>70</xdr:row>
      <xdr:rowOff>51363</xdr:rowOff>
    </xdr:to>
    <xdr:cxnSp macro="">
      <xdr:nvCxnSpPr>
        <xdr:cNvPr id="627" name="直線コネクタ 626"/>
        <xdr:cNvCxnSpPr/>
      </xdr:nvCxnSpPr>
      <xdr:spPr>
        <a:xfrm>
          <a:off x="16230600" y="12052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28" name="直線コネクタ 627"/>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51035</xdr:rowOff>
    </xdr:from>
    <xdr:ext cx="378565" cy="259045"/>
    <xdr:sp macro="" textlink="">
      <xdr:nvSpPr>
        <xdr:cNvPr id="629" name="災害復旧費平均値テキスト"/>
        <xdr:cNvSpPr txBox="1"/>
      </xdr:nvSpPr>
      <xdr:spPr>
        <a:xfrm>
          <a:off x="16370300" y="13424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28158</xdr:rowOff>
    </xdr:from>
    <xdr:to>
      <xdr:col>85</xdr:col>
      <xdr:colOff>177800</xdr:colOff>
      <xdr:row>79</xdr:row>
      <xdr:rowOff>129758</xdr:rowOff>
    </xdr:to>
    <xdr:sp macro="" textlink="">
      <xdr:nvSpPr>
        <xdr:cNvPr id="630" name="フローチャート: 判断 629"/>
        <xdr:cNvSpPr/>
      </xdr:nvSpPr>
      <xdr:spPr>
        <a:xfrm>
          <a:off x="162687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1" name="直線コネクタ 630"/>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34199</xdr:rowOff>
    </xdr:from>
    <xdr:to>
      <xdr:col>81</xdr:col>
      <xdr:colOff>101600</xdr:colOff>
      <xdr:row>79</xdr:row>
      <xdr:rowOff>135799</xdr:rowOff>
    </xdr:to>
    <xdr:sp macro="" textlink="">
      <xdr:nvSpPr>
        <xdr:cNvPr id="632" name="フローチャート: 判断 631"/>
        <xdr:cNvSpPr/>
      </xdr:nvSpPr>
      <xdr:spPr>
        <a:xfrm>
          <a:off x="15430500" y="1357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152326</xdr:rowOff>
    </xdr:from>
    <xdr:ext cx="378565" cy="259045"/>
    <xdr:sp macro="" textlink="">
      <xdr:nvSpPr>
        <xdr:cNvPr id="633" name="テキスト ボックス 632"/>
        <xdr:cNvSpPr txBox="1"/>
      </xdr:nvSpPr>
      <xdr:spPr>
        <a:xfrm>
          <a:off x="15292017" y="13353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4" name="直線コネクタ 633"/>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33220</xdr:rowOff>
    </xdr:from>
    <xdr:to>
      <xdr:col>76</xdr:col>
      <xdr:colOff>165100</xdr:colOff>
      <xdr:row>79</xdr:row>
      <xdr:rowOff>134820</xdr:rowOff>
    </xdr:to>
    <xdr:sp macro="" textlink="">
      <xdr:nvSpPr>
        <xdr:cNvPr id="635" name="フローチャート: 判断 634"/>
        <xdr:cNvSpPr/>
      </xdr:nvSpPr>
      <xdr:spPr>
        <a:xfrm>
          <a:off x="14541500" y="1357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151347</xdr:rowOff>
    </xdr:from>
    <xdr:ext cx="378565" cy="259045"/>
    <xdr:sp macro="" textlink="">
      <xdr:nvSpPr>
        <xdr:cNvPr id="636" name="テキスト ボックス 635"/>
        <xdr:cNvSpPr txBox="1"/>
      </xdr:nvSpPr>
      <xdr:spPr>
        <a:xfrm>
          <a:off x="14403017" y="13352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37" name="直線コネクタ 636"/>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92329</xdr:rowOff>
    </xdr:from>
    <xdr:to>
      <xdr:col>72</xdr:col>
      <xdr:colOff>38100</xdr:colOff>
      <xdr:row>79</xdr:row>
      <xdr:rowOff>22479</xdr:rowOff>
    </xdr:to>
    <xdr:sp macro="" textlink="">
      <xdr:nvSpPr>
        <xdr:cNvPr id="638" name="フローチャート: 判断 637"/>
        <xdr:cNvSpPr/>
      </xdr:nvSpPr>
      <xdr:spPr>
        <a:xfrm>
          <a:off x="136525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39006</xdr:rowOff>
    </xdr:from>
    <xdr:ext cx="469744" cy="259045"/>
    <xdr:sp macro="" textlink="">
      <xdr:nvSpPr>
        <xdr:cNvPr id="639" name="テキスト ボックス 638"/>
        <xdr:cNvSpPr txBox="1"/>
      </xdr:nvSpPr>
      <xdr:spPr>
        <a:xfrm>
          <a:off x="13468428" y="1324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82956</xdr:rowOff>
    </xdr:from>
    <xdr:to>
      <xdr:col>67</xdr:col>
      <xdr:colOff>101600</xdr:colOff>
      <xdr:row>79</xdr:row>
      <xdr:rowOff>13106</xdr:rowOff>
    </xdr:to>
    <xdr:sp macro="" textlink="">
      <xdr:nvSpPr>
        <xdr:cNvPr id="640" name="フローチャート: 判断 639"/>
        <xdr:cNvSpPr/>
      </xdr:nvSpPr>
      <xdr:spPr>
        <a:xfrm>
          <a:off x="12763500" y="134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29633</xdr:rowOff>
    </xdr:from>
    <xdr:ext cx="469744" cy="259045"/>
    <xdr:sp macro="" textlink="">
      <xdr:nvSpPr>
        <xdr:cNvPr id="641" name="テキスト ボックス 640"/>
        <xdr:cNvSpPr txBox="1"/>
      </xdr:nvSpPr>
      <xdr:spPr>
        <a:xfrm>
          <a:off x="12579428" y="1323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47" name="楕円 646"/>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6585</xdr:rowOff>
    </xdr:from>
    <xdr:ext cx="249299" cy="259045"/>
    <xdr:sp macro="" textlink="">
      <xdr:nvSpPr>
        <xdr:cNvPr id="648" name="災害復旧費該当値テキスト"/>
        <xdr:cNvSpPr txBox="1"/>
      </xdr:nvSpPr>
      <xdr:spPr>
        <a:xfrm>
          <a:off x="16370300" y="13551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49" name="楕円 648"/>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0" name="テキスト ボックス 649"/>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1" name="楕円 650"/>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2" name="テキスト ボックス 651"/>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3" name="楕円 652"/>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4" name="テキスト ボックス 653"/>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5" name="楕円 654"/>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6" name="テキスト ボックス 655"/>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154800</xdr:rowOff>
    </xdr:from>
    <xdr:to>
      <xdr:col>85</xdr:col>
      <xdr:colOff>126364</xdr:colOff>
      <xdr:row>98</xdr:row>
      <xdr:rowOff>101702</xdr:rowOff>
    </xdr:to>
    <xdr:cxnSp macro="">
      <xdr:nvCxnSpPr>
        <xdr:cNvPr id="680" name="直線コネクタ 679"/>
        <xdr:cNvCxnSpPr/>
      </xdr:nvCxnSpPr>
      <xdr:spPr>
        <a:xfrm flipV="1">
          <a:off x="16317595" y="15413850"/>
          <a:ext cx="1269" cy="1489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105529</xdr:rowOff>
    </xdr:from>
    <xdr:ext cx="469744" cy="259045"/>
    <xdr:sp macro="" textlink="">
      <xdr:nvSpPr>
        <xdr:cNvPr id="681" name="公債費最小値テキスト"/>
        <xdr:cNvSpPr txBox="1"/>
      </xdr:nvSpPr>
      <xdr:spPr>
        <a:xfrm>
          <a:off x="16370300" y="1690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101702</xdr:rowOff>
    </xdr:from>
    <xdr:to>
      <xdr:col>86</xdr:col>
      <xdr:colOff>25400</xdr:colOff>
      <xdr:row>98</xdr:row>
      <xdr:rowOff>101702</xdr:rowOff>
    </xdr:to>
    <xdr:cxnSp macro="">
      <xdr:nvCxnSpPr>
        <xdr:cNvPr id="682" name="直線コネクタ 681"/>
        <xdr:cNvCxnSpPr/>
      </xdr:nvCxnSpPr>
      <xdr:spPr>
        <a:xfrm>
          <a:off x="16230600" y="1690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101477</xdr:rowOff>
    </xdr:from>
    <xdr:ext cx="599010" cy="259045"/>
    <xdr:sp macro="" textlink="">
      <xdr:nvSpPr>
        <xdr:cNvPr id="683" name="公債費最大値テキスト"/>
        <xdr:cNvSpPr txBox="1"/>
      </xdr:nvSpPr>
      <xdr:spPr>
        <a:xfrm>
          <a:off x="16370300" y="15189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126,311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154800</xdr:rowOff>
    </xdr:from>
    <xdr:to>
      <xdr:col>86</xdr:col>
      <xdr:colOff>25400</xdr:colOff>
      <xdr:row>89</xdr:row>
      <xdr:rowOff>154800</xdr:rowOff>
    </xdr:to>
    <xdr:cxnSp macro="">
      <xdr:nvCxnSpPr>
        <xdr:cNvPr id="684" name="直線コネクタ 683"/>
        <xdr:cNvCxnSpPr/>
      </xdr:nvCxnSpPr>
      <xdr:spPr>
        <a:xfrm>
          <a:off x="16230600" y="154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40512</xdr:rowOff>
    </xdr:from>
    <xdr:to>
      <xdr:col>85</xdr:col>
      <xdr:colOff>127000</xdr:colOff>
      <xdr:row>96</xdr:row>
      <xdr:rowOff>154406</xdr:rowOff>
    </xdr:to>
    <xdr:cxnSp macro="">
      <xdr:nvCxnSpPr>
        <xdr:cNvPr id="685" name="直線コネクタ 684"/>
        <xdr:cNvCxnSpPr/>
      </xdr:nvCxnSpPr>
      <xdr:spPr>
        <a:xfrm>
          <a:off x="15481300" y="16499712"/>
          <a:ext cx="838200" cy="11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70451</xdr:rowOff>
    </xdr:from>
    <xdr:ext cx="534377" cy="259045"/>
    <xdr:sp macro="" textlink="">
      <xdr:nvSpPr>
        <xdr:cNvPr id="686" name="公債費平均値テキスト"/>
        <xdr:cNvSpPr txBox="1"/>
      </xdr:nvSpPr>
      <xdr:spPr>
        <a:xfrm>
          <a:off x="16370300" y="16358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47574</xdr:rowOff>
    </xdr:from>
    <xdr:to>
      <xdr:col>85</xdr:col>
      <xdr:colOff>177800</xdr:colOff>
      <xdr:row>96</xdr:row>
      <xdr:rowOff>149174</xdr:rowOff>
    </xdr:to>
    <xdr:sp macro="" textlink="">
      <xdr:nvSpPr>
        <xdr:cNvPr id="687" name="フローチャート: 判断 686"/>
        <xdr:cNvSpPr/>
      </xdr:nvSpPr>
      <xdr:spPr>
        <a:xfrm>
          <a:off x="162687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40512</xdr:rowOff>
    </xdr:from>
    <xdr:to>
      <xdr:col>81</xdr:col>
      <xdr:colOff>50800</xdr:colOff>
      <xdr:row>96</xdr:row>
      <xdr:rowOff>105778</xdr:rowOff>
    </xdr:to>
    <xdr:cxnSp macro="">
      <xdr:nvCxnSpPr>
        <xdr:cNvPr id="688" name="直線コネクタ 687"/>
        <xdr:cNvCxnSpPr/>
      </xdr:nvCxnSpPr>
      <xdr:spPr>
        <a:xfrm flipV="1">
          <a:off x="14592300" y="16499712"/>
          <a:ext cx="889000" cy="65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37491</xdr:rowOff>
    </xdr:from>
    <xdr:to>
      <xdr:col>81</xdr:col>
      <xdr:colOff>101600</xdr:colOff>
      <xdr:row>96</xdr:row>
      <xdr:rowOff>139091</xdr:rowOff>
    </xdr:to>
    <xdr:sp macro="" textlink="">
      <xdr:nvSpPr>
        <xdr:cNvPr id="689" name="フローチャート: 判断 688"/>
        <xdr:cNvSpPr/>
      </xdr:nvSpPr>
      <xdr:spPr>
        <a:xfrm>
          <a:off x="15430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130218</xdr:rowOff>
    </xdr:from>
    <xdr:ext cx="534377" cy="259045"/>
    <xdr:sp macro="" textlink="">
      <xdr:nvSpPr>
        <xdr:cNvPr id="690" name="テキスト ボックス 689"/>
        <xdr:cNvSpPr txBox="1"/>
      </xdr:nvSpPr>
      <xdr:spPr>
        <a:xfrm>
          <a:off x="15214111" y="1658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105778</xdr:rowOff>
    </xdr:from>
    <xdr:to>
      <xdr:col>76</xdr:col>
      <xdr:colOff>114300</xdr:colOff>
      <xdr:row>96</xdr:row>
      <xdr:rowOff>109843</xdr:rowOff>
    </xdr:to>
    <xdr:cxnSp macro="">
      <xdr:nvCxnSpPr>
        <xdr:cNvPr id="691" name="直線コネクタ 690"/>
        <xdr:cNvCxnSpPr/>
      </xdr:nvCxnSpPr>
      <xdr:spPr>
        <a:xfrm flipV="1">
          <a:off x="13703300" y="16564978"/>
          <a:ext cx="889000" cy="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63615</xdr:rowOff>
    </xdr:from>
    <xdr:to>
      <xdr:col>76</xdr:col>
      <xdr:colOff>165100</xdr:colOff>
      <xdr:row>96</xdr:row>
      <xdr:rowOff>165215</xdr:rowOff>
    </xdr:to>
    <xdr:sp macro="" textlink="">
      <xdr:nvSpPr>
        <xdr:cNvPr id="692" name="フローチャート: 判断 691"/>
        <xdr:cNvSpPr/>
      </xdr:nvSpPr>
      <xdr:spPr>
        <a:xfrm>
          <a:off x="14541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156342</xdr:rowOff>
    </xdr:from>
    <xdr:ext cx="534377" cy="259045"/>
    <xdr:sp macro="" textlink="">
      <xdr:nvSpPr>
        <xdr:cNvPr id="693" name="テキスト ボックス 692"/>
        <xdr:cNvSpPr txBox="1"/>
      </xdr:nvSpPr>
      <xdr:spPr>
        <a:xfrm>
          <a:off x="14325111" y="1661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72086</xdr:rowOff>
    </xdr:from>
    <xdr:to>
      <xdr:col>71</xdr:col>
      <xdr:colOff>177800</xdr:colOff>
      <xdr:row>96</xdr:row>
      <xdr:rowOff>109843</xdr:rowOff>
    </xdr:to>
    <xdr:cxnSp macro="">
      <xdr:nvCxnSpPr>
        <xdr:cNvPr id="694" name="直線コネクタ 693"/>
        <xdr:cNvCxnSpPr/>
      </xdr:nvCxnSpPr>
      <xdr:spPr>
        <a:xfrm>
          <a:off x="12814300" y="16531286"/>
          <a:ext cx="889000" cy="3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695" name="フローチャート: 判断 694"/>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54487</xdr:rowOff>
    </xdr:from>
    <xdr:ext cx="534377" cy="259045"/>
    <xdr:sp macro="" textlink="">
      <xdr:nvSpPr>
        <xdr:cNvPr id="696" name="テキスト ボックス 695"/>
        <xdr:cNvSpPr txBox="1"/>
      </xdr:nvSpPr>
      <xdr:spPr>
        <a:xfrm>
          <a:off x="13436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697" name="フローチャート: 判断 696"/>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56672</xdr:rowOff>
    </xdr:from>
    <xdr:ext cx="534377" cy="259045"/>
    <xdr:sp macro="" textlink="">
      <xdr:nvSpPr>
        <xdr:cNvPr id="698" name="テキスト ボックス 697"/>
        <xdr:cNvSpPr txBox="1"/>
      </xdr:nvSpPr>
      <xdr:spPr>
        <a:xfrm>
          <a:off x="12547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103606</xdr:rowOff>
    </xdr:from>
    <xdr:to>
      <xdr:col>85</xdr:col>
      <xdr:colOff>177800</xdr:colOff>
      <xdr:row>97</xdr:row>
      <xdr:rowOff>33756</xdr:rowOff>
    </xdr:to>
    <xdr:sp macro="" textlink="">
      <xdr:nvSpPr>
        <xdr:cNvPr id="704" name="楕円 703"/>
        <xdr:cNvSpPr/>
      </xdr:nvSpPr>
      <xdr:spPr>
        <a:xfrm>
          <a:off x="16268700" y="1656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82033</xdr:rowOff>
    </xdr:from>
    <xdr:ext cx="534377" cy="259045"/>
    <xdr:sp macro="" textlink="">
      <xdr:nvSpPr>
        <xdr:cNvPr id="705" name="公債費該当値テキスト"/>
        <xdr:cNvSpPr txBox="1"/>
      </xdr:nvSpPr>
      <xdr:spPr>
        <a:xfrm>
          <a:off x="16370300" y="1654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161162</xdr:rowOff>
    </xdr:from>
    <xdr:to>
      <xdr:col>81</xdr:col>
      <xdr:colOff>101600</xdr:colOff>
      <xdr:row>96</xdr:row>
      <xdr:rowOff>91312</xdr:rowOff>
    </xdr:to>
    <xdr:sp macro="" textlink="">
      <xdr:nvSpPr>
        <xdr:cNvPr id="706" name="楕円 705"/>
        <xdr:cNvSpPr/>
      </xdr:nvSpPr>
      <xdr:spPr>
        <a:xfrm>
          <a:off x="15430500" y="1644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107839</xdr:rowOff>
    </xdr:from>
    <xdr:ext cx="534377" cy="259045"/>
    <xdr:sp macro="" textlink="">
      <xdr:nvSpPr>
        <xdr:cNvPr id="707" name="テキスト ボックス 706"/>
        <xdr:cNvSpPr txBox="1"/>
      </xdr:nvSpPr>
      <xdr:spPr>
        <a:xfrm>
          <a:off x="15214111" y="1622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54978</xdr:rowOff>
    </xdr:from>
    <xdr:to>
      <xdr:col>76</xdr:col>
      <xdr:colOff>165100</xdr:colOff>
      <xdr:row>96</xdr:row>
      <xdr:rowOff>156578</xdr:rowOff>
    </xdr:to>
    <xdr:sp macro="" textlink="">
      <xdr:nvSpPr>
        <xdr:cNvPr id="708" name="楕円 707"/>
        <xdr:cNvSpPr/>
      </xdr:nvSpPr>
      <xdr:spPr>
        <a:xfrm>
          <a:off x="14541500" y="1651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1655</xdr:rowOff>
    </xdr:from>
    <xdr:ext cx="534377" cy="259045"/>
    <xdr:sp macro="" textlink="">
      <xdr:nvSpPr>
        <xdr:cNvPr id="709" name="テキスト ボックス 708"/>
        <xdr:cNvSpPr txBox="1"/>
      </xdr:nvSpPr>
      <xdr:spPr>
        <a:xfrm>
          <a:off x="14325111" y="1628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59043</xdr:rowOff>
    </xdr:from>
    <xdr:to>
      <xdr:col>72</xdr:col>
      <xdr:colOff>38100</xdr:colOff>
      <xdr:row>96</xdr:row>
      <xdr:rowOff>160643</xdr:rowOff>
    </xdr:to>
    <xdr:sp macro="" textlink="">
      <xdr:nvSpPr>
        <xdr:cNvPr id="710" name="楕円 709"/>
        <xdr:cNvSpPr/>
      </xdr:nvSpPr>
      <xdr:spPr>
        <a:xfrm>
          <a:off x="13652500" y="1651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151770</xdr:rowOff>
    </xdr:from>
    <xdr:ext cx="534377" cy="259045"/>
    <xdr:sp macro="" textlink="">
      <xdr:nvSpPr>
        <xdr:cNvPr id="711" name="テキスト ボックス 710"/>
        <xdr:cNvSpPr txBox="1"/>
      </xdr:nvSpPr>
      <xdr:spPr>
        <a:xfrm>
          <a:off x="13436111" y="1661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21286</xdr:rowOff>
    </xdr:from>
    <xdr:to>
      <xdr:col>67</xdr:col>
      <xdr:colOff>101600</xdr:colOff>
      <xdr:row>96</xdr:row>
      <xdr:rowOff>122886</xdr:rowOff>
    </xdr:to>
    <xdr:sp macro="" textlink="">
      <xdr:nvSpPr>
        <xdr:cNvPr id="712" name="楕円 711"/>
        <xdr:cNvSpPr/>
      </xdr:nvSpPr>
      <xdr:spPr>
        <a:xfrm>
          <a:off x="12763500" y="1648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114013</xdr:rowOff>
    </xdr:from>
    <xdr:ext cx="534377" cy="259045"/>
    <xdr:sp macro="" textlink="">
      <xdr:nvSpPr>
        <xdr:cNvPr id="713" name="テキスト ボックス 712"/>
        <xdr:cNvSpPr txBox="1"/>
      </xdr:nvSpPr>
      <xdr:spPr>
        <a:xfrm>
          <a:off x="12547111" y="1657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7" name="テキスト ボックス 72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9" name="テキスト ボックス 72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1" name="テキスト ボックス 73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26314</xdr:rowOff>
    </xdr:from>
    <xdr:to>
      <xdr:col>116</xdr:col>
      <xdr:colOff>62864</xdr:colOff>
      <xdr:row>38</xdr:row>
      <xdr:rowOff>139700</xdr:rowOff>
    </xdr:to>
    <xdr:cxnSp macro="">
      <xdr:nvCxnSpPr>
        <xdr:cNvPr id="735" name="直線コネクタ 734"/>
        <xdr:cNvCxnSpPr/>
      </xdr:nvCxnSpPr>
      <xdr:spPr>
        <a:xfrm flipV="1">
          <a:off x="22159595" y="5512714"/>
          <a:ext cx="1269" cy="114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36" name="諸支出金最小値テキスト"/>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144441</xdr:rowOff>
    </xdr:from>
    <xdr:ext cx="469744" cy="259045"/>
    <xdr:sp macro="" textlink="">
      <xdr:nvSpPr>
        <xdr:cNvPr id="738" name="諸支出金最大値テキスト"/>
        <xdr:cNvSpPr txBox="1"/>
      </xdr:nvSpPr>
      <xdr:spPr>
        <a:xfrm>
          <a:off x="22212300" y="528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26314</xdr:rowOff>
    </xdr:from>
    <xdr:to>
      <xdr:col>116</xdr:col>
      <xdr:colOff>152400</xdr:colOff>
      <xdr:row>32</xdr:row>
      <xdr:rowOff>26314</xdr:rowOff>
    </xdr:to>
    <xdr:cxnSp macro="">
      <xdr:nvCxnSpPr>
        <xdr:cNvPr id="739" name="直線コネクタ 738"/>
        <xdr:cNvCxnSpPr/>
      </xdr:nvCxnSpPr>
      <xdr:spPr>
        <a:xfrm>
          <a:off x="22072600" y="551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101295</xdr:rowOff>
    </xdr:from>
    <xdr:to>
      <xdr:col>116</xdr:col>
      <xdr:colOff>63500</xdr:colOff>
      <xdr:row>38</xdr:row>
      <xdr:rowOff>139700</xdr:rowOff>
    </xdr:to>
    <xdr:cxnSp macro="">
      <xdr:nvCxnSpPr>
        <xdr:cNvPr id="740" name="直線コネクタ 739"/>
        <xdr:cNvCxnSpPr/>
      </xdr:nvCxnSpPr>
      <xdr:spPr>
        <a:xfrm flipV="1">
          <a:off x="21323300" y="5587695"/>
          <a:ext cx="838200" cy="106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30294</xdr:rowOff>
    </xdr:from>
    <xdr:ext cx="313932" cy="259045"/>
    <xdr:sp macro="" textlink="">
      <xdr:nvSpPr>
        <xdr:cNvPr id="741" name="諸支出金平均値テキスト"/>
        <xdr:cNvSpPr txBox="1"/>
      </xdr:nvSpPr>
      <xdr:spPr>
        <a:xfrm>
          <a:off x="22212300" y="6545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42" name="フローチャート: 判断 741"/>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26264</xdr:rowOff>
    </xdr:from>
    <xdr:to>
      <xdr:col>112</xdr:col>
      <xdr:colOff>38100</xdr:colOff>
      <xdr:row>38</xdr:row>
      <xdr:rowOff>127864</xdr:rowOff>
    </xdr:to>
    <xdr:sp macro="" textlink="">
      <xdr:nvSpPr>
        <xdr:cNvPr id="744" name="フローチャート: 判断 743"/>
        <xdr:cNvSpPr/>
      </xdr:nvSpPr>
      <xdr:spPr>
        <a:xfrm>
          <a:off x="21272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144391</xdr:rowOff>
    </xdr:from>
    <xdr:ext cx="378565" cy="259045"/>
    <xdr:sp macro="" textlink="">
      <xdr:nvSpPr>
        <xdr:cNvPr id="745" name="テキスト ボックス 744"/>
        <xdr:cNvSpPr txBox="1"/>
      </xdr:nvSpPr>
      <xdr:spPr>
        <a:xfrm>
          <a:off x="21134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141072</xdr:rowOff>
    </xdr:from>
    <xdr:to>
      <xdr:col>107</xdr:col>
      <xdr:colOff>50800</xdr:colOff>
      <xdr:row>38</xdr:row>
      <xdr:rowOff>139700</xdr:rowOff>
    </xdr:to>
    <xdr:cxnSp macro="">
      <xdr:nvCxnSpPr>
        <xdr:cNvPr id="746" name="直線コネクタ 745"/>
        <xdr:cNvCxnSpPr/>
      </xdr:nvCxnSpPr>
      <xdr:spPr>
        <a:xfrm>
          <a:off x="19545300" y="6313272"/>
          <a:ext cx="889000" cy="34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46380</xdr:rowOff>
    </xdr:from>
    <xdr:to>
      <xdr:col>107</xdr:col>
      <xdr:colOff>101600</xdr:colOff>
      <xdr:row>38</xdr:row>
      <xdr:rowOff>147980</xdr:rowOff>
    </xdr:to>
    <xdr:sp macro="" textlink="">
      <xdr:nvSpPr>
        <xdr:cNvPr id="747" name="フローチャート: 判断 746"/>
        <xdr:cNvSpPr/>
      </xdr:nvSpPr>
      <xdr:spPr>
        <a:xfrm>
          <a:off x="20383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164508</xdr:rowOff>
    </xdr:from>
    <xdr:ext cx="313932" cy="259045"/>
    <xdr:sp macro="" textlink="">
      <xdr:nvSpPr>
        <xdr:cNvPr id="748" name="テキスト ボックス 747"/>
        <xdr:cNvSpPr txBox="1"/>
      </xdr:nvSpPr>
      <xdr:spPr>
        <a:xfrm>
          <a:off x="20277333" y="6336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141072</xdr:rowOff>
    </xdr:from>
    <xdr:to>
      <xdr:col>102</xdr:col>
      <xdr:colOff>114300</xdr:colOff>
      <xdr:row>38</xdr:row>
      <xdr:rowOff>139700</xdr:rowOff>
    </xdr:to>
    <xdr:cxnSp macro="">
      <xdr:nvCxnSpPr>
        <xdr:cNvPr id="749" name="直線コネクタ 748"/>
        <xdr:cNvCxnSpPr/>
      </xdr:nvCxnSpPr>
      <xdr:spPr>
        <a:xfrm flipV="1">
          <a:off x="18656300" y="6313272"/>
          <a:ext cx="889000" cy="34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23063</xdr:rowOff>
    </xdr:from>
    <xdr:to>
      <xdr:col>102</xdr:col>
      <xdr:colOff>165100</xdr:colOff>
      <xdr:row>38</xdr:row>
      <xdr:rowOff>124663</xdr:rowOff>
    </xdr:to>
    <xdr:sp macro="" textlink="">
      <xdr:nvSpPr>
        <xdr:cNvPr id="750" name="フローチャート: 判断 749"/>
        <xdr:cNvSpPr/>
      </xdr:nvSpPr>
      <xdr:spPr>
        <a:xfrm>
          <a:off x="19494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115790</xdr:rowOff>
    </xdr:from>
    <xdr:ext cx="378565" cy="259045"/>
    <xdr:sp macro="" textlink="">
      <xdr:nvSpPr>
        <xdr:cNvPr id="751" name="テキスト ボックス 750"/>
        <xdr:cNvSpPr txBox="1"/>
      </xdr:nvSpPr>
      <xdr:spPr>
        <a:xfrm>
          <a:off x="19356017" y="6630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29007</xdr:rowOff>
    </xdr:from>
    <xdr:to>
      <xdr:col>98</xdr:col>
      <xdr:colOff>38100</xdr:colOff>
      <xdr:row>38</xdr:row>
      <xdr:rowOff>130607</xdr:rowOff>
    </xdr:to>
    <xdr:sp macro="" textlink="">
      <xdr:nvSpPr>
        <xdr:cNvPr id="752" name="フローチャート: 判断 751"/>
        <xdr:cNvSpPr/>
      </xdr:nvSpPr>
      <xdr:spPr>
        <a:xfrm>
          <a:off x="18605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147134</xdr:rowOff>
    </xdr:from>
    <xdr:ext cx="378565" cy="259045"/>
    <xdr:sp macro="" textlink="">
      <xdr:nvSpPr>
        <xdr:cNvPr id="753" name="テキスト ボックス 752"/>
        <xdr:cNvSpPr txBox="1"/>
      </xdr:nvSpPr>
      <xdr:spPr>
        <a:xfrm>
          <a:off x="18467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50495</xdr:rowOff>
    </xdr:from>
    <xdr:to>
      <xdr:col>116</xdr:col>
      <xdr:colOff>114300</xdr:colOff>
      <xdr:row>32</xdr:row>
      <xdr:rowOff>152095</xdr:rowOff>
    </xdr:to>
    <xdr:sp macro="" textlink="">
      <xdr:nvSpPr>
        <xdr:cNvPr id="759" name="楕円 758"/>
        <xdr:cNvSpPr/>
      </xdr:nvSpPr>
      <xdr:spPr>
        <a:xfrm>
          <a:off x="22110700" y="553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136872</xdr:rowOff>
    </xdr:from>
    <xdr:ext cx="469744" cy="259045"/>
    <xdr:sp macro="" textlink="">
      <xdr:nvSpPr>
        <xdr:cNvPr id="760" name="諸支出金該当値テキスト"/>
        <xdr:cNvSpPr txBox="1"/>
      </xdr:nvSpPr>
      <xdr:spPr>
        <a:xfrm>
          <a:off x="22212300" y="545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90272</xdr:rowOff>
    </xdr:from>
    <xdr:to>
      <xdr:col>102</xdr:col>
      <xdr:colOff>165100</xdr:colOff>
      <xdr:row>37</xdr:row>
      <xdr:rowOff>20422</xdr:rowOff>
    </xdr:to>
    <xdr:sp macro="" textlink="">
      <xdr:nvSpPr>
        <xdr:cNvPr id="765" name="楕円 764"/>
        <xdr:cNvSpPr/>
      </xdr:nvSpPr>
      <xdr:spPr>
        <a:xfrm>
          <a:off x="19494500" y="626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36949</xdr:rowOff>
    </xdr:from>
    <xdr:ext cx="378565" cy="259045"/>
    <xdr:sp macro="" textlink="">
      <xdr:nvSpPr>
        <xdr:cNvPr id="766" name="テキスト ボックス 765"/>
        <xdr:cNvSpPr txBox="1"/>
      </xdr:nvSpPr>
      <xdr:spPr>
        <a:xfrm>
          <a:off x="19356017" y="6037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類似団体内平均値と比較して一人当たりコストが高い状況となっているもののうち、民生費及び土木費が主なものとして挙げられる。</a:t>
          </a:r>
        </a:p>
        <a:p>
          <a:r>
            <a:rPr kumimoji="1" lang="ja-JP" altLang="en-US" sz="1300">
              <a:latin typeface="ＭＳ Ｐゴシック" panose="020B0600070205080204" pitchFamily="50" charset="-128"/>
              <a:ea typeface="ＭＳ Ｐゴシック" panose="020B0600070205080204" pitchFamily="50" charset="-128"/>
            </a:rPr>
            <a:t>　民生費の住民一人当たりコストは、</a:t>
          </a:r>
          <a:r>
            <a:rPr kumimoji="1" lang="en-US" altLang="ja-JP" sz="1300">
              <a:latin typeface="ＭＳ Ｐゴシック" panose="020B0600070205080204" pitchFamily="50" charset="-128"/>
              <a:ea typeface="ＭＳ Ｐゴシック" panose="020B0600070205080204" pitchFamily="50" charset="-128"/>
            </a:rPr>
            <a:t>175,908</a:t>
          </a:r>
          <a:r>
            <a:rPr kumimoji="1" lang="ja-JP" altLang="en-US" sz="1300">
              <a:latin typeface="ＭＳ Ｐゴシック" panose="020B0600070205080204" pitchFamily="50" charset="-128"/>
              <a:ea typeface="ＭＳ Ｐゴシック" panose="020B0600070205080204" pitchFamily="50" charset="-128"/>
            </a:rPr>
            <a:t>円となっており、こども医療費助成、障害福祉サービス経費等の扶助費の増により類似団体内平均値を上回る数値となっている。</a:t>
          </a:r>
        </a:p>
        <a:p>
          <a:r>
            <a:rPr kumimoji="1" lang="ja-JP" altLang="en-US" sz="1300">
              <a:latin typeface="ＭＳ Ｐゴシック" panose="020B0600070205080204" pitchFamily="50" charset="-128"/>
              <a:ea typeface="ＭＳ Ｐゴシック" panose="020B0600070205080204" pitchFamily="50" charset="-128"/>
            </a:rPr>
            <a:t>　土木費の住民一人当たりコストは、</a:t>
          </a:r>
          <a:r>
            <a:rPr kumimoji="1" lang="en-US" altLang="ja-JP" sz="1300">
              <a:latin typeface="ＭＳ Ｐゴシック" panose="020B0600070205080204" pitchFamily="50" charset="-128"/>
              <a:ea typeface="ＭＳ Ｐゴシック" panose="020B0600070205080204" pitchFamily="50" charset="-128"/>
            </a:rPr>
            <a:t>44,650</a:t>
          </a:r>
          <a:r>
            <a:rPr kumimoji="1" lang="ja-JP" altLang="en-US" sz="1300">
              <a:latin typeface="ＭＳ Ｐゴシック" panose="020B0600070205080204" pitchFamily="50" charset="-128"/>
              <a:ea typeface="ＭＳ Ｐゴシック" panose="020B0600070205080204" pitchFamily="50" charset="-128"/>
            </a:rPr>
            <a:t>円となっており、市営住宅である一津屋第</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団地の改修工事のため増額となった。</a:t>
          </a:r>
        </a:p>
        <a:p>
          <a:r>
            <a:rPr kumimoji="1" lang="ja-JP" altLang="en-US" sz="1300">
              <a:latin typeface="ＭＳ Ｐゴシック" panose="020B0600070205080204" pitchFamily="50" charset="-128"/>
              <a:ea typeface="ＭＳ Ｐゴシック" panose="020B0600070205080204" pitchFamily="50" charset="-128"/>
            </a:rPr>
            <a:t>　いずれの項目においても、建設事業費もしくは扶助費の増額が主な要因となっているため、事業実施の精査や財源確保、給付の適正化等、効率的な財政運営が必要である。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大阪府摂津市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年度は、赤字要因となる積立金の取崩し額が黒字要因となる積立金や繰上償還金を超過したことから、実質単年度収支がマイナスとなった。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産業都市として発展してきた本市において、標準財政規模のうち市税収入が大きな割合を占めているが、企業収益に依存するため、景気変動に左右されやすい。安定した財政運営を行うため、財政調整基金を積立て、行政需要に対応できるように一定の基金残高の維持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大阪府摂津市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年度の連結実質赤字比率は、国民健康保険特別会計をはじめ、法適用化された下水道事業会計等の他の会計も黒字となったこと等から</a:t>
          </a:r>
          <a:r>
            <a:rPr kumimoji="1" lang="en-US" altLang="ja-JP" sz="1400">
              <a:latin typeface="ＭＳ ゴシック" pitchFamily="49" charset="-128"/>
              <a:ea typeface="ＭＳ ゴシック" pitchFamily="49" charset="-128"/>
            </a:rPr>
            <a:t>0</a:t>
          </a:r>
          <a:r>
            <a:rPr kumimoji="1" lang="ja-JP" altLang="en-US" sz="1400">
              <a:latin typeface="ＭＳ ゴシック" pitchFamily="49" charset="-128"/>
              <a:ea typeface="ＭＳ ゴシック" pitchFamily="49" charset="-128"/>
            </a:rPr>
            <a:t>％を下回った（△</a:t>
          </a:r>
          <a:r>
            <a:rPr kumimoji="1" lang="en-US" altLang="ja-JP" sz="1400">
              <a:latin typeface="ＭＳ ゴシック" pitchFamily="49" charset="-128"/>
              <a:ea typeface="ＭＳ ゴシック" pitchFamily="49" charset="-128"/>
            </a:rPr>
            <a:t>24.76</a:t>
          </a:r>
          <a:r>
            <a:rPr kumimoji="1" lang="ja-JP" altLang="en-US" sz="1400">
              <a:latin typeface="ＭＳ ゴシック" pitchFamily="49" charset="-128"/>
              <a:ea typeface="ＭＳ ゴシック" pitchFamily="49" charset="-128"/>
            </a:rPr>
            <a:t>％）。</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連結実質赤字比率の早期健全化基準（</a:t>
          </a:r>
          <a:r>
            <a:rPr kumimoji="1" lang="en-US" altLang="ja-JP" sz="1400">
              <a:latin typeface="ＭＳ ゴシック" pitchFamily="49" charset="-128"/>
              <a:ea typeface="ＭＳ ゴシック" pitchFamily="49" charset="-128"/>
            </a:rPr>
            <a:t>17.56</a:t>
          </a:r>
          <a:r>
            <a:rPr kumimoji="1" lang="ja-JP" altLang="en-US" sz="1400">
              <a:latin typeface="ＭＳ ゴシック" pitchFamily="49" charset="-128"/>
              <a:ea typeface="ＭＳ ゴシック" pitchFamily="49" charset="-128"/>
            </a:rPr>
            <a:t>％）は大きく下回っているものの、基金や市債に過度に依存することなく、継続的な財政改革を図り、健全な財政運営に努めていく。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33186852</v>
      </c>
      <c r="BO4" s="410"/>
      <c r="BP4" s="410"/>
      <c r="BQ4" s="410"/>
      <c r="BR4" s="410"/>
      <c r="BS4" s="410"/>
      <c r="BT4" s="410"/>
      <c r="BU4" s="411"/>
      <c r="BV4" s="409">
        <v>33874484</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1.1000000000000001</v>
      </c>
      <c r="CU4" s="416"/>
      <c r="CV4" s="416"/>
      <c r="CW4" s="416"/>
      <c r="CX4" s="416"/>
      <c r="CY4" s="416"/>
      <c r="CZ4" s="416"/>
      <c r="DA4" s="417"/>
      <c r="DB4" s="415">
        <v>1.5</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32945702</v>
      </c>
      <c r="BO5" s="447"/>
      <c r="BP5" s="447"/>
      <c r="BQ5" s="447"/>
      <c r="BR5" s="447"/>
      <c r="BS5" s="447"/>
      <c r="BT5" s="447"/>
      <c r="BU5" s="448"/>
      <c r="BV5" s="446">
        <v>33533891</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100.4</v>
      </c>
      <c r="CU5" s="444"/>
      <c r="CV5" s="444"/>
      <c r="CW5" s="444"/>
      <c r="CX5" s="444"/>
      <c r="CY5" s="444"/>
      <c r="CZ5" s="444"/>
      <c r="DA5" s="445"/>
      <c r="DB5" s="443">
        <v>94.8</v>
      </c>
      <c r="DC5" s="444"/>
      <c r="DD5" s="444"/>
      <c r="DE5" s="444"/>
      <c r="DF5" s="444"/>
      <c r="DG5" s="444"/>
      <c r="DH5" s="444"/>
      <c r="DI5" s="445"/>
      <c r="DJ5" s="165"/>
      <c r="DK5" s="165"/>
      <c r="DL5" s="165"/>
      <c r="DM5" s="165"/>
      <c r="DN5" s="165"/>
      <c r="DO5" s="165"/>
    </row>
    <row r="6" spans="1:119" ht="18.75" customHeight="1" x14ac:dyDescent="0.15">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95</v>
      </c>
      <c r="AV6" s="479"/>
      <c r="AW6" s="479"/>
      <c r="AX6" s="479"/>
      <c r="AY6" s="480" t="s">
        <v>96</v>
      </c>
      <c r="AZ6" s="481"/>
      <c r="BA6" s="481"/>
      <c r="BB6" s="481"/>
      <c r="BC6" s="481"/>
      <c r="BD6" s="481"/>
      <c r="BE6" s="481"/>
      <c r="BF6" s="481"/>
      <c r="BG6" s="481"/>
      <c r="BH6" s="481"/>
      <c r="BI6" s="481"/>
      <c r="BJ6" s="481"/>
      <c r="BK6" s="481"/>
      <c r="BL6" s="481"/>
      <c r="BM6" s="482"/>
      <c r="BN6" s="446">
        <v>241150</v>
      </c>
      <c r="BO6" s="447"/>
      <c r="BP6" s="447"/>
      <c r="BQ6" s="447"/>
      <c r="BR6" s="447"/>
      <c r="BS6" s="447"/>
      <c r="BT6" s="447"/>
      <c r="BU6" s="448"/>
      <c r="BV6" s="446">
        <v>340593</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100.4</v>
      </c>
      <c r="CU6" s="484"/>
      <c r="CV6" s="484"/>
      <c r="CW6" s="484"/>
      <c r="CX6" s="484"/>
      <c r="CY6" s="484"/>
      <c r="CZ6" s="484"/>
      <c r="DA6" s="485"/>
      <c r="DB6" s="483">
        <v>97.5</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87</v>
      </c>
      <c r="AV7" s="479"/>
      <c r="AW7" s="479"/>
      <c r="AX7" s="479"/>
      <c r="AY7" s="480" t="s">
        <v>99</v>
      </c>
      <c r="AZ7" s="481"/>
      <c r="BA7" s="481"/>
      <c r="BB7" s="481"/>
      <c r="BC7" s="481"/>
      <c r="BD7" s="481"/>
      <c r="BE7" s="481"/>
      <c r="BF7" s="481"/>
      <c r="BG7" s="481"/>
      <c r="BH7" s="481"/>
      <c r="BI7" s="481"/>
      <c r="BJ7" s="481"/>
      <c r="BK7" s="481"/>
      <c r="BL7" s="481"/>
      <c r="BM7" s="482"/>
      <c r="BN7" s="446">
        <v>26970</v>
      </c>
      <c r="BO7" s="447"/>
      <c r="BP7" s="447"/>
      <c r="BQ7" s="447"/>
      <c r="BR7" s="447"/>
      <c r="BS7" s="447"/>
      <c r="BT7" s="447"/>
      <c r="BU7" s="448"/>
      <c r="BV7" s="446">
        <v>66218</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19686289</v>
      </c>
      <c r="CU7" s="447"/>
      <c r="CV7" s="447"/>
      <c r="CW7" s="447"/>
      <c r="CX7" s="447"/>
      <c r="CY7" s="447"/>
      <c r="CZ7" s="447"/>
      <c r="DA7" s="448"/>
      <c r="DB7" s="446">
        <v>18594897</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95</v>
      </c>
      <c r="AV8" s="479"/>
      <c r="AW8" s="479"/>
      <c r="AX8" s="479"/>
      <c r="AY8" s="480" t="s">
        <v>102</v>
      </c>
      <c r="AZ8" s="481"/>
      <c r="BA8" s="481"/>
      <c r="BB8" s="481"/>
      <c r="BC8" s="481"/>
      <c r="BD8" s="481"/>
      <c r="BE8" s="481"/>
      <c r="BF8" s="481"/>
      <c r="BG8" s="481"/>
      <c r="BH8" s="481"/>
      <c r="BI8" s="481"/>
      <c r="BJ8" s="481"/>
      <c r="BK8" s="481"/>
      <c r="BL8" s="481"/>
      <c r="BM8" s="482"/>
      <c r="BN8" s="446">
        <v>214180</v>
      </c>
      <c r="BO8" s="447"/>
      <c r="BP8" s="447"/>
      <c r="BQ8" s="447"/>
      <c r="BR8" s="447"/>
      <c r="BS8" s="447"/>
      <c r="BT8" s="447"/>
      <c r="BU8" s="448"/>
      <c r="BV8" s="446">
        <v>274375</v>
      </c>
      <c r="BW8" s="447"/>
      <c r="BX8" s="447"/>
      <c r="BY8" s="447"/>
      <c r="BZ8" s="447"/>
      <c r="CA8" s="447"/>
      <c r="CB8" s="447"/>
      <c r="CC8" s="448"/>
      <c r="CD8" s="449" t="s">
        <v>103</v>
      </c>
      <c r="CE8" s="450"/>
      <c r="CF8" s="450"/>
      <c r="CG8" s="450"/>
      <c r="CH8" s="450"/>
      <c r="CI8" s="450"/>
      <c r="CJ8" s="450"/>
      <c r="CK8" s="450"/>
      <c r="CL8" s="450"/>
      <c r="CM8" s="450"/>
      <c r="CN8" s="450"/>
      <c r="CO8" s="450"/>
      <c r="CP8" s="450"/>
      <c r="CQ8" s="450"/>
      <c r="CR8" s="450"/>
      <c r="CS8" s="451"/>
      <c r="CT8" s="486">
        <v>1</v>
      </c>
      <c r="CU8" s="487"/>
      <c r="CV8" s="487"/>
      <c r="CW8" s="487"/>
      <c r="CX8" s="487"/>
      <c r="CY8" s="487"/>
      <c r="CZ8" s="487"/>
      <c r="DA8" s="488"/>
      <c r="DB8" s="486">
        <v>0.98</v>
      </c>
      <c r="DC8" s="487"/>
      <c r="DD8" s="487"/>
      <c r="DE8" s="487"/>
      <c r="DF8" s="487"/>
      <c r="DG8" s="487"/>
      <c r="DH8" s="487"/>
      <c r="DI8" s="488"/>
      <c r="DJ8" s="165"/>
      <c r="DK8" s="165"/>
      <c r="DL8" s="165"/>
      <c r="DM8" s="165"/>
      <c r="DN8" s="165"/>
      <c r="DO8" s="165"/>
    </row>
    <row r="9" spans="1:119" ht="18.75" customHeight="1" thickBot="1" x14ac:dyDescent="0.2">
      <c r="A9" s="166"/>
      <c r="B9" s="440" t="s">
        <v>104</v>
      </c>
      <c r="C9" s="441"/>
      <c r="D9" s="441"/>
      <c r="E9" s="441"/>
      <c r="F9" s="441"/>
      <c r="G9" s="441"/>
      <c r="H9" s="441"/>
      <c r="I9" s="441"/>
      <c r="J9" s="441"/>
      <c r="K9" s="489"/>
      <c r="L9" s="490" t="s">
        <v>105</v>
      </c>
      <c r="M9" s="491"/>
      <c r="N9" s="491"/>
      <c r="O9" s="491"/>
      <c r="P9" s="491"/>
      <c r="Q9" s="492"/>
      <c r="R9" s="493">
        <v>85007</v>
      </c>
      <c r="S9" s="494"/>
      <c r="T9" s="494"/>
      <c r="U9" s="494"/>
      <c r="V9" s="495"/>
      <c r="W9" s="403" t="s">
        <v>106</v>
      </c>
      <c r="X9" s="404"/>
      <c r="Y9" s="404"/>
      <c r="Z9" s="404"/>
      <c r="AA9" s="404"/>
      <c r="AB9" s="404"/>
      <c r="AC9" s="404"/>
      <c r="AD9" s="404"/>
      <c r="AE9" s="404"/>
      <c r="AF9" s="404"/>
      <c r="AG9" s="404"/>
      <c r="AH9" s="404"/>
      <c r="AI9" s="404"/>
      <c r="AJ9" s="404"/>
      <c r="AK9" s="404"/>
      <c r="AL9" s="405"/>
      <c r="AM9" s="475" t="s">
        <v>107</v>
      </c>
      <c r="AN9" s="476"/>
      <c r="AO9" s="476"/>
      <c r="AP9" s="476"/>
      <c r="AQ9" s="476"/>
      <c r="AR9" s="476"/>
      <c r="AS9" s="476"/>
      <c r="AT9" s="477"/>
      <c r="AU9" s="478" t="s">
        <v>108</v>
      </c>
      <c r="AV9" s="479"/>
      <c r="AW9" s="479"/>
      <c r="AX9" s="479"/>
      <c r="AY9" s="480" t="s">
        <v>109</v>
      </c>
      <c r="AZ9" s="481"/>
      <c r="BA9" s="481"/>
      <c r="BB9" s="481"/>
      <c r="BC9" s="481"/>
      <c r="BD9" s="481"/>
      <c r="BE9" s="481"/>
      <c r="BF9" s="481"/>
      <c r="BG9" s="481"/>
      <c r="BH9" s="481"/>
      <c r="BI9" s="481"/>
      <c r="BJ9" s="481"/>
      <c r="BK9" s="481"/>
      <c r="BL9" s="481"/>
      <c r="BM9" s="482"/>
      <c r="BN9" s="446">
        <v>-60195</v>
      </c>
      <c r="BO9" s="447"/>
      <c r="BP9" s="447"/>
      <c r="BQ9" s="447"/>
      <c r="BR9" s="447"/>
      <c r="BS9" s="447"/>
      <c r="BT9" s="447"/>
      <c r="BU9" s="448"/>
      <c r="BV9" s="446">
        <v>-64511</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12</v>
      </c>
      <c r="CU9" s="444"/>
      <c r="CV9" s="444"/>
      <c r="CW9" s="444"/>
      <c r="CX9" s="444"/>
      <c r="CY9" s="444"/>
      <c r="CZ9" s="444"/>
      <c r="DA9" s="445"/>
      <c r="DB9" s="443">
        <v>14.9</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111</v>
      </c>
      <c r="M10" s="476"/>
      <c r="N10" s="476"/>
      <c r="O10" s="476"/>
      <c r="P10" s="476"/>
      <c r="Q10" s="477"/>
      <c r="R10" s="497">
        <v>83720</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87</v>
      </c>
      <c r="AV10" s="479"/>
      <c r="AW10" s="479"/>
      <c r="AX10" s="479"/>
      <c r="AY10" s="480" t="s">
        <v>113</v>
      </c>
      <c r="AZ10" s="481"/>
      <c r="BA10" s="481"/>
      <c r="BB10" s="481"/>
      <c r="BC10" s="481"/>
      <c r="BD10" s="481"/>
      <c r="BE10" s="481"/>
      <c r="BF10" s="481"/>
      <c r="BG10" s="481"/>
      <c r="BH10" s="481"/>
      <c r="BI10" s="481"/>
      <c r="BJ10" s="481"/>
      <c r="BK10" s="481"/>
      <c r="BL10" s="481"/>
      <c r="BM10" s="482"/>
      <c r="BN10" s="446">
        <v>137891</v>
      </c>
      <c r="BO10" s="447"/>
      <c r="BP10" s="447"/>
      <c r="BQ10" s="447"/>
      <c r="BR10" s="447"/>
      <c r="BS10" s="447"/>
      <c r="BT10" s="447"/>
      <c r="BU10" s="448"/>
      <c r="BV10" s="446">
        <v>171932</v>
      </c>
      <c r="BW10" s="447"/>
      <c r="BX10" s="447"/>
      <c r="BY10" s="447"/>
      <c r="BZ10" s="447"/>
      <c r="CA10" s="447"/>
      <c r="CB10" s="447"/>
      <c r="CC10" s="448"/>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115</v>
      </c>
      <c r="M11" s="501"/>
      <c r="N11" s="501"/>
      <c r="O11" s="501"/>
      <c r="P11" s="501"/>
      <c r="Q11" s="502"/>
      <c r="R11" s="503" t="s">
        <v>116</v>
      </c>
      <c r="S11" s="504"/>
      <c r="T11" s="504"/>
      <c r="U11" s="504"/>
      <c r="V11" s="505"/>
      <c r="W11" s="434"/>
      <c r="X11" s="435"/>
      <c r="Y11" s="435"/>
      <c r="Z11" s="435"/>
      <c r="AA11" s="435"/>
      <c r="AB11" s="435"/>
      <c r="AC11" s="435"/>
      <c r="AD11" s="435"/>
      <c r="AE11" s="435"/>
      <c r="AF11" s="435"/>
      <c r="AG11" s="435"/>
      <c r="AH11" s="435"/>
      <c r="AI11" s="435"/>
      <c r="AJ11" s="435"/>
      <c r="AK11" s="435"/>
      <c r="AL11" s="438"/>
      <c r="AM11" s="475" t="s">
        <v>117</v>
      </c>
      <c r="AN11" s="476"/>
      <c r="AO11" s="476"/>
      <c r="AP11" s="476"/>
      <c r="AQ11" s="476"/>
      <c r="AR11" s="476"/>
      <c r="AS11" s="476"/>
      <c r="AT11" s="477"/>
      <c r="AU11" s="478" t="s">
        <v>108</v>
      </c>
      <c r="AV11" s="479"/>
      <c r="AW11" s="479"/>
      <c r="AX11" s="479"/>
      <c r="AY11" s="480" t="s">
        <v>118</v>
      </c>
      <c r="AZ11" s="481"/>
      <c r="BA11" s="481"/>
      <c r="BB11" s="481"/>
      <c r="BC11" s="481"/>
      <c r="BD11" s="481"/>
      <c r="BE11" s="481"/>
      <c r="BF11" s="481"/>
      <c r="BG11" s="481"/>
      <c r="BH11" s="481"/>
      <c r="BI11" s="481"/>
      <c r="BJ11" s="481"/>
      <c r="BK11" s="481"/>
      <c r="BL11" s="481"/>
      <c r="BM11" s="482"/>
      <c r="BN11" s="446">
        <v>124186</v>
      </c>
      <c r="BO11" s="447"/>
      <c r="BP11" s="447"/>
      <c r="BQ11" s="447"/>
      <c r="BR11" s="447"/>
      <c r="BS11" s="447"/>
      <c r="BT11" s="447"/>
      <c r="BU11" s="448"/>
      <c r="BV11" s="446">
        <v>869920</v>
      </c>
      <c r="BW11" s="447"/>
      <c r="BX11" s="447"/>
      <c r="BY11" s="447"/>
      <c r="BZ11" s="447"/>
      <c r="CA11" s="447"/>
      <c r="CB11" s="447"/>
      <c r="CC11" s="448"/>
      <c r="CD11" s="449" t="s">
        <v>119</v>
      </c>
      <c r="CE11" s="450"/>
      <c r="CF11" s="450"/>
      <c r="CG11" s="450"/>
      <c r="CH11" s="450"/>
      <c r="CI11" s="450"/>
      <c r="CJ11" s="450"/>
      <c r="CK11" s="450"/>
      <c r="CL11" s="450"/>
      <c r="CM11" s="450"/>
      <c r="CN11" s="450"/>
      <c r="CO11" s="450"/>
      <c r="CP11" s="450"/>
      <c r="CQ11" s="450"/>
      <c r="CR11" s="450"/>
      <c r="CS11" s="451"/>
      <c r="CT11" s="486" t="s">
        <v>120</v>
      </c>
      <c r="CU11" s="487"/>
      <c r="CV11" s="487"/>
      <c r="CW11" s="487"/>
      <c r="CX11" s="487"/>
      <c r="CY11" s="487"/>
      <c r="CZ11" s="487"/>
      <c r="DA11" s="488"/>
      <c r="DB11" s="486" t="s">
        <v>120</v>
      </c>
      <c r="DC11" s="487"/>
      <c r="DD11" s="487"/>
      <c r="DE11" s="487"/>
      <c r="DF11" s="487"/>
      <c r="DG11" s="487"/>
      <c r="DH11" s="487"/>
      <c r="DI11" s="488"/>
      <c r="DJ11" s="165"/>
      <c r="DK11" s="165"/>
      <c r="DL11" s="165"/>
      <c r="DM11" s="165"/>
      <c r="DN11" s="165"/>
      <c r="DO11" s="165"/>
    </row>
    <row r="12" spans="1:119" ht="18.75" customHeight="1" x14ac:dyDescent="0.15">
      <c r="A12" s="166"/>
      <c r="B12" s="506" t="s">
        <v>121</v>
      </c>
      <c r="C12" s="507"/>
      <c r="D12" s="507"/>
      <c r="E12" s="507"/>
      <c r="F12" s="507"/>
      <c r="G12" s="507"/>
      <c r="H12" s="507"/>
      <c r="I12" s="507"/>
      <c r="J12" s="507"/>
      <c r="K12" s="508"/>
      <c r="L12" s="515" t="s">
        <v>122</v>
      </c>
      <c r="M12" s="516"/>
      <c r="N12" s="516"/>
      <c r="O12" s="516"/>
      <c r="P12" s="516"/>
      <c r="Q12" s="517"/>
      <c r="R12" s="518">
        <v>85404</v>
      </c>
      <c r="S12" s="519"/>
      <c r="T12" s="519"/>
      <c r="U12" s="519"/>
      <c r="V12" s="520"/>
      <c r="W12" s="521" t="s">
        <v>1</v>
      </c>
      <c r="X12" s="479"/>
      <c r="Y12" s="479"/>
      <c r="Z12" s="479"/>
      <c r="AA12" s="479"/>
      <c r="AB12" s="522"/>
      <c r="AC12" s="478" t="s">
        <v>123</v>
      </c>
      <c r="AD12" s="479"/>
      <c r="AE12" s="479"/>
      <c r="AF12" s="479"/>
      <c r="AG12" s="522"/>
      <c r="AH12" s="478" t="s">
        <v>124</v>
      </c>
      <c r="AI12" s="479"/>
      <c r="AJ12" s="479"/>
      <c r="AK12" s="479"/>
      <c r="AL12" s="523"/>
      <c r="AM12" s="475" t="s">
        <v>125</v>
      </c>
      <c r="AN12" s="476"/>
      <c r="AO12" s="476"/>
      <c r="AP12" s="476"/>
      <c r="AQ12" s="476"/>
      <c r="AR12" s="476"/>
      <c r="AS12" s="476"/>
      <c r="AT12" s="477"/>
      <c r="AU12" s="478" t="s">
        <v>126</v>
      </c>
      <c r="AV12" s="479"/>
      <c r="AW12" s="479"/>
      <c r="AX12" s="479"/>
      <c r="AY12" s="480" t="s">
        <v>127</v>
      </c>
      <c r="AZ12" s="481"/>
      <c r="BA12" s="481"/>
      <c r="BB12" s="481"/>
      <c r="BC12" s="481"/>
      <c r="BD12" s="481"/>
      <c r="BE12" s="481"/>
      <c r="BF12" s="481"/>
      <c r="BG12" s="481"/>
      <c r="BH12" s="481"/>
      <c r="BI12" s="481"/>
      <c r="BJ12" s="481"/>
      <c r="BK12" s="481"/>
      <c r="BL12" s="481"/>
      <c r="BM12" s="482"/>
      <c r="BN12" s="446">
        <v>655000</v>
      </c>
      <c r="BO12" s="447"/>
      <c r="BP12" s="447"/>
      <c r="BQ12" s="447"/>
      <c r="BR12" s="447"/>
      <c r="BS12" s="447"/>
      <c r="BT12" s="447"/>
      <c r="BU12" s="448"/>
      <c r="BV12" s="446">
        <v>445000</v>
      </c>
      <c r="BW12" s="447"/>
      <c r="BX12" s="447"/>
      <c r="BY12" s="447"/>
      <c r="BZ12" s="447"/>
      <c r="CA12" s="447"/>
      <c r="CB12" s="447"/>
      <c r="CC12" s="448"/>
      <c r="CD12" s="449" t="s">
        <v>128</v>
      </c>
      <c r="CE12" s="450"/>
      <c r="CF12" s="450"/>
      <c r="CG12" s="450"/>
      <c r="CH12" s="450"/>
      <c r="CI12" s="450"/>
      <c r="CJ12" s="450"/>
      <c r="CK12" s="450"/>
      <c r="CL12" s="450"/>
      <c r="CM12" s="450"/>
      <c r="CN12" s="450"/>
      <c r="CO12" s="450"/>
      <c r="CP12" s="450"/>
      <c r="CQ12" s="450"/>
      <c r="CR12" s="450"/>
      <c r="CS12" s="451"/>
      <c r="CT12" s="486" t="s">
        <v>129</v>
      </c>
      <c r="CU12" s="487"/>
      <c r="CV12" s="487"/>
      <c r="CW12" s="487"/>
      <c r="CX12" s="487"/>
      <c r="CY12" s="487"/>
      <c r="CZ12" s="487"/>
      <c r="DA12" s="488"/>
      <c r="DB12" s="486" t="s">
        <v>130</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131</v>
      </c>
      <c r="N13" s="535"/>
      <c r="O13" s="535"/>
      <c r="P13" s="535"/>
      <c r="Q13" s="536"/>
      <c r="R13" s="527">
        <v>84146</v>
      </c>
      <c r="S13" s="528"/>
      <c r="T13" s="528"/>
      <c r="U13" s="528"/>
      <c r="V13" s="529"/>
      <c r="W13" s="462" t="s">
        <v>132</v>
      </c>
      <c r="X13" s="463"/>
      <c r="Y13" s="463"/>
      <c r="Z13" s="463"/>
      <c r="AA13" s="463"/>
      <c r="AB13" s="453"/>
      <c r="AC13" s="497">
        <v>113</v>
      </c>
      <c r="AD13" s="498"/>
      <c r="AE13" s="498"/>
      <c r="AF13" s="498"/>
      <c r="AG13" s="537"/>
      <c r="AH13" s="497">
        <v>119</v>
      </c>
      <c r="AI13" s="498"/>
      <c r="AJ13" s="498"/>
      <c r="AK13" s="498"/>
      <c r="AL13" s="499"/>
      <c r="AM13" s="475" t="s">
        <v>133</v>
      </c>
      <c r="AN13" s="476"/>
      <c r="AO13" s="476"/>
      <c r="AP13" s="476"/>
      <c r="AQ13" s="476"/>
      <c r="AR13" s="476"/>
      <c r="AS13" s="476"/>
      <c r="AT13" s="477"/>
      <c r="AU13" s="478" t="s">
        <v>134</v>
      </c>
      <c r="AV13" s="479"/>
      <c r="AW13" s="479"/>
      <c r="AX13" s="479"/>
      <c r="AY13" s="480" t="s">
        <v>135</v>
      </c>
      <c r="AZ13" s="481"/>
      <c r="BA13" s="481"/>
      <c r="BB13" s="481"/>
      <c r="BC13" s="481"/>
      <c r="BD13" s="481"/>
      <c r="BE13" s="481"/>
      <c r="BF13" s="481"/>
      <c r="BG13" s="481"/>
      <c r="BH13" s="481"/>
      <c r="BI13" s="481"/>
      <c r="BJ13" s="481"/>
      <c r="BK13" s="481"/>
      <c r="BL13" s="481"/>
      <c r="BM13" s="482"/>
      <c r="BN13" s="446">
        <v>-453118</v>
      </c>
      <c r="BO13" s="447"/>
      <c r="BP13" s="447"/>
      <c r="BQ13" s="447"/>
      <c r="BR13" s="447"/>
      <c r="BS13" s="447"/>
      <c r="BT13" s="447"/>
      <c r="BU13" s="448"/>
      <c r="BV13" s="446">
        <v>532341</v>
      </c>
      <c r="BW13" s="447"/>
      <c r="BX13" s="447"/>
      <c r="BY13" s="447"/>
      <c r="BZ13" s="447"/>
      <c r="CA13" s="447"/>
      <c r="CB13" s="447"/>
      <c r="CC13" s="448"/>
      <c r="CD13" s="449" t="s">
        <v>136</v>
      </c>
      <c r="CE13" s="450"/>
      <c r="CF13" s="450"/>
      <c r="CG13" s="450"/>
      <c r="CH13" s="450"/>
      <c r="CI13" s="450"/>
      <c r="CJ13" s="450"/>
      <c r="CK13" s="450"/>
      <c r="CL13" s="450"/>
      <c r="CM13" s="450"/>
      <c r="CN13" s="450"/>
      <c r="CO13" s="450"/>
      <c r="CP13" s="450"/>
      <c r="CQ13" s="450"/>
      <c r="CR13" s="450"/>
      <c r="CS13" s="451"/>
      <c r="CT13" s="443">
        <v>2.9</v>
      </c>
      <c r="CU13" s="444"/>
      <c r="CV13" s="444"/>
      <c r="CW13" s="444"/>
      <c r="CX13" s="444"/>
      <c r="CY13" s="444"/>
      <c r="CZ13" s="444"/>
      <c r="DA13" s="445"/>
      <c r="DB13" s="443">
        <v>4.2</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137</v>
      </c>
      <c r="M14" s="525"/>
      <c r="N14" s="525"/>
      <c r="O14" s="525"/>
      <c r="P14" s="525"/>
      <c r="Q14" s="526"/>
      <c r="R14" s="527">
        <v>85434</v>
      </c>
      <c r="S14" s="528"/>
      <c r="T14" s="528"/>
      <c r="U14" s="528"/>
      <c r="V14" s="529"/>
      <c r="W14" s="436"/>
      <c r="X14" s="437"/>
      <c r="Y14" s="437"/>
      <c r="Z14" s="437"/>
      <c r="AA14" s="437"/>
      <c r="AB14" s="426"/>
      <c r="AC14" s="530">
        <v>0.3</v>
      </c>
      <c r="AD14" s="531"/>
      <c r="AE14" s="531"/>
      <c r="AF14" s="531"/>
      <c r="AG14" s="532"/>
      <c r="AH14" s="530">
        <v>0.3</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138</v>
      </c>
      <c r="CE14" s="539"/>
      <c r="CF14" s="539"/>
      <c r="CG14" s="539"/>
      <c r="CH14" s="539"/>
      <c r="CI14" s="539"/>
      <c r="CJ14" s="539"/>
      <c r="CK14" s="539"/>
      <c r="CL14" s="539"/>
      <c r="CM14" s="539"/>
      <c r="CN14" s="539"/>
      <c r="CO14" s="539"/>
      <c r="CP14" s="539"/>
      <c r="CQ14" s="539"/>
      <c r="CR14" s="539"/>
      <c r="CS14" s="540"/>
      <c r="CT14" s="541" t="s">
        <v>139</v>
      </c>
      <c r="CU14" s="542"/>
      <c r="CV14" s="542"/>
      <c r="CW14" s="542"/>
      <c r="CX14" s="542"/>
      <c r="CY14" s="542"/>
      <c r="CZ14" s="542"/>
      <c r="DA14" s="543"/>
      <c r="DB14" s="541" t="s">
        <v>129</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131</v>
      </c>
      <c r="N15" s="535"/>
      <c r="O15" s="535"/>
      <c r="P15" s="535"/>
      <c r="Q15" s="536"/>
      <c r="R15" s="527">
        <v>84214</v>
      </c>
      <c r="S15" s="528"/>
      <c r="T15" s="528"/>
      <c r="U15" s="528"/>
      <c r="V15" s="529"/>
      <c r="W15" s="462" t="s">
        <v>140</v>
      </c>
      <c r="X15" s="463"/>
      <c r="Y15" s="463"/>
      <c r="Z15" s="463"/>
      <c r="AA15" s="463"/>
      <c r="AB15" s="453"/>
      <c r="AC15" s="497">
        <v>10551</v>
      </c>
      <c r="AD15" s="498"/>
      <c r="AE15" s="498"/>
      <c r="AF15" s="498"/>
      <c r="AG15" s="537"/>
      <c r="AH15" s="497">
        <v>10419</v>
      </c>
      <c r="AI15" s="498"/>
      <c r="AJ15" s="498"/>
      <c r="AK15" s="498"/>
      <c r="AL15" s="499"/>
      <c r="AM15" s="475"/>
      <c r="AN15" s="476"/>
      <c r="AO15" s="476"/>
      <c r="AP15" s="476"/>
      <c r="AQ15" s="476"/>
      <c r="AR15" s="476"/>
      <c r="AS15" s="476"/>
      <c r="AT15" s="477"/>
      <c r="AU15" s="478"/>
      <c r="AV15" s="479"/>
      <c r="AW15" s="479"/>
      <c r="AX15" s="479"/>
      <c r="AY15" s="406" t="s">
        <v>141</v>
      </c>
      <c r="AZ15" s="407"/>
      <c r="BA15" s="407"/>
      <c r="BB15" s="407"/>
      <c r="BC15" s="407"/>
      <c r="BD15" s="407"/>
      <c r="BE15" s="407"/>
      <c r="BF15" s="407"/>
      <c r="BG15" s="407"/>
      <c r="BH15" s="407"/>
      <c r="BI15" s="407"/>
      <c r="BJ15" s="407"/>
      <c r="BK15" s="407"/>
      <c r="BL15" s="407"/>
      <c r="BM15" s="408"/>
      <c r="BN15" s="409">
        <v>15184162</v>
      </c>
      <c r="BO15" s="410"/>
      <c r="BP15" s="410"/>
      <c r="BQ15" s="410"/>
      <c r="BR15" s="410"/>
      <c r="BS15" s="410"/>
      <c r="BT15" s="410"/>
      <c r="BU15" s="411"/>
      <c r="BV15" s="409">
        <v>13760588</v>
      </c>
      <c r="BW15" s="410"/>
      <c r="BX15" s="410"/>
      <c r="BY15" s="410"/>
      <c r="BZ15" s="410"/>
      <c r="CA15" s="410"/>
      <c r="CB15" s="410"/>
      <c r="CC15" s="411"/>
      <c r="CD15" s="544" t="s">
        <v>142</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143</v>
      </c>
      <c r="M16" s="555"/>
      <c r="N16" s="555"/>
      <c r="O16" s="555"/>
      <c r="P16" s="555"/>
      <c r="Q16" s="556"/>
      <c r="R16" s="547" t="s">
        <v>144</v>
      </c>
      <c r="S16" s="548"/>
      <c r="T16" s="548"/>
      <c r="U16" s="548"/>
      <c r="V16" s="549"/>
      <c r="W16" s="436"/>
      <c r="X16" s="437"/>
      <c r="Y16" s="437"/>
      <c r="Z16" s="437"/>
      <c r="AA16" s="437"/>
      <c r="AB16" s="426"/>
      <c r="AC16" s="530">
        <v>28.5</v>
      </c>
      <c r="AD16" s="531"/>
      <c r="AE16" s="531"/>
      <c r="AF16" s="531"/>
      <c r="AG16" s="532"/>
      <c r="AH16" s="530">
        <v>29.2</v>
      </c>
      <c r="AI16" s="531"/>
      <c r="AJ16" s="531"/>
      <c r="AK16" s="531"/>
      <c r="AL16" s="533"/>
      <c r="AM16" s="475"/>
      <c r="AN16" s="476"/>
      <c r="AO16" s="476"/>
      <c r="AP16" s="476"/>
      <c r="AQ16" s="476"/>
      <c r="AR16" s="476"/>
      <c r="AS16" s="476"/>
      <c r="AT16" s="477"/>
      <c r="AU16" s="478"/>
      <c r="AV16" s="479"/>
      <c r="AW16" s="479"/>
      <c r="AX16" s="479"/>
      <c r="AY16" s="480" t="s">
        <v>145</v>
      </c>
      <c r="AZ16" s="481"/>
      <c r="BA16" s="481"/>
      <c r="BB16" s="481"/>
      <c r="BC16" s="481"/>
      <c r="BD16" s="481"/>
      <c r="BE16" s="481"/>
      <c r="BF16" s="481"/>
      <c r="BG16" s="481"/>
      <c r="BH16" s="481"/>
      <c r="BI16" s="481"/>
      <c r="BJ16" s="481"/>
      <c r="BK16" s="481"/>
      <c r="BL16" s="481"/>
      <c r="BM16" s="482"/>
      <c r="BN16" s="446">
        <v>14553483</v>
      </c>
      <c r="BO16" s="447"/>
      <c r="BP16" s="447"/>
      <c r="BQ16" s="447"/>
      <c r="BR16" s="447"/>
      <c r="BS16" s="447"/>
      <c r="BT16" s="447"/>
      <c r="BU16" s="448"/>
      <c r="BV16" s="446">
        <v>14028988</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146</v>
      </c>
      <c r="N17" s="551"/>
      <c r="O17" s="551"/>
      <c r="P17" s="551"/>
      <c r="Q17" s="552"/>
      <c r="R17" s="547" t="s">
        <v>147</v>
      </c>
      <c r="S17" s="548"/>
      <c r="T17" s="548"/>
      <c r="U17" s="548"/>
      <c r="V17" s="549"/>
      <c r="W17" s="462" t="s">
        <v>148</v>
      </c>
      <c r="X17" s="463"/>
      <c r="Y17" s="463"/>
      <c r="Z17" s="463"/>
      <c r="AA17" s="463"/>
      <c r="AB17" s="453"/>
      <c r="AC17" s="497">
        <v>26296</v>
      </c>
      <c r="AD17" s="498"/>
      <c r="AE17" s="498"/>
      <c r="AF17" s="498"/>
      <c r="AG17" s="537"/>
      <c r="AH17" s="497">
        <v>25116</v>
      </c>
      <c r="AI17" s="498"/>
      <c r="AJ17" s="498"/>
      <c r="AK17" s="498"/>
      <c r="AL17" s="499"/>
      <c r="AM17" s="475"/>
      <c r="AN17" s="476"/>
      <c r="AO17" s="476"/>
      <c r="AP17" s="476"/>
      <c r="AQ17" s="476"/>
      <c r="AR17" s="476"/>
      <c r="AS17" s="476"/>
      <c r="AT17" s="477"/>
      <c r="AU17" s="478"/>
      <c r="AV17" s="479"/>
      <c r="AW17" s="479"/>
      <c r="AX17" s="479"/>
      <c r="AY17" s="480" t="s">
        <v>149</v>
      </c>
      <c r="AZ17" s="481"/>
      <c r="BA17" s="481"/>
      <c r="BB17" s="481"/>
      <c r="BC17" s="481"/>
      <c r="BD17" s="481"/>
      <c r="BE17" s="481"/>
      <c r="BF17" s="481"/>
      <c r="BG17" s="481"/>
      <c r="BH17" s="481"/>
      <c r="BI17" s="481"/>
      <c r="BJ17" s="481"/>
      <c r="BK17" s="481"/>
      <c r="BL17" s="481"/>
      <c r="BM17" s="482"/>
      <c r="BN17" s="446">
        <v>19686289</v>
      </c>
      <c r="BO17" s="447"/>
      <c r="BP17" s="447"/>
      <c r="BQ17" s="447"/>
      <c r="BR17" s="447"/>
      <c r="BS17" s="447"/>
      <c r="BT17" s="447"/>
      <c r="BU17" s="448"/>
      <c r="BV17" s="446">
        <v>17792073</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150</v>
      </c>
      <c r="C18" s="489"/>
      <c r="D18" s="489"/>
      <c r="E18" s="558"/>
      <c r="F18" s="558"/>
      <c r="G18" s="558"/>
      <c r="H18" s="558"/>
      <c r="I18" s="558"/>
      <c r="J18" s="558"/>
      <c r="K18" s="558"/>
      <c r="L18" s="559">
        <v>14.87</v>
      </c>
      <c r="M18" s="559"/>
      <c r="N18" s="559"/>
      <c r="O18" s="559"/>
      <c r="P18" s="559"/>
      <c r="Q18" s="559"/>
      <c r="R18" s="560"/>
      <c r="S18" s="560"/>
      <c r="T18" s="560"/>
      <c r="U18" s="560"/>
      <c r="V18" s="561"/>
      <c r="W18" s="464"/>
      <c r="X18" s="465"/>
      <c r="Y18" s="465"/>
      <c r="Z18" s="465"/>
      <c r="AA18" s="465"/>
      <c r="AB18" s="456"/>
      <c r="AC18" s="562">
        <v>71.099999999999994</v>
      </c>
      <c r="AD18" s="563"/>
      <c r="AE18" s="563"/>
      <c r="AF18" s="563"/>
      <c r="AG18" s="564"/>
      <c r="AH18" s="562">
        <v>70.400000000000006</v>
      </c>
      <c r="AI18" s="563"/>
      <c r="AJ18" s="563"/>
      <c r="AK18" s="563"/>
      <c r="AL18" s="565"/>
      <c r="AM18" s="475"/>
      <c r="AN18" s="476"/>
      <c r="AO18" s="476"/>
      <c r="AP18" s="476"/>
      <c r="AQ18" s="476"/>
      <c r="AR18" s="476"/>
      <c r="AS18" s="476"/>
      <c r="AT18" s="477"/>
      <c r="AU18" s="478"/>
      <c r="AV18" s="479"/>
      <c r="AW18" s="479"/>
      <c r="AX18" s="479"/>
      <c r="AY18" s="480" t="s">
        <v>151</v>
      </c>
      <c r="AZ18" s="481"/>
      <c r="BA18" s="481"/>
      <c r="BB18" s="481"/>
      <c r="BC18" s="481"/>
      <c r="BD18" s="481"/>
      <c r="BE18" s="481"/>
      <c r="BF18" s="481"/>
      <c r="BG18" s="481"/>
      <c r="BH18" s="481"/>
      <c r="BI18" s="481"/>
      <c r="BJ18" s="481"/>
      <c r="BK18" s="481"/>
      <c r="BL18" s="481"/>
      <c r="BM18" s="482"/>
      <c r="BN18" s="446">
        <v>19190767</v>
      </c>
      <c r="BO18" s="447"/>
      <c r="BP18" s="447"/>
      <c r="BQ18" s="447"/>
      <c r="BR18" s="447"/>
      <c r="BS18" s="447"/>
      <c r="BT18" s="447"/>
      <c r="BU18" s="448"/>
      <c r="BV18" s="446">
        <v>19057157</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152</v>
      </c>
      <c r="C19" s="489"/>
      <c r="D19" s="489"/>
      <c r="E19" s="558"/>
      <c r="F19" s="558"/>
      <c r="G19" s="558"/>
      <c r="H19" s="558"/>
      <c r="I19" s="558"/>
      <c r="J19" s="558"/>
      <c r="K19" s="558"/>
      <c r="L19" s="566">
        <v>5717</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153</v>
      </c>
      <c r="AZ19" s="481"/>
      <c r="BA19" s="481"/>
      <c r="BB19" s="481"/>
      <c r="BC19" s="481"/>
      <c r="BD19" s="481"/>
      <c r="BE19" s="481"/>
      <c r="BF19" s="481"/>
      <c r="BG19" s="481"/>
      <c r="BH19" s="481"/>
      <c r="BI19" s="481"/>
      <c r="BJ19" s="481"/>
      <c r="BK19" s="481"/>
      <c r="BL19" s="481"/>
      <c r="BM19" s="482"/>
      <c r="BN19" s="446">
        <v>22042889</v>
      </c>
      <c r="BO19" s="447"/>
      <c r="BP19" s="447"/>
      <c r="BQ19" s="447"/>
      <c r="BR19" s="447"/>
      <c r="BS19" s="447"/>
      <c r="BT19" s="447"/>
      <c r="BU19" s="448"/>
      <c r="BV19" s="446">
        <v>23033551</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154</v>
      </c>
      <c r="C20" s="489"/>
      <c r="D20" s="489"/>
      <c r="E20" s="558"/>
      <c r="F20" s="558"/>
      <c r="G20" s="558"/>
      <c r="H20" s="558"/>
      <c r="I20" s="558"/>
      <c r="J20" s="558"/>
      <c r="K20" s="558"/>
      <c r="L20" s="566">
        <v>36873</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155</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156</v>
      </c>
      <c r="C22" s="581"/>
      <c r="D22" s="582"/>
      <c r="E22" s="458" t="s">
        <v>1</v>
      </c>
      <c r="F22" s="463"/>
      <c r="G22" s="463"/>
      <c r="H22" s="463"/>
      <c r="I22" s="463"/>
      <c r="J22" s="463"/>
      <c r="K22" s="453"/>
      <c r="L22" s="458" t="s">
        <v>157</v>
      </c>
      <c r="M22" s="463"/>
      <c r="N22" s="463"/>
      <c r="O22" s="463"/>
      <c r="P22" s="453"/>
      <c r="Q22" s="589" t="s">
        <v>158</v>
      </c>
      <c r="R22" s="590"/>
      <c r="S22" s="590"/>
      <c r="T22" s="590"/>
      <c r="U22" s="590"/>
      <c r="V22" s="591"/>
      <c r="W22" s="595" t="s">
        <v>159</v>
      </c>
      <c r="X22" s="581"/>
      <c r="Y22" s="582"/>
      <c r="Z22" s="458" t="s">
        <v>1</v>
      </c>
      <c r="AA22" s="463"/>
      <c r="AB22" s="463"/>
      <c r="AC22" s="463"/>
      <c r="AD22" s="463"/>
      <c r="AE22" s="463"/>
      <c r="AF22" s="463"/>
      <c r="AG22" s="453"/>
      <c r="AH22" s="608" t="s">
        <v>160</v>
      </c>
      <c r="AI22" s="463"/>
      <c r="AJ22" s="463"/>
      <c r="AK22" s="463"/>
      <c r="AL22" s="453"/>
      <c r="AM22" s="608" t="s">
        <v>161</v>
      </c>
      <c r="AN22" s="609"/>
      <c r="AO22" s="609"/>
      <c r="AP22" s="609"/>
      <c r="AQ22" s="609"/>
      <c r="AR22" s="610"/>
      <c r="AS22" s="589" t="s">
        <v>158</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162</v>
      </c>
      <c r="AZ23" s="407"/>
      <c r="BA23" s="407"/>
      <c r="BB23" s="407"/>
      <c r="BC23" s="407"/>
      <c r="BD23" s="407"/>
      <c r="BE23" s="407"/>
      <c r="BF23" s="407"/>
      <c r="BG23" s="407"/>
      <c r="BH23" s="407"/>
      <c r="BI23" s="407"/>
      <c r="BJ23" s="407"/>
      <c r="BK23" s="407"/>
      <c r="BL23" s="407"/>
      <c r="BM23" s="408"/>
      <c r="BN23" s="446">
        <v>20196664</v>
      </c>
      <c r="BO23" s="447"/>
      <c r="BP23" s="447"/>
      <c r="BQ23" s="447"/>
      <c r="BR23" s="447"/>
      <c r="BS23" s="447"/>
      <c r="BT23" s="447"/>
      <c r="BU23" s="448"/>
      <c r="BV23" s="446">
        <v>21706268</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163</v>
      </c>
      <c r="F24" s="476"/>
      <c r="G24" s="476"/>
      <c r="H24" s="476"/>
      <c r="I24" s="476"/>
      <c r="J24" s="476"/>
      <c r="K24" s="477"/>
      <c r="L24" s="497">
        <v>1</v>
      </c>
      <c r="M24" s="498"/>
      <c r="N24" s="498"/>
      <c r="O24" s="498"/>
      <c r="P24" s="537"/>
      <c r="Q24" s="497">
        <v>9000</v>
      </c>
      <c r="R24" s="498"/>
      <c r="S24" s="498"/>
      <c r="T24" s="498"/>
      <c r="U24" s="498"/>
      <c r="V24" s="537"/>
      <c r="W24" s="596"/>
      <c r="X24" s="584"/>
      <c r="Y24" s="585"/>
      <c r="Z24" s="496" t="s">
        <v>164</v>
      </c>
      <c r="AA24" s="476"/>
      <c r="AB24" s="476"/>
      <c r="AC24" s="476"/>
      <c r="AD24" s="476"/>
      <c r="AE24" s="476"/>
      <c r="AF24" s="476"/>
      <c r="AG24" s="477"/>
      <c r="AH24" s="497">
        <v>514</v>
      </c>
      <c r="AI24" s="498"/>
      <c r="AJ24" s="498"/>
      <c r="AK24" s="498"/>
      <c r="AL24" s="537"/>
      <c r="AM24" s="497">
        <v>1598026</v>
      </c>
      <c r="AN24" s="498"/>
      <c r="AO24" s="498"/>
      <c r="AP24" s="498"/>
      <c r="AQ24" s="498"/>
      <c r="AR24" s="537"/>
      <c r="AS24" s="497">
        <v>3109</v>
      </c>
      <c r="AT24" s="498"/>
      <c r="AU24" s="498"/>
      <c r="AV24" s="498"/>
      <c r="AW24" s="498"/>
      <c r="AX24" s="499"/>
      <c r="AY24" s="616" t="s">
        <v>165</v>
      </c>
      <c r="AZ24" s="617"/>
      <c r="BA24" s="617"/>
      <c r="BB24" s="617"/>
      <c r="BC24" s="617"/>
      <c r="BD24" s="617"/>
      <c r="BE24" s="617"/>
      <c r="BF24" s="617"/>
      <c r="BG24" s="617"/>
      <c r="BH24" s="617"/>
      <c r="BI24" s="617"/>
      <c r="BJ24" s="617"/>
      <c r="BK24" s="617"/>
      <c r="BL24" s="617"/>
      <c r="BM24" s="618"/>
      <c r="BN24" s="446">
        <v>11462705</v>
      </c>
      <c r="BO24" s="447"/>
      <c r="BP24" s="447"/>
      <c r="BQ24" s="447"/>
      <c r="BR24" s="447"/>
      <c r="BS24" s="447"/>
      <c r="BT24" s="447"/>
      <c r="BU24" s="448"/>
      <c r="BV24" s="446">
        <v>12309016</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166</v>
      </c>
      <c r="F25" s="476"/>
      <c r="G25" s="476"/>
      <c r="H25" s="476"/>
      <c r="I25" s="476"/>
      <c r="J25" s="476"/>
      <c r="K25" s="477"/>
      <c r="L25" s="497">
        <v>1</v>
      </c>
      <c r="M25" s="498"/>
      <c r="N25" s="498"/>
      <c r="O25" s="498"/>
      <c r="P25" s="537"/>
      <c r="Q25" s="497">
        <v>7700</v>
      </c>
      <c r="R25" s="498"/>
      <c r="S25" s="498"/>
      <c r="T25" s="498"/>
      <c r="U25" s="498"/>
      <c r="V25" s="537"/>
      <c r="W25" s="596"/>
      <c r="X25" s="584"/>
      <c r="Y25" s="585"/>
      <c r="Z25" s="496" t="s">
        <v>167</v>
      </c>
      <c r="AA25" s="476"/>
      <c r="AB25" s="476"/>
      <c r="AC25" s="476"/>
      <c r="AD25" s="476"/>
      <c r="AE25" s="476"/>
      <c r="AF25" s="476"/>
      <c r="AG25" s="477"/>
      <c r="AH25" s="497">
        <v>93</v>
      </c>
      <c r="AI25" s="498"/>
      <c r="AJ25" s="498"/>
      <c r="AK25" s="498"/>
      <c r="AL25" s="537"/>
      <c r="AM25" s="497">
        <v>270165</v>
      </c>
      <c r="AN25" s="498"/>
      <c r="AO25" s="498"/>
      <c r="AP25" s="498"/>
      <c r="AQ25" s="498"/>
      <c r="AR25" s="537"/>
      <c r="AS25" s="497">
        <v>2905</v>
      </c>
      <c r="AT25" s="498"/>
      <c r="AU25" s="498"/>
      <c r="AV25" s="498"/>
      <c r="AW25" s="498"/>
      <c r="AX25" s="499"/>
      <c r="AY25" s="406" t="s">
        <v>168</v>
      </c>
      <c r="AZ25" s="407"/>
      <c r="BA25" s="407"/>
      <c r="BB25" s="407"/>
      <c r="BC25" s="407"/>
      <c r="BD25" s="407"/>
      <c r="BE25" s="407"/>
      <c r="BF25" s="407"/>
      <c r="BG25" s="407"/>
      <c r="BH25" s="407"/>
      <c r="BI25" s="407"/>
      <c r="BJ25" s="407"/>
      <c r="BK25" s="407"/>
      <c r="BL25" s="407"/>
      <c r="BM25" s="408"/>
      <c r="BN25" s="409">
        <v>5775041</v>
      </c>
      <c r="BO25" s="410"/>
      <c r="BP25" s="410"/>
      <c r="BQ25" s="410"/>
      <c r="BR25" s="410"/>
      <c r="BS25" s="410"/>
      <c r="BT25" s="410"/>
      <c r="BU25" s="411"/>
      <c r="BV25" s="409">
        <v>8351018</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169</v>
      </c>
      <c r="F26" s="476"/>
      <c r="G26" s="476"/>
      <c r="H26" s="476"/>
      <c r="I26" s="476"/>
      <c r="J26" s="476"/>
      <c r="K26" s="477"/>
      <c r="L26" s="497">
        <v>1</v>
      </c>
      <c r="M26" s="498"/>
      <c r="N26" s="498"/>
      <c r="O26" s="498"/>
      <c r="P26" s="537"/>
      <c r="Q26" s="497">
        <v>7000</v>
      </c>
      <c r="R26" s="498"/>
      <c r="S26" s="498"/>
      <c r="T26" s="498"/>
      <c r="U26" s="498"/>
      <c r="V26" s="537"/>
      <c r="W26" s="596"/>
      <c r="X26" s="584"/>
      <c r="Y26" s="585"/>
      <c r="Z26" s="496" t="s">
        <v>170</v>
      </c>
      <c r="AA26" s="606"/>
      <c r="AB26" s="606"/>
      <c r="AC26" s="606"/>
      <c r="AD26" s="606"/>
      <c r="AE26" s="606"/>
      <c r="AF26" s="606"/>
      <c r="AG26" s="607"/>
      <c r="AH26" s="497">
        <v>62</v>
      </c>
      <c r="AI26" s="498"/>
      <c r="AJ26" s="498"/>
      <c r="AK26" s="498"/>
      <c r="AL26" s="537"/>
      <c r="AM26" s="497">
        <v>222146</v>
      </c>
      <c r="AN26" s="498"/>
      <c r="AO26" s="498"/>
      <c r="AP26" s="498"/>
      <c r="AQ26" s="498"/>
      <c r="AR26" s="537"/>
      <c r="AS26" s="497">
        <v>3583</v>
      </c>
      <c r="AT26" s="498"/>
      <c r="AU26" s="498"/>
      <c r="AV26" s="498"/>
      <c r="AW26" s="498"/>
      <c r="AX26" s="499"/>
      <c r="AY26" s="449" t="s">
        <v>171</v>
      </c>
      <c r="AZ26" s="450"/>
      <c r="BA26" s="450"/>
      <c r="BB26" s="450"/>
      <c r="BC26" s="450"/>
      <c r="BD26" s="450"/>
      <c r="BE26" s="450"/>
      <c r="BF26" s="450"/>
      <c r="BG26" s="450"/>
      <c r="BH26" s="450"/>
      <c r="BI26" s="450"/>
      <c r="BJ26" s="450"/>
      <c r="BK26" s="450"/>
      <c r="BL26" s="450"/>
      <c r="BM26" s="451"/>
      <c r="BN26" s="446" t="s">
        <v>139</v>
      </c>
      <c r="BO26" s="447"/>
      <c r="BP26" s="447"/>
      <c r="BQ26" s="447"/>
      <c r="BR26" s="447"/>
      <c r="BS26" s="447"/>
      <c r="BT26" s="447"/>
      <c r="BU26" s="448"/>
      <c r="BV26" s="446" t="s">
        <v>129</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172</v>
      </c>
      <c r="F27" s="476"/>
      <c r="G27" s="476"/>
      <c r="H27" s="476"/>
      <c r="I27" s="476"/>
      <c r="J27" s="476"/>
      <c r="K27" s="477"/>
      <c r="L27" s="497">
        <v>1</v>
      </c>
      <c r="M27" s="498"/>
      <c r="N27" s="498"/>
      <c r="O27" s="498"/>
      <c r="P27" s="537"/>
      <c r="Q27" s="497">
        <v>6200</v>
      </c>
      <c r="R27" s="498"/>
      <c r="S27" s="498"/>
      <c r="T27" s="498"/>
      <c r="U27" s="498"/>
      <c r="V27" s="537"/>
      <c r="W27" s="596"/>
      <c r="X27" s="584"/>
      <c r="Y27" s="585"/>
      <c r="Z27" s="496" t="s">
        <v>173</v>
      </c>
      <c r="AA27" s="476"/>
      <c r="AB27" s="476"/>
      <c r="AC27" s="476"/>
      <c r="AD27" s="476"/>
      <c r="AE27" s="476"/>
      <c r="AF27" s="476"/>
      <c r="AG27" s="477"/>
      <c r="AH27" s="497">
        <v>28</v>
      </c>
      <c r="AI27" s="498"/>
      <c r="AJ27" s="498"/>
      <c r="AK27" s="498"/>
      <c r="AL27" s="537"/>
      <c r="AM27" s="497">
        <v>95368</v>
      </c>
      <c r="AN27" s="498"/>
      <c r="AO27" s="498"/>
      <c r="AP27" s="498"/>
      <c r="AQ27" s="498"/>
      <c r="AR27" s="537"/>
      <c r="AS27" s="497">
        <v>3406</v>
      </c>
      <c r="AT27" s="498"/>
      <c r="AU27" s="498"/>
      <c r="AV27" s="498"/>
      <c r="AW27" s="498"/>
      <c r="AX27" s="499"/>
      <c r="AY27" s="538" t="s">
        <v>174</v>
      </c>
      <c r="AZ27" s="539"/>
      <c r="BA27" s="539"/>
      <c r="BB27" s="539"/>
      <c r="BC27" s="539"/>
      <c r="BD27" s="539"/>
      <c r="BE27" s="539"/>
      <c r="BF27" s="539"/>
      <c r="BG27" s="539"/>
      <c r="BH27" s="539"/>
      <c r="BI27" s="539"/>
      <c r="BJ27" s="539"/>
      <c r="BK27" s="539"/>
      <c r="BL27" s="539"/>
      <c r="BM27" s="540"/>
      <c r="BN27" s="619">
        <v>167397</v>
      </c>
      <c r="BO27" s="620"/>
      <c r="BP27" s="620"/>
      <c r="BQ27" s="620"/>
      <c r="BR27" s="620"/>
      <c r="BS27" s="620"/>
      <c r="BT27" s="620"/>
      <c r="BU27" s="621"/>
      <c r="BV27" s="619">
        <v>167391</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175</v>
      </c>
      <c r="F28" s="476"/>
      <c r="G28" s="476"/>
      <c r="H28" s="476"/>
      <c r="I28" s="476"/>
      <c r="J28" s="476"/>
      <c r="K28" s="477"/>
      <c r="L28" s="497">
        <v>1</v>
      </c>
      <c r="M28" s="498"/>
      <c r="N28" s="498"/>
      <c r="O28" s="498"/>
      <c r="P28" s="537"/>
      <c r="Q28" s="497">
        <v>5700</v>
      </c>
      <c r="R28" s="498"/>
      <c r="S28" s="498"/>
      <c r="T28" s="498"/>
      <c r="U28" s="498"/>
      <c r="V28" s="537"/>
      <c r="W28" s="596"/>
      <c r="X28" s="584"/>
      <c r="Y28" s="585"/>
      <c r="Z28" s="496" t="s">
        <v>176</v>
      </c>
      <c r="AA28" s="476"/>
      <c r="AB28" s="476"/>
      <c r="AC28" s="476"/>
      <c r="AD28" s="476"/>
      <c r="AE28" s="476"/>
      <c r="AF28" s="476"/>
      <c r="AG28" s="477"/>
      <c r="AH28" s="497" t="s">
        <v>120</v>
      </c>
      <c r="AI28" s="498"/>
      <c r="AJ28" s="498"/>
      <c r="AK28" s="498"/>
      <c r="AL28" s="537"/>
      <c r="AM28" s="497" t="s">
        <v>139</v>
      </c>
      <c r="AN28" s="498"/>
      <c r="AO28" s="498"/>
      <c r="AP28" s="498"/>
      <c r="AQ28" s="498"/>
      <c r="AR28" s="537"/>
      <c r="AS28" s="497" t="s">
        <v>139</v>
      </c>
      <c r="AT28" s="498"/>
      <c r="AU28" s="498"/>
      <c r="AV28" s="498"/>
      <c r="AW28" s="498"/>
      <c r="AX28" s="499"/>
      <c r="AY28" s="622" t="s">
        <v>177</v>
      </c>
      <c r="AZ28" s="623"/>
      <c r="BA28" s="623"/>
      <c r="BB28" s="624"/>
      <c r="BC28" s="406" t="s">
        <v>42</v>
      </c>
      <c r="BD28" s="407"/>
      <c r="BE28" s="407"/>
      <c r="BF28" s="407"/>
      <c r="BG28" s="407"/>
      <c r="BH28" s="407"/>
      <c r="BI28" s="407"/>
      <c r="BJ28" s="407"/>
      <c r="BK28" s="407"/>
      <c r="BL28" s="407"/>
      <c r="BM28" s="408"/>
      <c r="BN28" s="409">
        <v>5059332</v>
      </c>
      <c r="BO28" s="410"/>
      <c r="BP28" s="410"/>
      <c r="BQ28" s="410"/>
      <c r="BR28" s="410"/>
      <c r="BS28" s="410"/>
      <c r="BT28" s="410"/>
      <c r="BU28" s="411"/>
      <c r="BV28" s="409">
        <v>5576441</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178</v>
      </c>
      <c r="F29" s="476"/>
      <c r="G29" s="476"/>
      <c r="H29" s="476"/>
      <c r="I29" s="476"/>
      <c r="J29" s="476"/>
      <c r="K29" s="477"/>
      <c r="L29" s="497">
        <v>19</v>
      </c>
      <c r="M29" s="498"/>
      <c r="N29" s="498"/>
      <c r="O29" s="498"/>
      <c r="P29" s="537"/>
      <c r="Q29" s="497">
        <v>5350</v>
      </c>
      <c r="R29" s="498"/>
      <c r="S29" s="498"/>
      <c r="T29" s="498"/>
      <c r="U29" s="498"/>
      <c r="V29" s="537"/>
      <c r="W29" s="597"/>
      <c r="X29" s="598"/>
      <c r="Y29" s="599"/>
      <c r="Z29" s="496" t="s">
        <v>179</v>
      </c>
      <c r="AA29" s="476"/>
      <c r="AB29" s="476"/>
      <c r="AC29" s="476"/>
      <c r="AD29" s="476"/>
      <c r="AE29" s="476"/>
      <c r="AF29" s="476"/>
      <c r="AG29" s="477"/>
      <c r="AH29" s="497">
        <v>542</v>
      </c>
      <c r="AI29" s="498"/>
      <c r="AJ29" s="498"/>
      <c r="AK29" s="498"/>
      <c r="AL29" s="537"/>
      <c r="AM29" s="497">
        <v>1693394</v>
      </c>
      <c r="AN29" s="498"/>
      <c r="AO29" s="498"/>
      <c r="AP29" s="498"/>
      <c r="AQ29" s="498"/>
      <c r="AR29" s="537"/>
      <c r="AS29" s="497">
        <v>3124</v>
      </c>
      <c r="AT29" s="498"/>
      <c r="AU29" s="498"/>
      <c r="AV29" s="498"/>
      <c r="AW29" s="498"/>
      <c r="AX29" s="499"/>
      <c r="AY29" s="625"/>
      <c r="AZ29" s="626"/>
      <c r="BA29" s="626"/>
      <c r="BB29" s="627"/>
      <c r="BC29" s="480" t="s">
        <v>180</v>
      </c>
      <c r="BD29" s="481"/>
      <c r="BE29" s="481"/>
      <c r="BF29" s="481"/>
      <c r="BG29" s="481"/>
      <c r="BH29" s="481"/>
      <c r="BI29" s="481"/>
      <c r="BJ29" s="481"/>
      <c r="BK29" s="481"/>
      <c r="BL29" s="481"/>
      <c r="BM29" s="482"/>
      <c r="BN29" s="446">
        <v>4055593</v>
      </c>
      <c r="BO29" s="447"/>
      <c r="BP29" s="447"/>
      <c r="BQ29" s="447"/>
      <c r="BR29" s="447"/>
      <c r="BS29" s="447"/>
      <c r="BT29" s="447"/>
      <c r="BU29" s="448"/>
      <c r="BV29" s="446">
        <v>4052322</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181</v>
      </c>
      <c r="X30" s="604"/>
      <c r="Y30" s="604"/>
      <c r="Z30" s="604"/>
      <c r="AA30" s="604"/>
      <c r="AB30" s="604"/>
      <c r="AC30" s="604"/>
      <c r="AD30" s="604"/>
      <c r="AE30" s="604"/>
      <c r="AF30" s="604"/>
      <c r="AG30" s="605"/>
      <c r="AH30" s="562">
        <v>99.1</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5057020</v>
      </c>
      <c r="BO30" s="620"/>
      <c r="BP30" s="620"/>
      <c r="BQ30" s="620"/>
      <c r="BR30" s="620"/>
      <c r="BS30" s="620"/>
      <c r="BT30" s="620"/>
      <c r="BU30" s="621"/>
      <c r="BV30" s="619">
        <v>5050267</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188</v>
      </c>
      <c r="D33" s="470"/>
      <c r="E33" s="435" t="s">
        <v>189</v>
      </c>
      <c r="F33" s="435"/>
      <c r="G33" s="435"/>
      <c r="H33" s="435"/>
      <c r="I33" s="435"/>
      <c r="J33" s="435"/>
      <c r="K33" s="435"/>
      <c r="L33" s="435"/>
      <c r="M33" s="435"/>
      <c r="N33" s="435"/>
      <c r="O33" s="435"/>
      <c r="P33" s="435"/>
      <c r="Q33" s="435"/>
      <c r="R33" s="435"/>
      <c r="S33" s="435"/>
      <c r="T33" s="195"/>
      <c r="U33" s="470" t="s">
        <v>188</v>
      </c>
      <c r="V33" s="470"/>
      <c r="W33" s="435" t="s">
        <v>189</v>
      </c>
      <c r="X33" s="435"/>
      <c r="Y33" s="435"/>
      <c r="Z33" s="435"/>
      <c r="AA33" s="435"/>
      <c r="AB33" s="435"/>
      <c r="AC33" s="435"/>
      <c r="AD33" s="435"/>
      <c r="AE33" s="435"/>
      <c r="AF33" s="435"/>
      <c r="AG33" s="435"/>
      <c r="AH33" s="435"/>
      <c r="AI33" s="435"/>
      <c r="AJ33" s="435"/>
      <c r="AK33" s="435"/>
      <c r="AL33" s="195"/>
      <c r="AM33" s="470" t="s">
        <v>188</v>
      </c>
      <c r="AN33" s="470"/>
      <c r="AO33" s="435" t="s">
        <v>189</v>
      </c>
      <c r="AP33" s="435"/>
      <c r="AQ33" s="435"/>
      <c r="AR33" s="435"/>
      <c r="AS33" s="435"/>
      <c r="AT33" s="435"/>
      <c r="AU33" s="435"/>
      <c r="AV33" s="435"/>
      <c r="AW33" s="435"/>
      <c r="AX33" s="435"/>
      <c r="AY33" s="435"/>
      <c r="AZ33" s="435"/>
      <c r="BA33" s="435"/>
      <c r="BB33" s="435"/>
      <c r="BC33" s="435"/>
      <c r="BD33" s="196"/>
      <c r="BE33" s="435" t="s">
        <v>190</v>
      </c>
      <c r="BF33" s="435"/>
      <c r="BG33" s="435" t="s">
        <v>191</v>
      </c>
      <c r="BH33" s="435"/>
      <c r="BI33" s="435"/>
      <c r="BJ33" s="435"/>
      <c r="BK33" s="435"/>
      <c r="BL33" s="435"/>
      <c r="BM33" s="435"/>
      <c r="BN33" s="435"/>
      <c r="BO33" s="435"/>
      <c r="BP33" s="435"/>
      <c r="BQ33" s="435"/>
      <c r="BR33" s="435"/>
      <c r="BS33" s="435"/>
      <c r="BT33" s="435"/>
      <c r="BU33" s="435"/>
      <c r="BV33" s="196"/>
      <c r="BW33" s="470" t="s">
        <v>190</v>
      </c>
      <c r="BX33" s="470"/>
      <c r="BY33" s="435" t="s">
        <v>192</v>
      </c>
      <c r="BZ33" s="435"/>
      <c r="CA33" s="435"/>
      <c r="CB33" s="435"/>
      <c r="CC33" s="435"/>
      <c r="CD33" s="435"/>
      <c r="CE33" s="435"/>
      <c r="CF33" s="435"/>
      <c r="CG33" s="435"/>
      <c r="CH33" s="435"/>
      <c r="CI33" s="435"/>
      <c r="CJ33" s="435"/>
      <c r="CK33" s="435"/>
      <c r="CL33" s="435"/>
      <c r="CM33" s="435"/>
      <c r="CN33" s="195"/>
      <c r="CO33" s="470" t="s">
        <v>188</v>
      </c>
      <c r="CP33" s="470"/>
      <c r="CQ33" s="435" t="s">
        <v>193</v>
      </c>
      <c r="CR33" s="435"/>
      <c r="CS33" s="435"/>
      <c r="CT33" s="435"/>
      <c r="CU33" s="435"/>
      <c r="CV33" s="435"/>
      <c r="CW33" s="435"/>
      <c r="CX33" s="435"/>
      <c r="CY33" s="435"/>
      <c r="CZ33" s="435"/>
      <c r="DA33" s="435"/>
      <c r="DB33" s="435"/>
      <c r="DC33" s="435"/>
      <c r="DD33" s="435"/>
      <c r="DE33" s="435"/>
      <c r="DF33" s="195"/>
      <c r="DG33" s="631" t="s">
        <v>194</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6</v>
      </c>
      <c r="AN34" s="632"/>
      <c r="AO34" s="633" t="str">
        <f>IF('各会計、関係団体の財政状況及び健全化判断比率'!B31="","",'各会計、関係団体の財政状況及び健全化判断比率'!B31)</f>
        <v>摂津市水道事業会計</v>
      </c>
      <c r="AP34" s="633"/>
      <c r="AQ34" s="633"/>
      <c r="AR34" s="633"/>
      <c r="AS34" s="633"/>
      <c r="AT34" s="633"/>
      <c r="AU34" s="633"/>
      <c r="AV34" s="633"/>
      <c r="AW34" s="633"/>
      <c r="AX34" s="633"/>
      <c r="AY34" s="633"/>
      <c r="AZ34" s="633"/>
      <c r="BA34" s="633"/>
      <c r="BB34" s="633"/>
      <c r="BC34" s="633"/>
      <c r="BD34" s="193"/>
      <c r="BE34" s="632" t="str">
        <f>IF(BG34="","",MAX(C34:D43,U34:V43,AM34:AN43)+1)</f>
        <v/>
      </c>
      <c r="BF34" s="632"/>
      <c r="BG34" s="633"/>
      <c r="BH34" s="633"/>
      <c r="BI34" s="633"/>
      <c r="BJ34" s="633"/>
      <c r="BK34" s="633"/>
      <c r="BL34" s="633"/>
      <c r="BM34" s="633"/>
      <c r="BN34" s="633"/>
      <c r="BO34" s="633"/>
      <c r="BP34" s="633"/>
      <c r="BQ34" s="633"/>
      <c r="BR34" s="633"/>
      <c r="BS34" s="633"/>
      <c r="BT34" s="633"/>
      <c r="BU34" s="633"/>
      <c r="BV34" s="193"/>
      <c r="BW34" s="632">
        <f>IF(BY34="","",MAX(C34:D43,U34:V43,AM34:AN43,BE34:BF43)+1)</f>
        <v>8</v>
      </c>
      <c r="BX34" s="632"/>
      <c r="BY34" s="633" t="str">
        <f>IF('各会計、関係団体の財政状況及び健全化判断比率'!B68="","",'各会計、関係団体の財政状況及び健全化判断比率'!B68)</f>
        <v>淀川右岸水防事務組合</v>
      </c>
      <c r="BZ34" s="633"/>
      <c r="CA34" s="633"/>
      <c r="CB34" s="633"/>
      <c r="CC34" s="633"/>
      <c r="CD34" s="633"/>
      <c r="CE34" s="633"/>
      <c r="CF34" s="633"/>
      <c r="CG34" s="633"/>
      <c r="CH34" s="633"/>
      <c r="CI34" s="633"/>
      <c r="CJ34" s="633"/>
      <c r="CK34" s="633"/>
      <c r="CL34" s="633"/>
      <c r="CM34" s="633"/>
      <c r="CN34" s="193"/>
      <c r="CO34" s="632">
        <f>IF(CQ34="","",MAX(C34:D43,U34:V43,AM34:AN43,BE34:BF43,BW34:BX43)+1)</f>
        <v>13</v>
      </c>
      <c r="CP34" s="632"/>
      <c r="CQ34" s="633" t="str">
        <f>IF('各会計、関係団体の財政状況及び健全化判断比率'!BS7="","",'各会計、関係団体の財政状況及び健全化判断比率'!BS7)</f>
        <v>摂津市施設管理公社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パートタイマー等退職金共済特別会計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f t="shared" ref="AM35:AM43" si="0">IF(AO35="","",AM34+1)</f>
        <v>7</v>
      </c>
      <c r="AN35" s="632"/>
      <c r="AO35" s="633" t="str">
        <f>IF('各会計、関係団体の財政状況及び健全化判断比率'!B32="","",'各会計、関係団体の財政状況及び健全化判断比率'!B32)</f>
        <v>摂津市下水道事業会計</v>
      </c>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9</v>
      </c>
      <c r="BX35" s="632"/>
      <c r="BY35" s="633" t="str">
        <f>IF('各会計、関係団体の財政状況及び健全化判断比率'!B69="","",'各会計、関係団体の財政状況及び健全化判断比率'!B69)</f>
        <v>大阪府後期高齢者医療広域連合（一般会計）</v>
      </c>
      <c r="BZ35" s="633"/>
      <c r="CA35" s="633"/>
      <c r="CB35" s="633"/>
      <c r="CC35" s="633"/>
      <c r="CD35" s="633"/>
      <c r="CE35" s="633"/>
      <c r="CF35" s="633"/>
      <c r="CG35" s="633"/>
      <c r="CH35" s="633"/>
      <c r="CI35" s="633"/>
      <c r="CJ35" s="633"/>
      <c r="CK35" s="633"/>
      <c r="CL35" s="633"/>
      <c r="CM35" s="633"/>
      <c r="CN35" s="193"/>
      <c r="CO35" s="632">
        <f t="shared" ref="CO35:CO43" si="3">IF(CQ35="","",CO34+1)</f>
        <v>14</v>
      </c>
      <c r="CP35" s="632"/>
      <c r="CQ35" s="633" t="str">
        <f>IF('各会計、関係団体の財政状況及び健全化判断比率'!BS8="","",'各会計、関係団体の財政状況及び健全化判断比率'!BS8)</f>
        <v>摂津都市開発</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10</v>
      </c>
      <c r="BX36" s="632"/>
      <c r="BY36" s="633" t="str">
        <f>IF('各会計、関係団体の財政状況及び健全化判断比率'!B70="","",'各会計、関係団体の財政状況及び健全化判断比率'!B70)</f>
        <v>大阪府後期高齢者医療広域連合（後期高齢者医療特別会計）</v>
      </c>
      <c r="BZ36" s="633"/>
      <c r="CA36" s="633"/>
      <c r="CB36" s="633"/>
      <c r="CC36" s="633"/>
      <c r="CD36" s="633"/>
      <c r="CE36" s="633"/>
      <c r="CF36" s="633"/>
      <c r="CG36" s="633"/>
      <c r="CH36" s="633"/>
      <c r="CI36" s="633"/>
      <c r="CJ36" s="633"/>
      <c r="CK36" s="633"/>
      <c r="CL36" s="633"/>
      <c r="CM36" s="633"/>
      <c r="CN36" s="193"/>
      <c r="CO36" s="632">
        <f t="shared" si="3"/>
        <v>15</v>
      </c>
      <c r="CP36" s="632"/>
      <c r="CQ36" s="633" t="str">
        <f>IF('各会計、関係団体の財政状況及び健全化判断比率'!BS9="","",'各会計、関係団体の財政状況及び健全化判断比率'!BS9)</f>
        <v>摂津市保健センター</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11</v>
      </c>
      <c r="BX37" s="632"/>
      <c r="BY37" s="633" t="str">
        <f>IF('各会計、関係団体の財政状況及び健全化判断比率'!B71="","",'各会計、関係団体の財政状況及び健全化判断比率'!B71)</f>
        <v>大阪広域水道企業団（水道事業会計）</v>
      </c>
      <c r="BZ37" s="633"/>
      <c r="CA37" s="633"/>
      <c r="CB37" s="633"/>
      <c r="CC37" s="633"/>
      <c r="CD37" s="633"/>
      <c r="CE37" s="633"/>
      <c r="CF37" s="633"/>
      <c r="CG37" s="633"/>
      <c r="CH37" s="633"/>
      <c r="CI37" s="633"/>
      <c r="CJ37" s="633"/>
      <c r="CK37" s="633"/>
      <c r="CL37" s="633"/>
      <c r="CM37" s="633"/>
      <c r="CN37" s="193"/>
      <c r="CO37" s="632">
        <f t="shared" si="3"/>
        <v>16</v>
      </c>
      <c r="CP37" s="632"/>
      <c r="CQ37" s="633" t="str">
        <f>IF('各会計、関係団体の財政状況及び健全化判断比率'!BS10="","",'各会計、関係団体の財政状況及び健全化判断比率'!BS10)</f>
        <v>摂津市土地開発公社</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12</v>
      </c>
      <c r="BX38" s="632"/>
      <c r="BY38" s="633" t="str">
        <f>IF('各会計、関係団体の財政状況及び健全化判断比率'!B72="","",'各会計、関係団体の財政状況及び健全化判断比率'!B72)</f>
        <v>大阪広域水道企業団（工業用水道事業会計）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t="str">
        <f t="shared" si="2"/>
        <v/>
      </c>
      <c r="BX39" s="632"/>
      <c r="BY39" s="633" t="str">
        <f>IF('各会計、関係団体の財政状況及び健全化判断比率'!B73="","",'各会計、関係団体の財政状況及び健全化判断比率'!B73)</f>
        <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199</v>
      </c>
    </row>
    <row r="50" spans="5:5" x14ac:dyDescent="0.15">
      <c r="E50" s="167" t="s">
        <v>200</v>
      </c>
    </row>
    <row r="51" spans="5:5" x14ac:dyDescent="0.15">
      <c r="E51" s="167" t="s">
        <v>201</v>
      </c>
    </row>
    <row r="52" spans="5:5" x14ac:dyDescent="0.15">
      <c r="E52" s="167" t="s">
        <v>202</v>
      </c>
    </row>
    <row r="53" spans="5:5" x14ac:dyDescent="0.15">
      <c r="E53" s="167" t="s">
        <v>203</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6+CVzg9Ryk5atT2jkjdlS1iFZeb8FSoPvQQxQmWXB32LvcYK5ODpFhHvtkTnVGBTBCBdek0xUFj+W40pJqFJRQ==" saltValue="QjVrRnC7dJt7yvVUvCJQr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24" t="s">
        <v>555</v>
      </c>
      <c r="D34" s="1224"/>
      <c r="E34" s="1225"/>
      <c r="F34" s="32">
        <v>16.86</v>
      </c>
      <c r="G34" s="33">
        <v>15.9</v>
      </c>
      <c r="H34" s="33">
        <v>16.39</v>
      </c>
      <c r="I34" s="33">
        <v>16.41</v>
      </c>
      <c r="J34" s="34">
        <v>16.75</v>
      </c>
      <c r="K34" s="22"/>
      <c r="L34" s="22"/>
      <c r="M34" s="22"/>
      <c r="N34" s="22"/>
      <c r="O34" s="22"/>
      <c r="P34" s="22"/>
    </row>
    <row r="35" spans="1:16" ht="39" customHeight="1" x14ac:dyDescent="0.15">
      <c r="A35" s="22"/>
      <c r="B35" s="35"/>
      <c r="C35" s="1218" t="s">
        <v>556</v>
      </c>
      <c r="D35" s="1219"/>
      <c r="E35" s="1220"/>
      <c r="F35" s="36" t="s">
        <v>557</v>
      </c>
      <c r="G35" s="37" t="s">
        <v>558</v>
      </c>
      <c r="H35" s="37">
        <v>0.91</v>
      </c>
      <c r="I35" s="37">
        <v>1.94</v>
      </c>
      <c r="J35" s="38">
        <v>2.72</v>
      </c>
      <c r="K35" s="22"/>
      <c r="L35" s="22"/>
      <c r="M35" s="22"/>
      <c r="N35" s="22"/>
      <c r="O35" s="22"/>
      <c r="P35" s="22"/>
    </row>
    <row r="36" spans="1:16" ht="39" customHeight="1" x14ac:dyDescent="0.15">
      <c r="A36" s="22"/>
      <c r="B36" s="35"/>
      <c r="C36" s="1218" t="s">
        <v>559</v>
      </c>
      <c r="D36" s="1219"/>
      <c r="E36" s="1220"/>
      <c r="F36" s="36" t="s">
        <v>507</v>
      </c>
      <c r="G36" s="37" t="s">
        <v>507</v>
      </c>
      <c r="H36" s="37" t="s">
        <v>507</v>
      </c>
      <c r="I36" s="37" t="s">
        <v>507</v>
      </c>
      <c r="J36" s="38">
        <v>2.1</v>
      </c>
      <c r="K36" s="22"/>
      <c r="L36" s="22"/>
      <c r="M36" s="22"/>
      <c r="N36" s="22"/>
      <c r="O36" s="22"/>
      <c r="P36" s="22"/>
    </row>
    <row r="37" spans="1:16" ht="39" customHeight="1" x14ac:dyDescent="0.15">
      <c r="A37" s="22"/>
      <c r="B37" s="35"/>
      <c r="C37" s="1218" t="s">
        <v>560</v>
      </c>
      <c r="D37" s="1219"/>
      <c r="E37" s="1220"/>
      <c r="F37" s="36">
        <v>0.79</v>
      </c>
      <c r="G37" s="37">
        <v>0.75</v>
      </c>
      <c r="H37" s="37">
        <v>0.66</v>
      </c>
      <c r="I37" s="37">
        <v>1.5</v>
      </c>
      <c r="J37" s="38">
        <v>1.87</v>
      </c>
      <c r="K37" s="22"/>
      <c r="L37" s="22"/>
      <c r="M37" s="22"/>
      <c r="N37" s="22"/>
      <c r="O37" s="22"/>
      <c r="P37" s="22"/>
    </row>
    <row r="38" spans="1:16" ht="39" customHeight="1" x14ac:dyDescent="0.15">
      <c r="A38" s="22"/>
      <c r="B38" s="35"/>
      <c r="C38" s="1218" t="s">
        <v>561</v>
      </c>
      <c r="D38" s="1219"/>
      <c r="E38" s="1220"/>
      <c r="F38" s="36">
        <v>3.76</v>
      </c>
      <c r="G38" s="37">
        <v>1.58</v>
      </c>
      <c r="H38" s="37">
        <v>1.84</v>
      </c>
      <c r="I38" s="37">
        <v>1.47</v>
      </c>
      <c r="J38" s="38">
        <v>1.08</v>
      </c>
      <c r="K38" s="22"/>
      <c r="L38" s="22"/>
      <c r="M38" s="22"/>
      <c r="N38" s="22"/>
      <c r="O38" s="22"/>
      <c r="P38" s="22"/>
    </row>
    <row r="39" spans="1:16" ht="39" customHeight="1" x14ac:dyDescent="0.15">
      <c r="A39" s="22"/>
      <c r="B39" s="35"/>
      <c r="C39" s="1218" t="s">
        <v>562</v>
      </c>
      <c r="D39" s="1219"/>
      <c r="E39" s="1220"/>
      <c r="F39" s="36">
        <v>0.18</v>
      </c>
      <c r="G39" s="37">
        <v>0.19</v>
      </c>
      <c r="H39" s="37">
        <v>0.2</v>
      </c>
      <c r="I39" s="37">
        <v>0.37</v>
      </c>
      <c r="J39" s="38">
        <v>0.22</v>
      </c>
      <c r="K39" s="22"/>
      <c r="L39" s="22"/>
      <c r="M39" s="22"/>
      <c r="N39" s="22"/>
      <c r="O39" s="22"/>
      <c r="P39" s="22"/>
    </row>
    <row r="40" spans="1:16" ht="39" customHeight="1" x14ac:dyDescent="0.15">
      <c r="A40" s="22"/>
      <c r="B40" s="35"/>
      <c r="C40" s="1218" t="s">
        <v>563</v>
      </c>
      <c r="D40" s="1219"/>
      <c r="E40" s="1220"/>
      <c r="F40" s="36">
        <v>0</v>
      </c>
      <c r="G40" s="37">
        <v>0</v>
      </c>
      <c r="H40" s="37">
        <v>0</v>
      </c>
      <c r="I40" s="37">
        <v>0</v>
      </c>
      <c r="J40" s="38">
        <v>0</v>
      </c>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564</v>
      </c>
      <c r="D42" s="1219"/>
      <c r="E42" s="1220"/>
      <c r="F42" s="36" t="s">
        <v>507</v>
      </c>
      <c r="G42" s="37" t="s">
        <v>507</v>
      </c>
      <c r="H42" s="37" t="s">
        <v>507</v>
      </c>
      <c r="I42" s="37" t="s">
        <v>507</v>
      </c>
      <c r="J42" s="38" t="s">
        <v>507</v>
      </c>
      <c r="K42" s="22"/>
      <c r="L42" s="22"/>
      <c r="M42" s="22"/>
      <c r="N42" s="22"/>
      <c r="O42" s="22"/>
      <c r="P42" s="22"/>
    </row>
    <row r="43" spans="1:16" ht="39" customHeight="1" thickBot="1" x14ac:dyDescent="0.2">
      <c r="A43" s="22"/>
      <c r="B43" s="40"/>
      <c r="C43" s="1221" t="s">
        <v>565</v>
      </c>
      <c r="D43" s="1222"/>
      <c r="E43" s="1223"/>
      <c r="F43" s="41">
        <v>0.04</v>
      </c>
      <c r="G43" s="42">
        <v>0.05</v>
      </c>
      <c r="H43" s="42">
        <v>0.09</v>
      </c>
      <c r="I43" s="42">
        <v>0.85</v>
      </c>
      <c r="J43" s="43" t="s">
        <v>507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gZyVEHXXY004aA0m3HEfwG2kRrJf0wY3JBZgd80pCu/zi2YmfmPjdt8LbxlOBTBA9FcvRlncqWJzEfh3P/XSA==" saltValue="QToZWY5CMAGHExuXjgyWn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3457</v>
      </c>
      <c r="L45" s="60">
        <v>3284</v>
      </c>
      <c r="M45" s="60">
        <v>3049</v>
      </c>
      <c r="N45" s="60">
        <v>2617</v>
      </c>
      <c r="O45" s="61">
        <v>2595</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507</v>
      </c>
      <c r="L46" s="64" t="s">
        <v>507</v>
      </c>
      <c r="M46" s="64" t="s">
        <v>507</v>
      </c>
      <c r="N46" s="64" t="s">
        <v>507</v>
      </c>
      <c r="O46" s="65" t="s">
        <v>507</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507</v>
      </c>
      <c r="L47" s="64" t="s">
        <v>507</v>
      </c>
      <c r="M47" s="64" t="s">
        <v>507</v>
      </c>
      <c r="N47" s="64" t="s">
        <v>507</v>
      </c>
      <c r="O47" s="65" t="s">
        <v>507</v>
      </c>
      <c r="P47" s="48"/>
      <c r="Q47" s="48"/>
      <c r="R47" s="48"/>
      <c r="S47" s="48"/>
      <c r="T47" s="48"/>
      <c r="U47" s="48"/>
    </row>
    <row r="48" spans="1:21" ht="30.75" customHeight="1" x14ac:dyDescent="0.15">
      <c r="A48" s="48"/>
      <c r="B48" s="1236"/>
      <c r="C48" s="1237"/>
      <c r="D48" s="62"/>
      <c r="E48" s="1228" t="s">
        <v>15</v>
      </c>
      <c r="F48" s="1228"/>
      <c r="G48" s="1228"/>
      <c r="H48" s="1228"/>
      <c r="I48" s="1228"/>
      <c r="J48" s="1229"/>
      <c r="K48" s="63">
        <v>1634</v>
      </c>
      <c r="L48" s="64">
        <v>1636</v>
      </c>
      <c r="M48" s="64">
        <v>1580</v>
      </c>
      <c r="N48" s="64">
        <v>1943</v>
      </c>
      <c r="O48" s="65">
        <v>1706</v>
      </c>
      <c r="P48" s="48"/>
      <c r="Q48" s="48"/>
      <c r="R48" s="48"/>
      <c r="S48" s="48"/>
      <c r="T48" s="48"/>
      <c r="U48" s="48"/>
    </row>
    <row r="49" spans="1:21" ht="30.75" customHeight="1" x14ac:dyDescent="0.15">
      <c r="A49" s="48"/>
      <c r="B49" s="1236"/>
      <c r="C49" s="1237"/>
      <c r="D49" s="62"/>
      <c r="E49" s="1228" t="s">
        <v>16</v>
      </c>
      <c r="F49" s="1228"/>
      <c r="G49" s="1228"/>
      <c r="H49" s="1228"/>
      <c r="I49" s="1228"/>
      <c r="J49" s="1229"/>
      <c r="K49" s="63" t="s">
        <v>507</v>
      </c>
      <c r="L49" s="64" t="s">
        <v>507</v>
      </c>
      <c r="M49" s="64" t="s">
        <v>507</v>
      </c>
      <c r="N49" s="64" t="s">
        <v>507</v>
      </c>
      <c r="O49" s="65" t="s">
        <v>507</v>
      </c>
      <c r="P49" s="48"/>
      <c r="Q49" s="48"/>
      <c r="R49" s="48"/>
      <c r="S49" s="48"/>
      <c r="T49" s="48"/>
      <c r="U49" s="48"/>
    </row>
    <row r="50" spans="1:21" ht="30.75" customHeight="1" x14ac:dyDescent="0.15">
      <c r="A50" s="48"/>
      <c r="B50" s="1236"/>
      <c r="C50" s="1237"/>
      <c r="D50" s="62"/>
      <c r="E50" s="1228" t="s">
        <v>17</v>
      </c>
      <c r="F50" s="1228"/>
      <c r="G50" s="1228"/>
      <c r="H50" s="1228"/>
      <c r="I50" s="1228"/>
      <c r="J50" s="1229"/>
      <c r="K50" s="63">
        <v>10</v>
      </c>
      <c r="L50" s="64">
        <v>9</v>
      </c>
      <c r="M50" s="64">
        <v>9</v>
      </c>
      <c r="N50" s="64">
        <v>8</v>
      </c>
      <c r="O50" s="65">
        <v>8</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507</v>
      </c>
      <c r="L51" s="64" t="s">
        <v>507</v>
      </c>
      <c r="M51" s="64" t="s">
        <v>507</v>
      </c>
      <c r="N51" s="64" t="s">
        <v>507</v>
      </c>
      <c r="O51" s="65" t="s">
        <v>507</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4091</v>
      </c>
      <c r="L52" s="64">
        <v>4095</v>
      </c>
      <c r="M52" s="64">
        <v>4004</v>
      </c>
      <c r="N52" s="64">
        <v>4047</v>
      </c>
      <c r="O52" s="65">
        <v>4054</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1010</v>
      </c>
      <c r="L53" s="69">
        <v>834</v>
      </c>
      <c r="M53" s="69">
        <v>634</v>
      </c>
      <c r="N53" s="69">
        <v>521</v>
      </c>
      <c r="O53" s="70">
        <v>255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aV1TrTujp2GQjGIMZKL7HV3HSgfBHVDl3juSW+XtNYji09qlEa+CdfDjaaZjeWpUyu4mtNH0sZrLMEHiKHt9Uw==" saltValue="pOa6xCtbuefEpHYFImVLe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61" orientation="landscape" cellComments="asDisplayed" horizontalDpi="300" verticalDpi="300" r:id="rId1"/>
  <headerFooter>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549</v>
      </c>
      <c r="J40" s="79" t="s">
        <v>550</v>
      </c>
      <c r="K40" s="79" t="s">
        <v>551</v>
      </c>
      <c r="L40" s="79" t="s">
        <v>552</v>
      </c>
      <c r="M40" s="80" t="s">
        <v>553</v>
      </c>
    </row>
    <row r="41" spans="2:13" ht="27.75" customHeight="1" x14ac:dyDescent="0.15">
      <c r="B41" s="1242" t="s">
        <v>24</v>
      </c>
      <c r="C41" s="1243"/>
      <c r="D41" s="81"/>
      <c r="E41" s="1248" t="s">
        <v>25</v>
      </c>
      <c r="F41" s="1248"/>
      <c r="G41" s="1248"/>
      <c r="H41" s="1249"/>
      <c r="I41" s="82">
        <v>24545</v>
      </c>
      <c r="J41" s="83">
        <v>23598</v>
      </c>
      <c r="K41" s="83">
        <v>23545</v>
      </c>
      <c r="L41" s="83">
        <v>21706</v>
      </c>
      <c r="M41" s="84">
        <v>20197</v>
      </c>
    </row>
    <row r="42" spans="2:13" ht="27.75" customHeight="1" x14ac:dyDescent="0.15">
      <c r="B42" s="1244"/>
      <c r="C42" s="1245"/>
      <c r="D42" s="85"/>
      <c r="E42" s="1250" t="s">
        <v>26</v>
      </c>
      <c r="F42" s="1250"/>
      <c r="G42" s="1250"/>
      <c r="H42" s="1251"/>
      <c r="I42" s="86">
        <v>745</v>
      </c>
      <c r="J42" s="87">
        <v>306</v>
      </c>
      <c r="K42" s="87">
        <v>91</v>
      </c>
      <c r="L42" s="87">
        <v>82</v>
      </c>
      <c r="M42" s="88">
        <v>863</v>
      </c>
    </row>
    <row r="43" spans="2:13" ht="27.75" customHeight="1" x14ac:dyDescent="0.15">
      <c r="B43" s="1244"/>
      <c r="C43" s="1245"/>
      <c r="D43" s="85"/>
      <c r="E43" s="1250" t="s">
        <v>27</v>
      </c>
      <c r="F43" s="1250"/>
      <c r="G43" s="1250"/>
      <c r="H43" s="1251"/>
      <c r="I43" s="86">
        <v>21205</v>
      </c>
      <c r="J43" s="87">
        <v>18950</v>
      </c>
      <c r="K43" s="87">
        <v>17953</v>
      </c>
      <c r="L43" s="87">
        <v>18187</v>
      </c>
      <c r="M43" s="88">
        <v>18553</v>
      </c>
    </row>
    <row r="44" spans="2:13" ht="27.75" customHeight="1" x14ac:dyDescent="0.15">
      <c r="B44" s="1244"/>
      <c r="C44" s="1245"/>
      <c r="D44" s="85"/>
      <c r="E44" s="1250" t="s">
        <v>28</v>
      </c>
      <c r="F44" s="1250"/>
      <c r="G44" s="1250"/>
      <c r="H44" s="1251"/>
      <c r="I44" s="86" t="s">
        <v>507</v>
      </c>
      <c r="J44" s="87" t="s">
        <v>507</v>
      </c>
      <c r="K44" s="87" t="s">
        <v>507</v>
      </c>
      <c r="L44" s="87" t="s">
        <v>507</v>
      </c>
      <c r="M44" s="88" t="s">
        <v>507</v>
      </c>
    </row>
    <row r="45" spans="2:13" ht="27.75" customHeight="1" x14ac:dyDescent="0.15">
      <c r="B45" s="1244"/>
      <c r="C45" s="1245"/>
      <c r="D45" s="85"/>
      <c r="E45" s="1250" t="s">
        <v>29</v>
      </c>
      <c r="F45" s="1250"/>
      <c r="G45" s="1250"/>
      <c r="H45" s="1251"/>
      <c r="I45" s="86">
        <v>4930</v>
      </c>
      <c r="J45" s="87">
        <v>4790</v>
      </c>
      <c r="K45" s="87">
        <v>4625</v>
      </c>
      <c r="L45" s="87">
        <v>4534</v>
      </c>
      <c r="M45" s="88">
        <v>4398</v>
      </c>
    </row>
    <row r="46" spans="2:13" ht="27.75" customHeight="1" x14ac:dyDescent="0.15">
      <c r="B46" s="1244"/>
      <c r="C46" s="1245"/>
      <c r="D46" s="89"/>
      <c r="E46" s="1250" t="s">
        <v>30</v>
      </c>
      <c r="F46" s="1250"/>
      <c r="G46" s="1250"/>
      <c r="H46" s="1251"/>
      <c r="I46" s="86" t="s">
        <v>507</v>
      </c>
      <c r="J46" s="87" t="s">
        <v>507</v>
      </c>
      <c r="K46" s="87" t="s">
        <v>507</v>
      </c>
      <c r="L46" s="87">
        <v>17</v>
      </c>
      <c r="M46" s="88">
        <v>14</v>
      </c>
    </row>
    <row r="47" spans="2:13" ht="27.75" customHeight="1" x14ac:dyDescent="0.15">
      <c r="B47" s="1244"/>
      <c r="C47" s="1245"/>
      <c r="D47" s="90"/>
      <c r="E47" s="1252" t="s">
        <v>31</v>
      </c>
      <c r="F47" s="1253"/>
      <c r="G47" s="1253"/>
      <c r="H47" s="1254"/>
      <c r="I47" s="86" t="s">
        <v>507</v>
      </c>
      <c r="J47" s="87" t="s">
        <v>507</v>
      </c>
      <c r="K47" s="87" t="s">
        <v>507</v>
      </c>
      <c r="L47" s="87" t="s">
        <v>507</v>
      </c>
      <c r="M47" s="88" t="s">
        <v>507</v>
      </c>
    </row>
    <row r="48" spans="2:13" ht="27.75" customHeight="1" x14ac:dyDescent="0.15">
      <c r="B48" s="1244"/>
      <c r="C48" s="1245"/>
      <c r="D48" s="85"/>
      <c r="E48" s="1250" t="s">
        <v>32</v>
      </c>
      <c r="F48" s="1250"/>
      <c r="G48" s="1250"/>
      <c r="H48" s="1251"/>
      <c r="I48" s="86" t="s">
        <v>507</v>
      </c>
      <c r="J48" s="87" t="s">
        <v>507</v>
      </c>
      <c r="K48" s="87" t="s">
        <v>507</v>
      </c>
      <c r="L48" s="87" t="s">
        <v>507</v>
      </c>
      <c r="M48" s="88" t="s">
        <v>507</v>
      </c>
    </row>
    <row r="49" spans="2:13" ht="27.75" customHeight="1" x14ac:dyDescent="0.15">
      <c r="B49" s="1246"/>
      <c r="C49" s="1247"/>
      <c r="D49" s="85"/>
      <c r="E49" s="1250" t="s">
        <v>33</v>
      </c>
      <c r="F49" s="1250"/>
      <c r="G49" s="1250"/>
      <c r="H49" s="1251"/>
      <c r="I49" s="86" t="s">
        <v>507</v>
      </c>
      <c r="J49" s="87" t="s">
        <v>507</v>
      </c>
      <c r="K49" s="87" t="s">
        <v>507</v>
      </c>
      <c r="L49" s="87" t="s">
        <v>507</v>
      </c>
      <c r="M49" s="88" t="s">
        <v>507</v>
      </c>
    </row>
    <row r="50" spans="2:13" ht="27.75" customHeight="1" x14ac:dyDescent="0.15">
      <c r="B50" s="1255" t="s">
        <v>34</v>
      </c>
      <c r="C50" s="1256"/>
      <c r="D50" s="91"/>
      <c r="E50" s="1250" t="s">
        <v>35</v>
      </c>
      <c r="F50" s="1250"/>
      <c r="G50" s="1250"/>
      <c r="H50" s="1251"/>
      <c r="I50" s="86">
        <v>7185</v>
      </c>
      <c r="J50" s="87">
        <v>7722</v>
      </c>
      <c r="K50" s="87">
        <v>15249</v>
      </c>
      <c r="L50" s="87">
        <v>15008</v>
      </c>
      <c r="M50" s="88">
        <v>14567</v>
      </c>
    </row>
    <row r="51" spans="2:13" ht="27.75" customHeight="1" x14ac:dyDescent="0.15">
      <c r="B51" s="1244"/>
      <c r="C51" s="1245"/>
      <c r="D51" s="85"/>
      <c r="E51" s="1250" t="s">
        <v>36</v>
      </c>
      <c r="F51" s="1250"/>
      <c r="G51" s="1250"/>
      <c r="H51" s="1251"/>
      <c r="I51" s="86">
        <v>17106</v>
      </c>
      <c r="J51" s="87">
        <v>15342</v>
      </c>
      <c r="K51" s="87">
        <v>14479</v>
      </c>
      <c r="L51" s="87">
        <v>13890</v>
      </c>
      <c r="M51" s="88">
        <v>14554</v>
      </c>
    </row>
    <row r="52" spans="2:13" ht="27.75" customHeight="1" x14ac:dyDescent="0.15">
      <c r="B52" s="1246"/>
      <c r="C52" s="1247"/>
      <c r="D52" s="85"/>
      <c r="E52" s="1250" t="s">
        <v>37</v>
      </c>
      <c r="F52" s="1250"/>
      <c r="G52" s="1250"/>
      <c r="H52" s="1251"/>
      <c r="I52" s="86">
        <v>32794</v>
      </c>
      <c r="J52" s="87">
        <v>31689</v>
      </c>
      <c r="K52" s="87">
        <v>32048</v>
      </c>
      <c r="L52" s="87">
        <v>31142</v>
      </c>
      <c r="M52" s="88">
        <v>29431</v>
      </c>
    </row>
    <row r="53" spans="2:13" ht="27.75" customHeight="1" thickBot="1" x14ac:dyDescent="0.2">
      <c r="B53" s="1257" t="s">
        <v>38</v>
      </c>
      <c r="C53" s="1258"/>
      <c r="D53" s="92"/>
      <c r="E53" s="1259" t="s">
        <v>39</v>
      </c>
      <c r="F53" s="1259"/>
      <c r="G53" s="1259"/>
      <c r="H53" s="1260"/>
      <c r="I53" s="93">
        <v>-5661</v>
      </c>
      <c r="J53" s="94">
        <v>-7108</v>
      </c>
      <c r="K53" s="94">
        <v>-15561</v>
      </c>
      <c r="L53" s="94">
        <v>-15512</v>
      </c>
      <c r="M53" s="95">
        <v>-14527</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n7cYX5ofhZcZv2LDbQaDea1P1TQavuj7YvDJsSI/1NwL2cNFVnTl4ttGXILyec2z00b8f13Vbfk6HWBjnY8zw==" saltValue="ch1juaPZQEbrJbWQ/pCw+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551</v>
      </c>
      <c r="G54" s="104" t="s">
        <v>552</v>
      </c>
      <c r="H54" s="105" t="s">
        <v>553</v>
      </c>
    </row>
    <row r="55" spans="2:8" ht="52.5" customHeight="1" x14ac:dyDescent="0.15">
      <c r="B55" s="106"/>
      <c r="C55" s="1269" t="s">
        <v>42</v>
      </c>
      <c r="D55" s="1269"/>
      <c r="E55" s="1270"/>
      <c r="F55" s="107">
        <v>5850</v>
      </c>
      <c r="G55" s="107">
        <v>5576</v>
      </c>
      <c r="H55" s="108">
        <v>5059</v>
      </c>
    </row>
    <row r="56" spans="2:8" ht="52.5" customHeight="1" x14ac:dyDescent="0.15">
      <c r="B56" s="109"/>
      <c r="C56" s="1271" t="s">
        <v>43</v>
      </c>
      <c r="D56" s="1271"/>
      <c r="E56" s="1272"/>
      <c r="F56" s="110">
        <v>4052</v>
      </c>
      <c r="G56" s="110">
        <v>4052</v>
      </c>
      <c r="H56" s="111">
        <v>4056</v>
      </c>
    </row>
    <row r="57" spans="2:8" ht="53.25" customHeight="1" x14ac:dyDescent="0.15">
      <c r="B57" s="109"/>
      <c r="C57" s="1273" t="s">
        <v>44</v>
      </c>
      <c r="D57" s="1273"/>
      <c r="E57" s="1274"/>
      <c r="F57" s="112">
        <v>5038</v>
      </c>
      <c r="G57" s="112">
        <v>5050</v>
      </c>
      <c r="H57" s="113">
        <v>5057</v>
      </c>
    </row>
    <row r="58" spans="2:8" ht="45.75" customHeight="1" x14ac:dyDescent="0.15">
      <c r="B58" s="114"/>
      <c r="C58" s="1261" t="s">
        <v>566</v>
      </c>
      <c r="D58" s="1262"/>
      <c r="E58" s="1263"/>
      <c r="F58" s="115">
        <v>4694</v>
      </c>
      <c r="G58" s="115">
        <v>4699</v>
      </c>
      <c r="H58" s="116">
        <v>4702</v>
      </c>
    </row>
    <row r="59" spans="2:8" ht="45.75" customHeight="1" x14ac:dyDescent="0.15">
      <c r="B59" s="114"/>
      <c r="C59" s="1261" t="s">
        <v>567</v>
      </c>
      <c r="D59" s="1262"/>
      <c r="E59" s="1263"/>
      <c r="F59" s="115">
        <v>103</v>
      </c>
      <c r="G59" s="115">
        <v>108</v>
      </c>
      <c r="H59" s="116">
        <v>113</v>
      </c>
    </row>
    <row r="60" spans="2:8" ht="45.75" customHeight="1" x14ac:dyDescent="0.15">
      <c r="B60" s="114"/>
      <c r="C60" s="1261" t="s">
        <v>568</v>
      </c>
      <c r="D60" s="1262"/>
      <c r="E60" s="1263"/>
      <c r="F60" s="115">
        <v>100</v>
      </c>
      <c r="G60" s="115">
        <v>100</v>
      </c>
      <c r="H60" s="116">
        <v>100</v>
      </c>
    </row>
    <row r="61" spans="2:8" ht="45.75" customHeight="1" x14ac:dyDescent="0.15">
      <c r="B61" s="114"/>
      <c r="C61" s="1261" t="s">
        <v>569</v>
      </c>
      <c r="D61" s="1262"/>
      <c r="E61" s="1263"/>
      <c r="F61" s="115">
        <v>96</v>
      </c>
      <c r="G61" s="115">
        <v>96</v>
      </c>
      <c r="H61" s="116">
        <v>95</v>
      </c>
    </row>
    <row r="62" spans="2:8" ht="45.75" customHeight="1" thickBot="1" x14ac:dyDescent="0.2">
      <c r="B62" s="117"/>
      <c r="C62" s="1264" t="s">
        <v>570</v>
      </c>
      <c r="D62" s="1265"/>
      <c r="E62" s="1266"/>
      <c r="F62" s="118">
        <v>43</v>
      </c>
      <c r="G62" s="118">
        <v>46</v>
      </c>
      <c r="H62" s="119">
        <v>45</v>
      </c>
    </row>
    <row r="63" spans="2:8" ht="52.5" customHeight="1" thickBot="1" x14ac:dyDescent="0.2">
      <c r="B63" s="120"/>
      <c r="C63" s="1267" t="s">
        <v>45</v>
      </c>
      <c r="D63" s="1267"/>
      <c r="E63" s="1268"/>
      <c r="F63" s="121">
        <v>14940</v>
      </c>
      <c r="G63" s="121">
        <v>14679</v>
      </c>
      <c r="H63" s="122">
        <v>14172</v>
      </c>
    </row>
    <row r="64" spans="2:8" ht="15" customHeight="1" x14ac:dyDescent="0.15"/>
    <row r="65" ht="0" hidden="1" customHeight="1" x14ac:dyDescent="0.15"/>
    <row r="66" ht="0" hidden="1" customHeight="1" x14ac:dyDescent="0.15"/>
  </sheetData>
  <sheetProtection algorithmName="SHA-512" hashValue="Srap2Wq/PeexC+Zjdg2KRAMCUi9jhW5/wF05pKh6sKRjE2pqzTFA+dGHqsEMvhN9Y55fWqIP/mkJ/muqpMsHSA==" saltValue="R0eQxnMmDBVmG0PhUpPOZ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0" orientation="landscape" cellComments="asDisplayed" horizontalDpi="300" verticalDpi="300"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581</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581</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582</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583</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8" t="s">
        <v>584</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585</v>
      </c>
    </row>
    <row r="50" spans="1:109" x14ac:dyDescent="0.15">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549</v>
      </c>
      <c r="BQ50" s="1280"/>
      <c r="BR50" s="1280"/>
      <c r="BS50" s="1280"/>
      <c r="BT50" s="1280"/>
      <c r="BU50" s="1280"/>
      <c r="BV50" s="1280"/>
      <c r="BW50" s="1280"/>
      <c r="BX50" s="1280" t="s">
        <v>550</v>
      </c>
      <c r="BY50" s="1280"/>
      <c r="BZ50" s="1280"/>
      <c r="CA50" s="1280"/>
      <c r="CB50" s="1280"/>
      <c r="CC50" s="1280"/>
      <c r="CD50" s="1280"/>
      <c r="CE50" s="1280"/>
      <c r="CF50" s="1280" t="s">
        <v>551</v>
      </c>
      <c r="CG50" s="1280"/>
      <c r="CH50" s="1280"/>
      <c r="CI50" s="1280"/>
      <c r="CJ50" s="1280"/>
      <c r="CK50" s="1280"/>
      <c r="CL50" s="1280"/>
      <c r="CM50" s="1280"/>
      <c r="CN50" s="1280" t="s">
        <v>552</v>
      </c>
      <c r="CO50" s="1280"/>
      <c r="CP50" s="1280"/>
      <c r="CQ50" s="1280"/>
      <c r="CR50" s="1280"/>
      <c r="CS50" s="1280"/>
      <c r="CT50" s="1280"/>
      <c r="CU50" s="1280"/>
      <c r="CV50" s="1280" t="s">
        <v>553</v>
      </c>
      <c r="CW50" s="1280"/>
      <c r="CX50" s="1280"/>
      <c r="CY50" s="1280"/>
      <c r="CZ50" s="1280"/>
      <c r="DA50" s="1280"/>
      <c r="DB50" s="1280"/>
      <c r="DC50" s="1280"/>
    </row>
    <row r="51" spans="1:109" ht="13.5" customHeight="1" x14ac:dyDescent="0.15">
      <c r="B51" s="374"/>
      <c r="G51" s="1283"/>
      <c r="H51" s="1283"/>
      <c r="I51" s="1297"/>
      <c r="J51" s="1297"/>
      <c r="K51" s="1282"/>
      <c r="L51" s="1282"/>
      <c r="M51" s="1282"/>
      <c r="N51" s="1282"/>
      <c r="AM51" s="383"/>
      <c r="AN51" s="1278" t="s">
        <v>586</v>
      </c>
      <c r="AO51" s="1278"/>
      <c r="AP51" s="1278"/>
      <c r="AQ51" s="1278"/>
      <c r="AR51" s="1278"/>
      <c r="AS51" s="1278"/>
      <c r="AT51" s="1278"/>
      <c r="AU51" s="1278"/>
      <c r="AV51" s="1278"/>
      <c r="AW51" s="1278"/>
      <c r="AX51" s="1278"/>
      <c r="AY51" s="1278"/>
      <c r="AZ51" s="1278"/>
      <c r="BA51" s="1278"/>
      <c r="BB51" s="1278" t="s">
        <v>588</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87"/>
      <c r="CG51" s="1275"/>
      <c r="CH51" s="1275"/>
      <c r="CI51" s="1275"/>
      <c r="CJ51" s="1275"/>
      <c r="CK51" s="1275"/>
      <c r="CL51" s="1275"/>
      <c r="CM51" s="1275"/>
      <c r="CN51" s="1275"/>
      <c r="CO51" s="1275"/>
      <c r="CP51" s="1275"/>
      <c r="CQ51" s="1275"/>
      <c r="CR51" s="1275"/>
      <c r="CS51" s="1275"/>
      <c r="CT51" s="1275"/>
      <c r="CU51" s="1275"/>
      <c r="CV51" s="1275"/>
      <c r="CW51" s="1275"/>
      <c r="CX51" s="1275"/>
      <c r="CY51" s="1275"/>
      <c r="CZ51" s="1275"/>
      <c r="DA51" s="1275"/>
      <c r="DB51" s="1275"/>
      <c r="DC51" s="1275"/>
    </row>
    <row r="52" spans="1:109" x14ac:dyDescent="0.15">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x14ac:dyDescent="0.15">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589</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87"/>
      <c r="CG53" s="1275"/>
      <c r="CH53" s="1275"/>
      <c r="CI53" s="1275"/>
      <c r="CJ53" s="1275"/>
      <c r="CK53" s="1275"/>
      <c r="CL53" s="1275"/>
      <c r="CM53" s="1275"/>
      <c r="CN53" s="1275">
        <v>45</v>
      </c>
      <c r="CO53" s="1275"/>
      <c r="CP53" s="1275"/>
      <c r="CQ53" s="1275"/>
      <c r="CR53" s="1275"/>
      <c r="CS53" s="1275"/>
      <c r="CT53" s="1275"/>
      <c r="CU53" s="1275"/>
      <c r="CV53" s="1275">
        <v>45.1</v>
      </c>
      <c r="CW53" s="1275"/>
      <c r="CX53" s="1275"/>
      <c r="CY53" s="1275"/>
      <c r="CZ53" s="1275"/>
      <c r="DA53" s="1275"/>
      <c r="DB53" s="1275"/>
      <c r="DC53" s="1275"/>
    </row>
    <row r="54" spans="1:109" x14ac:dyDescent="0.15">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x14ac:dyDescent="0.15">
      <c r="A55" s="382"/>
      <c r="B55" s="374"/>
      <c r="G55" s="1281"/>
      <c r="H55" s="1281"/>
      <c r="I55" s="1281"/>
      <c r="J55" s="1281"/>
      <c r="K55" s="1282"/>
      <c r="L55" s="1282"/>
      <c r="M55" s="1282"/>
      <c r="N55" s="1282"/>
      <c r="AN55" s="1280" t="s">
        <v>590</v>
      </c>
      <c r="AO55" s="1280"/>
      <c r="AP55" s="1280"/>
      <c r="AQ55" s="1280"/>
      <c r="AR55" s="1280"/>
      <c r="AS55" s="1280"/>
      <c r="AT55" s="1280"/>
      <c r="AU55" s="1280"/>
      <c r="AV55" s="1280"/>
      <c r="AW55" s="1280"/>
      <c r="AX55" s="1280"/>
      <c r="AY55" s="1280"/>
      <c r="AZ55" s="1280"/>
      <c r="BA55" s="1280"/>
      <c r="BB55" s="1278" t="s">
        <v>587</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87"/>
      <c r="CG55" s="1275"/>
      <c r="CH55" s="1275"/>
      <c r="CI55" s="1275"/>
      <c r="CJ55" s="1275"/>
      <c r="CK55" s="1275"/>
      <c r="CL55" s="1275"/>
      <c r="CM55" s="1275"/>
      <c r="CN55" s="1275">
        <v>35.299999999999997</v>
      </c>
      <c r="CO55" s="1275"/>
      <c r="CP55" s="1275"/>
      <c r="CQ55" s="1275"/>
      <c r="CR55" s="1275"/>
      <c r="CS55" s="1275"/>
      <c r="CT55" s="1275"/>
      <c r="CU55" s="1275"/>
      <c r="CV55" s="1275">
        <v>31.9</v>
      </c>
      <c r="CW55" s="1275"/>
      <c r="CX55" s="1275"/>
      <c r="CY55" s="1275"/>
      <c r="CZ55" s="1275"/>
      <c r="DA55" s="1275"/>
      <c r="DB55" s="1275"/>
      <c r="DC55" s="1275"/>
    </row>
    <row r="56" spans="1:109" x14ac:dyDescent="0.15">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x14ac:dyDescent="0.15">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589</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87"/>
      <c r="CG57" s="1275"/>
      <c r="CH57" s="1275"/>
      <c r="CI57" s="1275"/>
      <c r="CJ57" s="1275"/>
      <c r="CK57" s="1275"/>
      <c r="CL57" s="1275"/>
      <c r="CM57" s="1275"/>
      <c r="CN57" s="1275">
        <v>60.4</v>
      </c>
      <c r="CO57" s="1275"/>
      <c r="CP57" s="1275"/>
      <c r="CQ57" s="1275"/>
      <c r="CR57" s="1275"/>
      <c r="CS57" s="1275"/>
      <c r="CT57" s="1275"/>
      <c r="CU57" s="1275"/>
      <c r="CV57" s="1275">
        <v>60.8</v>
      </c>
      <c r="CW57" s="1275"/>
      <c r="CX57" s="1275"/>
      <c r="CY57" s="1275"/>
      <c r="CZ57" s="1275"/>
      <c r="DA57" s="1275"/>
      <c r="DB57" s="1275"/>
      <c r="DC57" s="1275"/>
      <c r="DD57" s="387"/>
      <c r="DE57" s="386"/>
    </row>
    <row r="58" spans="1:109" s="382" customFormat="1" x14ac:dyDescent="0.15">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591</v>
      </c>
    </row>
    <row r="64" spans="1:109" x14ac:dyDescent="0.15">
      <c r="B64" s="374"/>
      <c r="G64" s="381"/>
      <c r="I64" s="394"/>
      <c r="J64" s="394"/>
      <c r="K64" s="394"/>
      <c r="L64" s="394"/>
      <c r="M64" s="394"/>
      <c r="N64" s="395"/>
      <c r="AM64" s="381"/>
      <c r="AN64" s="381" t="s">
        <v>583</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8" t="s">
        <v>592</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585</v>
      </c>
    </row>
    <row r="72" spans="2:107" x14ac:dyDescent="0.15">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549</v>
      </c>
      <c r="BQ72" s="1280"/>
      <c r="BR72" s="1280"/>
      <c r="BS72" s="1280"/>
      <c r="BT72" s="1280"/>
      <c r="BU72" s="1280"/>
      <c r="BV72" s="1280"/>
      <c r="BW72" s="1280"/>
      <c r="BX72" s="1280" t="s">
        <v>550</v>
      </c>
      <c r="BY72" s="1280"/>
      <c r="BZ72" s="1280"/>
      <c r="CA72" s="1280"/>
      <c r="CB72" s="1280"/>
      <c r="CC72" s="1280"/>
      <c r="CD72" s="1280"/>
      <c r="CE72" s="1280"/>
      <c r="CF72" s="1280" t="s">
        <v>551</v>
      </c>
      <c r="CG72" s="1280"/>
      <c r="CH72" s="1280"/>
      <c r="CI72" s="1280"/>
      <c r="CJ72" s="1280"/>
      <c r="CK72" s="1280"/>
      <c r="CL72" s="1280"/>
      <c r="CM72" s="1280"/>
      <c r="CN72" s="1280" t="s">
        <v>552</v>
      </c>
      <c r="CO72" s="1280"/>
      <c r="CP72" s="1280"/>
      <c r="CQ72" s="1280"/>
      <c r="CR72" s="1280"/>
      <c r="CS72" s="1280"/>
      <c r="CT72" s="1280"/>
      <c r="CU72" s="1280"/>
      <c r="CV72" s="1280" t="s">
        <v>553</v>
      </c>
      <c r="CW72" s="1280"/>
      <c r="CX72" s="1280"/>
      <c r="CY72" s="1280"/>
      <c r="CZ72" s="1280"/>
      <c r="DA72" s="1280"/>
      <c r="DB72" s="1280"/>
      <c r="DC72" s="1280"/>
    </row>
    <row r="73" spans="2:107" x14ac:dyDescent="0.15">
      <c r="B73" s="374"/>
      <c r="G73" s="1283"/>
      <c r="H73" s="1283"/>
      <c r="I73" s="1283"/>
      <c r="J73" s="1283"/>
      <c r="K73" s="1279"/>
      <c r="L73" s="1279"/>
      <c r="M73" s="1279"/>
      <c r="N73" s="1279"/>
      <c r="AM73" s="383"/>
      <c r="AN73" s="1278" t="s">
        <v>586</v>
      </c>
      <c r="AO73" s="1278"/>
      <c r="AP73" s="1278"/>
      <c r="AQ73" s="1278"/>
      <c r="AR73" s="1278"/>
      <c r="AS73" s="1278"/>
      <c r="AT73" s="1278"/>
      <c r="AU73" s="1278"/>
      <c r="AV73" s="1278"/>
      <c r="AW73" s="1278"/>
      <c r="AX73" s="1278"/>
      <c r="AY73" s="1278"/>
      <c r="AZ73" s="1278"/>
      <c r="BA73" s="1278"/>
      <c r="BB73" s="1278" t="s">
        <v>588</v>
      </c>
      <c r="BC73" s="1278"/>
      <c r="BD73" s="1278"/>
      <c r="BE73" s="1278"/>
      <c r="BF73" s="1278"/>
      <c r="BG73" s="1278"/>
      <c r="BH73" s="1278"/>
      <c r="BI73" s="1278"/>
      <c r="BJ73" s="1278"/>
      <c r="BK73" s="1278"/>
      <c r="BL73" s="1278"/>
      <c r="BM73" s="1278"/>
      <c r="BN73" s="1278"/>
      <c r="BO73" s="1278"/>
      <c r="BP73" s="1275"/>
      <c r="BQ73" s="1275"/>
      <c r="BR73" s="1275"/>
      <c r="BS73" s="1275"/>
      <c r="BT73" s="1275"/>
      <c r="BU73" s="1275"/>
      <c r="BV73" s="1275"/>
      <c r="BW73" s="1275"/>
      <c r="BX73" s="1275"/>
      <c r="BY73" s="1275"/>
      <c r="BZ73" s="1275"/>
      <c r="CA73" s="1275"/>
      <c r="CB73" s="1275"/>
      <c r="CC73" s="1275"/>
      <c r="CD73" s="1275"/>
      <c r="CE73" s="1275"/>
      <c r="CF73" s="1275"/>
      <c r="CG73" s="1275"/>
      <c r="CH73" s="1275"/>
      <c r="CI73" s="1275"/>
      <c r="CJ73" s="1275"/>
      <c r="CK73" s="1275"/>
      <c r="CL73" s="1275"/>
      <c r="CM73" s="1275"/>
      <c r="CN73" s="1275"/>
      <c r="CO73" s="1275"/>
      <c r="CP73" s="1275"/>
      <c r="CQ73" s="1275"/>
      <c r="CR73" s="1275"/>
      <c r="CS73" s="1275"/>
      <c r="CT73" s="1275"/>
      <c r="CU73" s="1275"/>
      <c r="CV73" s="1275"/>
      <c r="CW73" s="1275"/>
      <c r="CX73" s="1275"/>
      <c r="CY73" s="1275"/>
      <c r="CZ73" s="1275"/>
      <c r="DA73" s="1275"/>
      <c r="DB73" s="1275"/>
      <c r="DC73" s="1275"/>
    </row>
    <row r="74" spans="2:107" x14ac:dyDescent="0.15">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x14ac:dyDescent="0.15">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593</v>
      </c>
      <c r="BC75" s="1278"/>
      <c r="BD75" s="1278"/>
      <c r="BE75" s="1278"/>
      <c r="BF75" s="1278"/>
      <c r="BG75" s="1278"/>
      <c r="BH75" s="1278"/>
      <c r="BI75" s="1278"/>
      <c r="BJ75" s="1278"/>
      <c r="BK75" s="1278"/>
      <c r="BL75" s="1278"/>
      <c r="BM75" s="1278"/>
      <c r="BN75" s="1278"/>
      <c r="BO75" s="1278"/>
      <c r="BP75" s="1275">
        <v>7.3</v>
      </c>
      <c r="BQ75" s="1275"/>
      <c r="BR75" s="1275"/>
      <c r="BS75" s="1275"/>
      <c r="BT75" s="1275"/>
      <c r="BU75" s="1275"/>
      <c r="BV75" s="1275"/>
      <c r="BW75" s="1275"/>
      <c r="BX75" s="1275">
        <v>6.3</v>
      </c>
      <c r="BY75" s="1275"/>
      <c r="BZ75" s="1275"/>
      <c r="CA75" s="1275"/>
      <c r="CB75" s="1275"/>
      <c r="CC75" s="1275"/>
      <c r="CD75" s="1275"/>
      <c r="CE75" s="1275"/>
      <c r="CF75" s="1275">
        <v>5.3</v>
      </c>
      <c r="CG75" s="1275"/>
      <c r="CH75" s="1275"/>
      <c r="CI75" s="1275"/>
      <c r="CJ75" s="1275"/>
      <c r="CK75" s="1275"/>
      <c r="CL75" s="1275"/>
      <c r="CM75" s="1275"/>
      <c r="CN75" s="1275">
        <v>4.2</v>
      </c>
      <c r="CO75" s="1275"/>
      <c r="CP75" s="1275"/>
      <c r="CQ75" s="1275"/>
      <c r="CR75" s="1275"/>
      <c r="CS75" s="1275"/>
      <c r="CT75" s="1275"/>
      <c r="CU75" s="1275"/>
      <c r="CV75" s="1275">
        <v>2.9</v>
      </c>
      <c r="CW75" s="1275"/>
      <c r="CX75" s="1275"/>
      <c r="CY75" s="1275"/>
      <c r="CZ75" s="1275"/>
      <c r="DA75" s="1275"/>
      <c r="DB75" s="1275"/>
      <c r="DC75" s="1275"/>
    </row>
    <row r="76" spans="2:107" x14ac:dyDescent="0.15">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x14ac:dyDescent="0.15">
      <c r="B77" s="374"/>
      <c r="G77" s="1281"/>
      <c r="H77" s="1281"/>
      <c r="I77" s="1281"/>
      <c r="J77" s="1281"/>
      <c r="K77" s="1279"/>
      <c r="L77" s="1279"/>
      <c r="M77" s="1279"/>
      <c r="N77" s="1279"/>
      <c r="AN77" s="1280" t="s">
        <v>594</v>
      </c>
      <c r="AO77" s="1280"/>
      <c r="AP77" s="1280"/>
      <c r="AQ77" s="1280"/>
      <c r="AR77" s="1280"/>
      <c r="AS77" s="1280"/>
      <c r="AT77" s="1280"/>
      <c r="AU77" s="1280"/>
      <c r="AV77" s="1280"/>
      <c r="AW77" s="1280"/>
      <c r="AX77" s="1280"/>
      <c r="AY77" s="1280"/>
      <c r="AZ77" s="1280"/>
      <c r="BA77" s="1280"/>
      <c r="BB77" s="1278" t="s">
        <v>595</v>
      </c>
      <c r="BC77" s="1278"/>
      <c r="BD77" s="1278"/>
      <c r="BE77" s="1278"/>
      <c r="BF77" s="1278"/>
      <c r="BG77" s="1278"/>
      <c r="BH77" s="1278"/>
      <c r="BI77" s="1278"/>
      <c r="BJ77" s="1278"/>
      <c r="BK77" s="1278"/>
      <c r="BL77" s="1278"/>
      <c r="BM77" s="1278"/>
      <c r="BN77" s="1278"/>
      <c r="BO77" s="1278"/>
      <c r="BP77" s="1275">
        <v>50.3</v>
      </c>
      <c r="BQ77" s="1275"/>
      <c r="BR77" s="1275"/>
      <c r="BS77" s="1275"/>
      <c r="BT77" s="1275"/>
      <c r="BU77" s="1275"/>
      <c r="BV77" s="1275"/>
      <c r="BW77" s="1275"/>
      <c r="BX77" s="1275">
        <v>45.9</v>
      </c>
      <c r="BY77" s="1275"/>
      <c r="BZ77" s="1275"/>
      <c r="CA77" s="1275"/>
      <c r="CB77" s="1275"/>
      <c r="CC77" s="1275"/>
      <c r="CD77" s="1275"/>
      <c r="CE77" s="1275"/>
      <c r="CF77" s="1275">
        <v>33.6</v>
      </c>
      <c r="CG77" s="1275"/>
      <c r="CH77" s="1275"/>
      <c r="CI77" s="1275"/>
      <c r="CJ77" s="1275"/>
      <c r="CK77" s="1275"/>
      <c r="CL77" s="1275"/>
      <c r="CM77" s="1275"/>
      <c r="CN77" s="1275">
        <v>35.299999999999997</v>
      </c>
      <c r="CO77" s="1275"/>
      <c r="CP77" s="1275"/>
      <c r="CQ77" s="1275"/>
      <c r="CR77" s="1275"/>
      <c r="CS77" s="1275"/>
      <c r="CT77" s="1275"/>
      <c r="CU77" s="1275"/>
      <c r="CV77" s="1275">
        <v>31.9</v>
      </c>
      <c r="CW77" s="1275"/>
      <c r="CX77" s="1275"/>
      <c r="CY77" s="1275"/>
      <c r="CZ77" s="1275"/>
      <c r="DA77" s="1275"/>
      <c r="DB77" s="1275"/>
      <c r="DC77" s="1275"/>
    </row>
    <row r="78" spans="2:107" x14ac:dyDescent="0.15">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x14ac:dyDescent="0.15">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593</v>
      </c>
      <c r="BC79" s="1278"/>
      <c r="BD79" s="1278"/>
      <c r="BE79" s="1278"/>
      <c r="BF79" s="1278"/>
      <c r="BG79" s="1278"/>
      <c r="BH79" s="1278"/>
      <c r="BI79" s="1278"/>
      <c r="BJ79" s="1278"/>
      <c r="BK79" s="1278"/>
      <c r="BL79" s="1278"/>
      <c r="BM79" s="1278"/>
      <c r="BN79" s="1278"/>
      <c r="BO79" s="1278"/>
      <c r="BP79" s="1275">
        <v>9.6</v>
      </c>
      <c r="BQ79" s="1275"/>
      <c r="BR79" s="1275"/>
      <c r="BS79" s="1275"/>
      <c r="BT79" s="1275"/>
      <c r="BU79" s="1275"/>
      <c r="BV79" s="1275"/>
      <c r="BW79" s="1275"/>
      <c r="BX79" s="1275">
        <v>8.8000000000000007</v>
      </c>
      <c r="BY79" s="1275"/>
      <c r="BZ79" s="1275"/>
      <c r="CA79" s="1275"/>
      <c r="CB79" s="1275"/>
      <c r="CC79" s="1275"/>
      <c r="CD79" s="1275"/>
      <c r="CE79" s="1275"/>
      <c r="CF79" s="1275">
        <v>7</v>
      </c>
      <c r="CG79" s="1275"/>
      <c r="CH79" s="1275"/>
      <c r="CI79" s="1275"/>
      <c r="CJ79" s="1275"/>
      <c r="CK79" s="1275"/>
      <c r="CL79" s="1275"/>
      <c r="CM79" s="1275"/>
      <c r="CN79" s="1275">
        <v>6.9</v>
      </c>
      <c r="CO79" s="1275"/>
      <c r="CP79" s="1275"/>
      <c r="CQ79" s="1275"/>
      <c r="CR79" s="1275"/>
      <c r="CS79" s="1275"/>
      <c r="CT79" s="1275"/>
      <c r="CU79" s="1275"/>
      <c r="CV79" s="1275">
        <v>6.6</v>
      </c>
      <c r="CW79" s="1275"/>
      <c r="CX79" s="1275"/>
      <c r="CY79" s="1275"/>
      <c r="CZ79" s="1275"/>
      <c r="DA79" s="1275"/>
      <c r="DB79" s="1275"/>
      <c r="DC79" s="1275"/>
    </row>
    <row r="80" spans="2:107" x14ac:dyDescent="0.15">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UeG9CGewYKWZQnnaThVOATlDE48wgR1UmRrOiuZY8kKXalnrbhrKpUwZF4we10dnZR+8Rd/AKsteA8f6kgmHcQ==" saltValue="i8uikBezN/9IuwAGcYG6c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 header="0.39370078740157483" footer="0"/>
  <pageSetup paperSize="9" scale="49"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ZkbPZAXzFLuLcyoidfmB6rEBmMJkVOHfZaHyS6fvSagTKkysc7VpKlgWk6KMFvaYTfKvq2ZY4viVNncuFrti2g==" saltValue="V/B7xmAzerG8YIvteEAdBQ=="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ZnkKh+2fvl7vnx4MUxNe5juPS5R+EN3BrANclkKZmC2CxUnehrvzhqKdNgvWBYkADojbocjCDxls643ocbz82A==" saltValue="LocVXDeMESQtFmY9JG0E+Q=="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546</v>
      </c>
      <c r="G2" s="136"/>
      <c r="H2" s="137"/>
    </row>
    <row r="3" spans="1:8" x14ac:dyDescent="0.15">
      <c r="A3" s="133" t="s">
        <v>539</v>
      </c>
      <c r="B3" s="138"/>
      <c r="C3" s="139"/>
      <c r="D3" s="140">
        <v>37476</v>
      </c>
      <c r="E3" s="141"/>
      <c r="F3" s="142">
        <v>63956</v>
      </c>
      <c r="G3" s="143"/>
      <c r="H3" s="144"/>
    </row>
    <row r="4" spans="1:8" x14ac:dyDescent="0.15">
      <c r="A4" s="145"/>
      <c r="B4" s="146"/>
      <c r="C4" s="147"/>
      <c r="D4" s="148">
        <v>17756</v>
      </c>
      <c r="E4" s="149"/>
      <c r="F4" s="150">
        <v>29239</v>
      </c>
      <c r="G4" s="151"/>
      <c r="H4" s="152"/>
    </row>
    <row r="5" spans="1:8" x14ac:dyDescent="0.15">
      <c r="A5" s="133" t="s">
        <v>541</v>
      </c>
      <c r="B5" s="138"/>
      <c r="C5" s="139"/>
      <c r="D5" s="140">
        <v>27654</v>
      </c>
      <c r="E5" s="141"/>
      <c r="F5" s="142">
        <v>66255</v>
      </c>
      <c r="G5" s="143"/>
      <c r="H5" s="144"/>
    </row>
    <row r="6" spans="1:8" x14ac:dyDescent="0.15">
      <c r="A6" s="145"/>
      <c r="B6" s="146"/>
      <c r="C6" s="147"/>
      <c r="D6" s="148">
        <v>12439</v>
      </c>
      <c r="E6" s="149"/>
      <c r="F6" s="150">
        <v>31822</v>
      </c>
      <c r="G6" s="151"/>
      <c r="H6" s="152"/>
    </row>
    <row r="7" spans="1:8" x14ac:dyDescent="0.15">
      <c r="A7" s="133" t="s">
        <v>542</v>
      </c>
      <c r="B7" s="138"/>
      <c r="C7" s="139"/>
      <c r="D7" s="140">
        <v>36044</v>
      </c>
      <c r="E7" s="141"/>
      <c r="F7" s="142">
        <v>47278</v>
      </c>
      <c r="G7" s="143"/>
      <c r="H7" s="144"/>
    </row>
    <row r="8" spans="1:8" x14ac:dyDescent="0.15">
      <c r="A8" s="145"/>
      <c r="B8" s="146"/>
      <c r="C8" s="147"/>
      <c r="D8" s="148">
        <v>21679</v>
      </c>
      <c r="E8" s="149"/>
      <c r="F8" s="150">
        <v>24096</v>
      </c>
      <c r="G8" s="151"/>
      <c r="H8" s="152"/>
    </row>
    <row r="9" spans="1:8" x14ac:dyDescent="0.15">
      <c r="A9" s="133" t="s">
        <v>543</v>
      </c>
      <c r="B9" s="138"/>
      <c r="C9" s="139"/>
      <c r="D9" s="140">
        <v>22727</v>
      </c>
      <c r="E9" s="141"/>
      <c r="F9" s="142">
        <v>44504</v>
      </c>
      <c r="G9" s="143"/>
      <c r="H9" s="144"/>
    </row>
    <row r="10" spans="1:8" x14ac:dyDescent="0.15">
      <c r="A10" s="145"/>
      <c r="B10" s="146"/>
      <c r="C10" s="147"/>
      <c r="D10" s="148">
        <v>21266</v>
      </c>
      <c r="E10" s="149"/>
      <c r="F10" s="150">
        <v>25876</v>
      </c>
      <c r="G10" s="151"/>
      <c r="H10" s="152"/>
    </row>
    <row r="11" spans="1:8" x14ac:dyDescent="0.15">
      <c r="A11" s="133" t="s">
        <v>544</v>
      </c>
      <c r="B11" s="138"/>
      <c r="C11" s="139"/>
      <c r="D11" s="140">
        <v>25701</v>
      </c>
      <c r="E11" s="141"/>
      <c r="F11" s="142">
        <v>47820</v>
      </c>
      <c r="G11" s="143"/>
      <c r="H11" s="144"/>
    </row>
    <row r="12" spans="1:8" x14ac:dyDescent="0.15">
      <c r="A12" s="145"/>
      <c r="B12" s="146"/>
      <c r="C12" s="153"/>
      <c r="D12" s="148">
        <v>16868</v>
      </c>
      <c r="E12" s="149"/>
      <c r="F12" s="150">
        <v>25855</v>
      </c>
      <c r="G12" s="151"/>
      <c r="H12" s="152"/>
    </row>
    <row r="13" spans="1:8" x14ac:dyDescent="0.15">
      <c r="A13" s="133"/>
      <c r="B13" s="138"/>
      <c r="C13" s="154"/>
      <c r="D13" s="155">
        <v>29920</v>
      </c>
      <c r="E13" s="156"/>
      <c r="F13" s="157">
        <v>53963</v>
      </c>
      <c r="G13" s="158"/>
      <c r="H13" s="144"/>
    </row>
    <row r="14" spans="1:8" x14ac:dyDescent="0.15">
      <c r="A14" s="145"/>
      <c r="B14" s="146"/>
      <c r="C14" s="147"/>
      <c r="D14" s="148">
        <v>18002</v>
      </c>
      <c r="E14" s="149"/>
      <c r="F14" s="150">
        <v>27378</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3.76</v>
      </c>
      <c r="C19" s="159">
        <f>ROUND(VALUE(SUBSTITUTE(実質収支比率等に係る経年分析!G$48,"▲","-")),2)</f>
        <v>1.59</v>
      </c>
      <c r="D19" s="159">
        <f>ROUND(VALUE(SUBSTITUTE(実質収支比率等に係る経年分析!H$48,"▲","-")),2)</f>
        <v>1.85</v>
      </c>
      <c r="E19" s="159">
        <f>ROUND(VALUE(SUBSTITUTE(実質収支比率等に係る経年分析!I$48,"▲","-")),2)</f>
        <v>1.48</v>
      </c>
      <c r="F19" s="159">
        <f>ROUND(VALUE(SUBSTITUTE(実質収支比率等に係る経年分析!J$48,"▲","-")),2)</f>
        <v>1.0900000000000001</v>
      </c>
    </row>
    <row r="20" spans="1:11" x14ac:dyDescent="0.15">
      <c r="A20" s="159" t="s">
        <v>49</v>
      </c>
      <c r="B20" s="159">
        <f>ROUND(VALUE(SUBSTITUTE(実質収支比率等に係る経年分析!F$47,"▲","-")),2)</f>
        <v>26.17</v>
      </c>
      <c r="C20" s="159">
        <f>ROUND(VALUE(SUBSTITUTE(実質収支比率等に係る経年分析!G$47,"▲","-")),2)</f>
        <v>29.24</v>
      </c>
      <c r="D20" s="159">
        <f>ROUND(VALUE(SUBSTITUTE(実質収支比率等に係る経年分析!H$47,"▲","-")),2)</f>
        <v>31.87</v>
      </c>
      <c r="E20" s="159">
        <f>ROUND(VALUE(SUBSTITUTE(実質収支比率等に係る経年分析!I$47,"▲","-")),2)</f>
        <v>29.99</v>
      </c>
      <c r="F20" s="159">
        <f>ROUND(VALUE(SUBSTITUTE(実質収支比率等に係る経年分析!J$47,"▲","-")),2)</f>
        <v>25.7</v>
      </c>
    </row>
    <row r="21" spans="1:11" x14ac:dyDescent="0.15">
      <c r="A21" s="159" t="s">
        <v>50</v>
      </c>
      <c r="B21" s="159">
        <f>IF(ISNUMBER(VALUE(SUBSTITUTE(実質収支比率等に係る経年分析!F$49,"▲","-"))),ROUND(VALUE(SUBSTITUTE(実質収支比率等に係る経年分析!F$49,"▲","-")),2),NA())</f>
        <v>2.02</v>
      </c>
      <c r="C21" s="159">
        <f>IF(ISNUMBER(VALUE(SUBSTITUTE(実質収支比率等に係る経年分析!G$49,"▲","-"))),ROUND(VALUE(SUBSTITUTE(実質収支比率等に係る経年分析!G$49,"▲","-")),2),NA())</f>
        <v>0.7</v>
      </c>
      <c r="D21" s="159">
        <f>IF(ISNUMBER(VALUE(SUBSTITUTE(実質収支比率等に係る経年分析!H$49,"▲","-"))),ROUND(VALUE(SUBSTITUTE(実質収支比率等に係る経年分析!H$49,"▲","-")),2),NA())</f>
        <v>4.1399999999999997</v>
      </c>
      <c r="E21" s="159">
        <f>IF(ISNUMBER(VALUE(SUBSTITUTE(実質収支比率等に係る経年分析!I$49,"▲","-"))),ROUND(VALUE(SUBSTITUTE(実質収支比率等に係る経年分析!I$49,"▲","-")),2),NA())</f>
        <v>2.86</v>
      </c>
      <c r="F21" s="159">
        <f>IF(ISNUMBER(VALUE(SUBSTITUTE(実質収支比率等に係る経年分析!J$49,"▲","-"))),ROUND(VALUE(SUBSTITUTE(実質収支比率等に係る経年分析!J$49,"▲","-")),2),NA())</f>
        <v>-2.2999999999999998</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0.04</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0.05</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0.09</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0.85</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パートタイマー等退職金共済特別会計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0.18</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0.19</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0.37</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0.22</v>
      </c>
    </row>
    <row r="32" spans="1:11" x14ac:dyDescent="0.15">
      <c r="A32" s="160" t="str">
        <f>IF(連結実質赤字比率に係る赤字・黒字の構成分析!C$38="",NA(),連結実質赤字比率に係る赤字・黒字の構成分析!C$38)</f>
        <v>一般会計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3.76</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1.58</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1.84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1.47</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1.08</v>
      </c>
    </row>
    <row r="33" spans="1:16" x14ac:dyDescent="0.15">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0.79</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0.75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0.66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1.87</v>
      </c>
    </row>
    <row r="34" spans="1:16" x14ac:dyDescent="0.15">
      <c r="A34" s="160" t="str">
        <f>IF(連結実質赤字比率に係る赤字・黒字の構成分析!C$36="",NA(),連結実質赤字比率に係る赤字・黒字の構成分析!C$36)</f>
        <v>摂津市下水道事業会計</v>
      </c>
      <c r="B34" s="160" t="e">
        <f>IF(ROUND(VALUE(SUBSTITUTE(連結実質赤字比率に係る赤字・黒字の構成分析!F$36,"▲", "-")), 2) &lt; 0, ABS(ROUND(VALUE(SUBSTITUTE(連結実質赤字比率に係る赤字・黒字の構成分析!F$36,"▲", "-")), 2)), NA())</f>
        <v>#VALUE!</v>
      </c>
      <c r="C34" s="160" t="e">
        <f>IF(ROUND(VALUE(SUBSTITUTE(連結実質赤字比率に係る赤字・黒字の構成分析!F$36,"▲", "-")), 2) &gt;= 0, ABS(ROUND(VALUE(SUBSTITUTE(連結実質赤字比率に係る赤字・黒字の構成分析!F$36,"▲", "-")), 2)), NA())</f>
        <v>#VALUE!</v>
      </c>
      <c r="D34" s="160" t="e">
        <f>IF(ROUND(VALUE(SUBSTITUTE(連結実質赤字比率に係る赤字・黒字の構成分析!G$36,"▲", "-")), 2) &lt; 0, ABS(ROUND(VALUE(SUBSTITUTE(連結実質赤字比率に係る赤字・黒字の構成分析!G$36,"▲", "-")), 2)), NA())</f>
        <v>#VALUE!</v>
      </c>
      <c r="E34" s="160" t="e">
        <f>IF(ROUND(VALUE(SUBSTITUTE(連結実質赤字比率に係る赤字・黒字の構成分析!G$36,"▲", "-")), 2) &gt;= 0, ABS(ROUND(VALUE(SUBSTITUTE(連結実質赤字比率に係る赤字・黒字の構成分析!G$36,"▲", "-")), 2)), NA())</f>
        <v>#VALUE!</v>
      </c>
      <c r="F34" s="160" t="e">
        <f>IF(ROUND(VALUE(SUBSTITUTE(連結実質赤字比率に係る赤字・黒字の構成分析!H$36,"▲", "-")), 2) &lt; 0, ABS(ROUND(VALUE(SUBSTITUTE(連結実質赤字比率に係る赤字・黒字の構成分析!H$36,"▲", "-")), 2)), NA())</f>
        <v>#VALUE!</v>
      </c>
      <c r="G34" s="160" t="e">
        <f>IF(ROUND(VALUE(SUBSTITUTE(連結実質赤字比率に係る赤字・黒字の構成分析!H$36,"▲", "-")), 2) &gt;= 0, ABS(ROUND(VALUE(SUBSTITUTE(連結実質赤字比率に係る赤字・黒字の構成分析!H$36,"▲", "-")), 2)), NA())</f>
        <v>#VALUE!</v>
      </c>
      <c r="H34" s="160" t="e">
        <f>IF(ROUND(VALUE(SUBSTITUTE(連結実質赤字比率に係る赤字・黒字の構成分析!I$36,"▲", "-")), 2) &lt; 0, ABS(ROUND(VALUE(SUBSTITUTE(連結実質赤字比率に係る赤字・黒字の構成分析!I$36,"▲", "-")), 2)), NA())</f>
        <v>#VALUE!</v>
      </c>
      <c r="I34" s="160" t="e">
        <f>IF(ROUND(VALUE(SUBSTITUTE(連結実質赤字比率に係る赤字・黒字の構成分析!I$36,"▲", "-")), 2) &gt;= 0, ABS(ROUND(VALUE(SUBSTITUTE(連結実質赤字比率に係る赤字・黒字の構成分析!I$36,"▲", "-")), 2)), NA())</f>
        <v>#VALUE!</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2.1</v>
      </c>
    </row>
    <row r="35" spans="1:16" x14ac:dyDescent="0.15">
      <c r="A35" s="160" t="str">
        <f>IF(連結実質赤字比率に係る赤字・黒字の構成分析!C$35="",NA(),連結実質赤字比率に係る赤字・黒字の構成分析!C$35)</f>
        <v>国民健康保険特別会計</v>
      </c>
      <c r="B35" s="160">
        <f>IF(ROUND(VALUE(SUBSTITUTE(連結実質赤字比率に係る赤字・黒字の構成分析!F$35,"▲", "-")), 2) &lt; 0, ABS(ROUND(VALUE(SUBSTITUTE(連結実質赤字比率に係る赤字・黒字の構成分析!F$35,"▲", "-")), 2)), NA())</f>
        <v>2.23</v>
      </c>
      <c r="C35" s="160" t="e">
        <f>IF(ROUND(VALUE(SUBSTITUTE(連結実質赤字比率に係る赤字・黒字の構成分析!F$35,"▲", "-")), 2) &gt;= 0, ABS(ROUND(VALUE(SUBSTITUTE(連結実質赤字比率に係る赤字・黒字の構成分析!F$35,"▲", "-")), 2)), NA())</f>
        <v>#N/A</v>
      </c>
      <c r="D35" s="160">
        <f>IF(ROUND(VALUE(SUBSTITUTE(連結実質赤字比率に係る赤字・黒字の構成分析!G$35,"▲", "-")), 2) &lt; 0, ABS(ROUND(VALUE(SUBSTITUTE(連結実質赤字比率に係る赤字・黒字の構成分析!G$35,"▲", "-")), 2)), NA())</f>
        <v>0.54</v>
      </c>
      <c r="E35" s="160" t="e">
        <f>IF(ROUND(VALUE(SUBSTITUTE(連結実質赤字比率に係る赤字・黒字の構成分析!G$35,"▲", "-")), 2) &gt;= 0, ABS(ROUND(VALUE(SUBSTITUTE(連結実質赤字比率に係る赤字・黒字の構成分析!G$35,"▲", "-")), 2)), NA())</f>
        <v>#N/A</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0.91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1.94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2.72</v>
      </c>
    </row>
    <row r="36" spans="1:16" x14ac:dyDescent="0.15">
      <c r="A36" s="160" t="str">
        <f>IF(連結実質赤字比率に係る赤字・黒字の構成分析!C$34="",NA(),連結実質赤字比率に係る赤字・黒字の構成分析!C$34)</f>
        <v>摂津市水道事業会計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16.86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15.9</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16.39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16.41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16.75</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4091</v>
      </c>
      <c r="E42" s="161"/>
      <c r="F42" s="161"/>
      <c r="G42" s="161">
        <f>'実質公債費比率（分子）の構造'!L$52</f>
        <v>4095</v>
      </c>
      <c r="H42" s="161"/>
      <c r="I42" s="161"/>
      <c r="J42" s="161">
        <f>'実質公債費比率（分子）の構造'!M$52</f>
        <v>4004</v>
      </c>
      <c r="K42" s="161"/>
      <c r="L42" s="161"/>
      <c r="M42" s="161">
        <f>'実質公債費比率（分子）の構造'!N$52</f>
        <v>4047</v>
      </c>
      <c r="N42" s="161"/>
      <c r="O42" s="161"/>
      <c r="P42" s="161">
        <f>'実質公債費比率（分子）の構造'!O$52</f>
        <v>4054</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10</v>
      </c>
      <c r="C44" s="161"/>
      <c r="D44" s="161"/>
      <c r="E44" s="161">
        <f>'実質公債費比率（分子）の構造'!L$50</f>
        <v>9</v>
      </c>
      <c r="F44" s="161"/>
      <c r="G44" s="161"/>
      <c r="H44" s="161">
        <f>'実質公債費比率（分子）の構造'!M$50</f>
        <v>9</v>
      </c>
      <c r="I44" s="161"/>
      <c r="J44" s="161"/>
      <c r="K44" s="161">
        <f>'実質公債費比率（分子）の構造'!N$50</f>
        <v>8</v>
      </c>
      <c r="L44" s="161"/>
      <c r="M44" s="161"/>
      <c r="N44" s="161">
        <f>'実質公債費比率（分子）の構造'!O$50</f>
        <v>8</v>
      </c>
      <c r="O44" s="161"/>
      <c r="P44" s="161"/>
    </row>
    <row r="45" spans="1:16" x14ac:dyDescent="0.15">
      <c r="A45" s="161" t="s">
        <v>60</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x14ac:dyDescent="0.15">
      <c r="A46" s="161" t="s">
        <v>61</v>
      </c>
      <c r="B46" s="161">
        <f>'実質公債費比率（分子）の構造'!K$48</f>
        <v>1634</v>
      </c>
      <c r="C46" s="161"/>
      <c r="D46" s="161"/>
      <c r="E46" s="161">
        <f>'実質公債費比率（分子）の構造'!L$48</f>
        <v>1636</v>
      </c>
      <c r="F46" s="161"/>
      <c r="G46" s="161"/>
      <c r="H46" s="161">
        <f>'実質公債費比率（分子）の構造'!M$48</f>
        <v>1580</v>
      </c>
      <c r="I46" s="161"/>
      <c r="J46" s="161"/>
      <c r="K46" s="161">
        <f>'実質公債費比率（分子）の構造'!N$48</f>
        <v>1943</v>
      </c>
      <c r="L46" s="161"/>
      <c r="M46" s="161"/>
      <c r="N46" s="161">
        <f>'実質公債費比率（分子）の構造'!O$48</f>
        <v>1706</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13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3457</v>
      </c>
      <c r="C49" s="161"/>
      <c r="D49" s="161"/>
      <c r="E49" s="161">
        <f>'実質公債費比率（分子）の構造'!L$45</f>
        <v>3284</v>
      </c>
      <c r="F49" s="161"/>
      <c r="G49" s="161"/>
      <c r="H49" s="161">
        <f>'実質公債費比率（分子）の構造'!M$45</f>
        <v>3049</v>
      </c>
      <c r="I49" s="161"/>
      <c r="J49" s="161"/>
      <c r="K49" s="161">
        <f>'実質公債費比率（分子）の構造'!N$45</f>
        <v>2617</v>
      </c>
      <c r="L49" s="161"/>
      <c r="M49" s="161"/>
      <c r="N49" s="161">
        <f>'実質公債費比率（分子）の構造'!O$45</f>
        <v>2595</v>
      </c>
      <c r="O49" s="161"/>
      <c r="P49" s="161"/>
    </row>
    <row r="50" spans="1:16" x14ac:dyDescent="0.15">
      <c r="A50" s="161" t="s">
        <v>64</v>
      </c>
      <c r="B50" s="161" t="e">
        <f>NA()</f>
        <v>#N/A</v>
      </c>
      <c r="C50" s="161">
        <f>IF(ISNUMBER('実質公債費比率（分子）の構造'!K$53),'実質公債費比率（分子）の構造'!K$53,NA())</f>
        <v>1010</v>
      </c>
      <c r="D50" s="161" t="e">
        <f>NA()</f>
        <v>#N/A</v>
      </c>
      <c r="E50" s="161" t="e">
        <f>NA()</f>
        <v>#N/A</v>
      </c>
      <c r="F50" s="161">
        <f>IF(ISNUMBER('実質公債費比率（分子）の構造'!L$53),'実質公債費比率（分子）の構造'!L$53,NA())</f>
        <v>834</v>
      </c>
      <c r="G50" s="161" t="e">
        <f>NA()</f>
        <v>#N/A</v>
      </c>
      <c r="H50" s="161" t="e">
        <f>NA()</f>
        <v>#N/A</v>
      </c>
      <c r="I50" s="161">
        <f>IF(ISNUMBER('実質公債費比率（分子）の構造'!M$53),'実質公債費比率（分子）の構造'!M$53,NA())</f>
        <v>634</v>
      </c>
      <c r="J50" s="161" t="e">
        <f>NA()</f>
        <v>#N/A</v>
      </c>
      <c r="K50" s="161" t="e">
        <f>NA()</f>
        <v>#N/A</v>
      </c>
      <c r="L50" s="161">
        <f>IF(ISNUMBER('実質公債費比率（分子）の構造'!N$53),'実質公債費比率（分子）の構造'!N$53,NA())</f>
        <v>521</v>
      </c>
      <c r="M50" s="161" t="e">
        <f>NA()</f>
        <v>#N/A</v>
      </c>
      <c r="N50" s="161" t="e">
        <f>NA()</f>
        <v>#N/A</v>
      </c>
      <c r="O50" s="161">
        <f>IF(ISNUMBER('実質公債費比率（分子）の構造'!O$53),'実質公債費比率（分子）の構造'!O$53,NA())</f>
        <v>255</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37</v>
      </c>
      <c r="B56" s="160"/>
      <c r="C56" s="160"/>
      <c r="D56" s="160">
        <f>'将来負担比率（分子）の構造'!I$52</f>
        <v>32794</v>
      </c>
      <c r="E56" s="160"/>
      <c r="F56" s="160"/>
      <c r="G56" s="160">
        <f>'将来負担比率（分子）の構造'!J$52</f>
        <v>31689</v>
      </c>
      <c r="H56" s="160"/>
      <c r="I56" s="160"/>
      <c r="J56" s="160">
        <f>'将来負担比率（分子）の構造'!K$52</f>
        <v>32048</v>
      </c>
      <c r="K56" s="160"/>
      <c r="L56" s="160"/>
      <c r="M56" s="160">
        <f>'将来負担比率（分子）の構造'!L$52</f>
        <v>31142</v>
      </c>
      <c r="N56" s="160"/>
      <c r="O56" s="160"/>
      <c r="P56" s="160">
        <f>'将来負担比率（分子）の構造'!M$52</f>
        <v>29431</v>
      </c>
    </row>
    <row r="57" spans="1:16" x14ac:dyDescent="0.15">
      <c r="A57" s="160" t="s">
        <v>36</v>
      </c>
      <c r="B57" s="160"/>
      <c r="C57" s="160"/>
      <c r="D57" s="160">
        <f>'将来負担比率（分子）の構造'!I$51</f>
        <v>17106</v>
      </c>
      <c r="E57" s="160"/>
      <c r="F57" s="160"/>
      <c r="G57" s="160">
        <f>'将来負担比率（分子）の構造'!J$51</f>
        <v>15342</v>
      </c>
      <c r="H57" s="160"/>
      <c r="I57" s="160"/>
      <c r="J57" s="160">
        <f>'将来負担比率（分子）の構造'!K$51</f>
        <v>14479</v>
      </c>
      <c r="K57" s="160"/>
      <c r="L57" s="160"/>
      <c r="M57" s="160">
        <f>'将来負担比率（分子）の構造'!L$51</f>
        <v>13890</v>
      </c>
      <c r="N57" s="160"/>
      <c r="O57" s="160"/>
      <c r="P57" s="160">
        <f>'将来負担比率（分子）の構造'!M$51</f>
        <v>14554</v>
      </c>
    </row>
    <row r="58" spans="1:16" x14ac:dyDescent="0.15">
      <c r="A58" s="160" t="s">
        <v>35</v>
      </c>
      <c r="B58" s="160"/>
      <c r="C58" s="160"/>
      <c r="D58" s="160">
        <f>'将来負担比率（分子）の構造'!I$50</f>
        <v>7185</v>
      </c>
      <c r="E58" s="160"/>
      <c r="F58" s="160"/>
      <c r="G58" s="160">
        <f>'将来負担比率（分子）の構造'!J$50</f>
        <v>7722</v>
      </c>
      <c r="H58" s="160"/>
      <c r="I58" s="160"/>
      <c r="J58" s="160">
        <f>'将来負担比率（分子）の構造'!K$50</f>
        <v>15249</v>
      </c>
      <c r="K58" s="160"/>
      <c r="L58" s="160"/>
      <c r="M58" s="160">
        <f>'将来負担比率（分子）の構造'!L$50</f>
        <v>15008</v>
      </c>
      <c r="N58" s="160"/>
      <c r="O58" s="160"/>
      <c r="P58" s="160">
        <f>'将来負担比率（分子）の構造'!M$50</f>
        <v>14567</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f>'将来負担比率（分子）の構造'!L$46</f>
        <v>17</v>
      </c>
      <c r="L61" s="160"/>
      <c r="M61" s="160"/>
      <c r="N61" s="160">
        <f>'将来負担比率（分子）の構造'!M$46</f>
        <v>14</v>
      </c>
      <c r="O61" s="160"/>
      <c r="P61" s="160"/>
    </row>
    <row r="62" spans="1:16" x14ac:dyDescent="0.15">
      <c r="A62" s="160" t="s">
        <v>29</v>
      </c>
      <c r="B62" s="160">
        <f>'将来負担比率（分子）の構造'!I$45</f>
        <v>4930</v>
      </c>
      <c r="C62" s="160"/>
      <c r="D62" s="160"/>
      <c r="E62" s="160">
        <f>'将来負担比率（分子）の構造'!J$45</f>
        <v>4790</v>
      </c>
      <c r="F62" s="160"/>
      <c r="G62" s="160"/>
      <c r="H62" s="160">
        <f>'将来負担比率（分子）の構造'!K$45</f>
        <v>4625</v>
      </c>
      <c r="I62" s="160"/>
      <c r="J62" s="160"/>
      <c r="K62" s="160">
        <f>'将来負担比率（分子）の構造'!L$45</f>
        <v>4534</v>
      </c>
      <c r="L62" s="160"/>
      <c r="M62" s="160"/>
      <c r="N62" s="160">
        <f>'将来負担比率（分子）の構造'!M$45</f>
        <v>4398</v>
      </c>
      <c r="O62" s="160"/>
      <c r="P62" s="160"/>
    </row>
    <row r="63" spans="1:16" x14ac:dyDescent="0.15">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x14ac:dyDescent="0.15">
      <c r="A64" s="160" t="s">
        <v>27</v>
      </c>
      <c r="B64" s="160">
        <f>'将来負担比率（分子）の構造'!I$43</f>
        <v>21205</v>
      </c>
      <c r="C64" s="160"/>
      <c r="D64" s="160"/>
      <c r="E64" s="160">
        <f>'将来負担比率（分子）の構造'!J$43</f>
        <v>18950</v>
      </c>
      <c r="F64" s="160"/>
      <c r="G64" s="160"/>
      <c r="H64" s="160">
        <f>'将来負担比率（分子）の構造'!K$43</f>
        <v>17953</v>
      </c>
      <c r="I64" s="160"/>
      <c r="J64" s="160"/>
      <c r="K64" s="160">
        <f>'将来負担比率（分子）の構造'!L$43</f>
        <v>18187</v>
      </c>
      <c r="L64" s="160"/>
      <c r="M64" s="160"/>
      <c r="N64" s="160">
        <f>'将来負担比率（分子）の構造'!M$43</f>
        <v>18553</v>
      </c>
      <c r="O64" s="160"/>
      <c r="P64" s="160"/>
    </row>
    <row r="65" spans="1:16" x14ac:dyDescent="0.15">
      <c r="A65" s="160" t="s">
        <v>26</v>
      </c>
      <c r="B65" s="160">
        <f>'将来負担比率（分子）の構造'!I$42</f>
        <v>745</v>
      </c>
      <c r="C65" s="160"/>
      <c r="D65" s="160"/>
      <c r="E65" s="160">
        <f>'将来負担比率（分子）の構造'!J$42</f>
        <v>306</v>
      </c>
      <c r="F65" s="160"/>
      <c r="G65" s="160"/>
      <c r="H65" s="160">
        <f>'将来負担比率（分子）の構造'!K$42</f>
        <v>91</v>
      </c>
      <c r="I65" s="160"/>
      <c r="J65" s="160"/>
      <c r="K65" s="160">
        <f>'将来負担比率（分子）の構造'!L$42</f>
        <v>82</v>
      </c>
      <c r="L65" s="160"/>
      <c r="M65" s="160"/>
      <c r="N65" s="160">
        <f>'将来負担比率（分子）の構造'!M$42</f>
        <v>863</v>
      </c>
      <c r="O65" s="160"/>
      <c r="P65" s="160"/>
    </row>
    <row r="66" spans="1:16" x14ac:dyDescent="0.15">
      <c r="A66" s="160" t="s">
        <v>25</v>
      </c>
      <c r="B66" s="160">
        <f>'将来負担比率（分子）の構造'!I$41</f>
        <v>24545</v>
      </c>
      <c r="C66" s="160"/>
      <c r="D66" s="160"/>
      <c r="E66" s="160">
        <f>'将来負担比率（分子）の構造'!J$41</f>
        <v>23598</v>
      </c>
      <c r="F66" s="160"/>
      <c r="G66" s="160"/>
      <c r="H66" s="160">
        <f>'将来負担比率（分子）の構造'!K$41</f>
        <v>23545</v>
      </c>
      <c r="I66" s="160"/>
      <c r="J66" s="160"/>
      <c r="K66" s="160">
        <f>'将来負担比率（分子）の構造'!L$41</f>
        <v>21706</v>
      </c>
      <c r="L66" s="160"/>
      <c r="M66" s="160"/>
      <c r="N66" s="160">
        <f>'将来負担比率（分子）の構造'!M$41</f>
        <v>20197</v>
      </c>
      <c r="O66" s="160"/>
      <c r="P66" s="160"/>
    </row>
    <row r="67" spans="1:16" x14ac:dyDescent="0.15">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5850</v>
      </c>
      <c r="C72" s="164">
        <f>基金残高に係る経年分析!G55</f>
        <v>5576</v>
      </c>
      <c r="D72" s="164">
        <f>基金残高に係る経年分析!H55</f>
        <v>5059</v>
      </c>
    </row>
    <row r="73" spans="1:16" x14ac:dyDescent="0.15">
      <c r="A73" s="163" t="s">
        <v>71</v>
      </c>
      <c r="B73" s="164">
        <f>基金残高に係る経年分析!F56</f>
        <v>4052</v>
      </c>
      <c r="C73" s="164">
        <f>基金残高に係る経年分析!G56</f>
        <v>4052</v>
      </c>
      <c r="D73" s="164">
        <f>基金残高に係る経年分析!H56</f>
        <v>4056</v>
      </c>
    </row>
    <row r="74" spans="1:16" x14ac:dyDescent="0.15">
      <c r="A74" s="163" t="s">
        <v>72</v>
      </c>
      <c r="B74" s="164">
        <f>基金残高に係る経年分析!F57</f>
        <v>5038</v>
      </c>
      <c r="C74" s="164">
        <f>基金残高に係る経年分析!G57</f>
        <v>5050</v>
      </c>
      <c r="D74" s="164">
        <f>基金残高に係る経年分析!H57</f>
        <v>5057</v>
      </c>
    </row>
  </sheetData>
  <sheetProtection algorithmName="SHA-512" hashValue="LTnybOOxSTgfZrGuujQWWfX8QKmYGHGypgUwTCMLI+3opYKAolEnOpqd87yxV6mKyDnh3DNT1KsD3MalCoITlw==" saltValue="ZvwFzDilwKqE1f+cXMG8t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204</v>
      </c>
      <c r="DI1" s="636"/>
      <c r="DJ1" s="636"/>
      <c r="DK1" s="636"/>
      <c r="DL1" s="636"/>
      <c r="DM1" s="636"/>
      <c r="DN1" s="637"/>
      <c r="DO1" s="205"/>
      <c r="DP1" s="635" t="s">
        <v>205</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207</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208</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209</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210</v>
      </c>
      <c r="S4" s="639"/>
      <c r="T4" s="639"/>
      <c r="U4" s="639"/>
      <c r="V4" s="639"/>
      <c r="W4" s="639"/>
      <c r="X4" s="639"/>
      <c r="Y4" s="640"/>
      <c r="Z4" s="638" t="s">
        <v>211</v>
      </c>
      <c r="AA4" s="639"/>
      <c r="AB4" s="639"/>
      <c r="AC4" s="640"/>
      <c r="AD4" s="638" t="s">
        <v>212</v>
      </c>
      <c r="AE4" s="639"/>
      <c r="AF4" s="639"/>
      <c r="AG4" s="639"/>
      <c r="AH4" s="639"/>
      <c r="AI4" s="639"/>
      <c r="AJ4" s="639"/>
      <c r="AK4" s="640"/>
      <c r="AL4" s="638" t="s">
        <v>211</v>
      </c>
      <c r="AM4" s="639"/>
      <c r="AN4" s="639"/>
      <c r="AO4" s="640"/>
      <c r="AP4" s="644" t="s">
        <v>213</v>
      </c>
      <c r="AQ4" s="644"/>
      <c r="AR4" s="644"/>
      <c r="AS4" s="644"/>
      <c r="AT4" s="644"/>
      <c r="AU4" s="644"/>
      <c r="AV4" s="644"/>
      <c r="AW4" s="644"/>
      <c r="AX4" s="644"/>
      <c r="AY4" s="644"/>
      <c r="AZ4" s="644"/>
      <c r="BA4" s="644"/>
      <c r="BB4" s="644"/>
      <c r="BC4" s="644"/>
      <c r="BD4" s="644"/>
      <c r="BE4" s="644"/>
      <c r="BF4" s="644"/>
      <c r="BG4" s="644" t="s">
        <v>214</v>
      </c>
      <c r="BH4" s="644"/>
      <c r="BI4" s="644"/>
      <c r="BJ4" s="644"/>
      <c r="BK4" s="644"/>
      <c r="BL4" s="644"/>
      <c r="BM4" s="644"/>
      <c r="BN4" s="644"/>
      <c r="BO4" s="644" t="s">
        <v>211</v>
      </c>
      <c r="BP4" s="644"/>
      <c r="BQ4" s="644"/>
      <c r="BR4" s="644"/>
      <c r="BS4" s="644" t="s">
        <v>215</v>
      </c>
      <c r="BT4" s="644"/>
      <c r="BU4" s="644"/>
      <c r="BV4" s="644"/>
      <c r="BW4" s="644"/>
      <c r="BX4" s="644"/>
      <c r="BY4" s="644"/>
      <c r="BZ4" s="644"/>
      <c r="CA4" s="644"/>
      <c r="CB4" s="644"/>
      <c r="CD4" s="641" t="s">
        <v>216</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217</v>
      </c>
      <c r="C5" s="646"/>
      <c r="D5" s="646"/>
      <c r="E5" s="646"/>
      <c r="F5" s="646"/>
      <c r="G5" s="646"/>
      <c r="H5" s="646"/>
      <c r="I5" s="646"/>
      <c r="J5" s="646"/>
      <c r="K5" s="646"/>
      <c r="L5" s="646"/>
      <c r="M5" s="646"/>
      <c r="N5" s="646"/>
      <c r="O5" s="646"/>
      <c r="P5" s="646"/>
      <c r="Q5" s="647"/>
      <c r="R5" s="648">
        <v>18429968</v>
      </c>
      <c r="S5" s="649"/>
      <c r="T5" s="649"/>
      <c r="U5" s="649"/>
      <c r="V5" s="649"/>
      <c r="W5" s="649"/>
      <c r="X5" s="649"/>
      <c r="Y5" s="650"/>
      <c r="Z5" s="651">
        <v>55.5</v>
      </c>
      <c r="AA5" s="651"/>
      <c r="AB5" s="651"/>
      <c r="AC5" s="651"/>
      <c r="AD5" s="652">
        <v>16791166</v>
      </c>
      <c r="AE5" s="652"/>
      <c r="AF5" s="652"/>
      <c r="AG5" s="652"/>
      <c r="AH5" s="652"/>
      <c r="AI5" s="652"/>
      <c r="AJ5" s="652"/>
      <c r="AK5" s="652"/>
      <c r="AL5" s="653">
        <v>87.8</v>
      </c>
      <c r="AM5" s="654"/>
      <c r="AN5" s="654"/>
      <c r="AO5" s="655"/>
      <c r="AP5" s="645" t="s">
        <v>218</v>
      </c>
      <c r="AQ5" s="646"/>
      <c r="AR5" s="646"/>
      <c r="AS5" s="646"/>
      <c r="AT5" s="646"/>
      <c r="AU5" s="646"/>
      <c r="AV5" s="646"/>
      <c r="AW5" s="646"/>
      <c r="AX5" s="646"/>
      <c r="AY5" s="646"/>
      <c r="AZ5" s="646"/>
      <c r="BA5" s="646"/>
      <c r="BB5" s="646"/>
      <c r="BC5" s="646"/>
      <c r="BD5" s="646"/>
      <c r="BE5" s="646"/>
      <c r="BF5" s="647"/>
      <c r="BG5" s="659">
        <v>16791166</v>
      </c>
      <c r="BH5" s="660"/>
      <c r="BI5" s="660"/>
      <c r="BJ5" s="660"/>
      <c r="BK5" s="660"/>
      <c r="BL5" s="660"/>
      <c r="BM5" s="660"/>
      <c r="BN5" s="661"/>
      <c r="BO5" s="662">
        <v>91.1</v>
      </c>
      <c r="BP5" s="662"/>
      <c r="BQ5" s="662"/>
      <c r="BR5" s="662"/>
      <c r="BS5" s="663">
        <v>366599</v>
      </c>
      <c r="BT5" s="663"/>
      <c r="BU5" s="663"/>
      <c r="BV5" s="663"/>
      <c r="BW5" s="663"/>
      <c r="BX5" s="663"/>
      <c r="BY5" s="663"/>
      <c r="BZ5" s="663"/>
      <c r="CA5" s="663"/>
      <c r="CB5" s="667"/>
      <c r="CD5" s="641" t="s">
        <v>213</v>
      </c>
      <c r="CE5" s="642"/>
      <c r="CF5" s="642"/>
      <c r="CG5" s="642"/>
      <c r="CH5" s="642"/>
      <c r="CI5" s="642"/>
      <c r="CJ5" s="642"/>
      <c r="CK5" s="642"/>
      <c r="CL5" s="642"/>
      <c r="CM5" s="642"/>
      <c r="CN5" s="642"/>
      <c r="CO5" s="642"/>
      <c r="CP5" s="642"/>
      <c r="CQ5" s="643"/>
      <c r="CR5" s="641" t="s">
        <v>219</v>
      </c>
      <c r="CS5" s="642"/>
      <c r="CT5" s="642"/>
      <c r="CU5" s="642"/>
      <c r="CV5" s="642"/>
      <c r="CW5" s="642"/>
      <c r="CX5" s="642"/>
      <c r="CY5" s="643"/>
      <c r="CZ5" s="641" t="s">
        <v>211</v>
      </c>
      <c r="DA5" s="642"/>
      <c r="DB5" s="642"/>
      <c r="DC5" s="643"/>
      <c r="DD5" s="641" t="s">
        <v>220</v>
      </c>
      <c r="DE5" s="642"/>
      <c r="DF5" s="642"/>
      <c r="DG5" s="642"/>
      <c r="DH5" s="642"/>
      <c r="DI5" s="642"/>
      <c r="DJ5" s="642"/>
      <c r="DK5" s="642"/>
      <c r="DL5" s="642"/>
      <c r="DM5" s="642"/>
      <c r="DN5" s="642"/>
      <c r="DO5" s="642"/>
      <c r="DP5" s="643"/>
      <c r="DQ5" s="641" t="s">
        <v>221</v>
      </c>
      <c r="DR5" s="642"/>
      <c r="DS5" s="642"/>
      <c r="DT5" s="642"/>
      <c r="DU5" s="642"/>
      <c r="DV5" s="642"/>
      <c r="DW5" s="642"/>
      <c r="DX5" s="642"/>
      <c r="DY5" s="642"/>
      <c r="DZ5" s="642"/>
      <c r="EA5" s="642"/>
      <c r="EB5" s="642"/>
      <c r="EC5" s="643"/>
    </row>
    <row r="6" spans="2:143" ht="11.25" customHeight="1" x14ac:dyDescent="0.15">
      <c r="B6" s="656" t="s">
        <v>222</v>
      </c>
      <c r="C6" s="657"/>
      <c r="D6" s="657"/>
      <c r="E6" s="657"/>
      <c r="F6" s="657"/>
      <c r="G6" s="657"/>
      <c r="H6" s="657"/>
      <c r="I6" s="657"/>
      <c r="J6" s="657"/>
      <c r="K6" s="657"/>
      <c r="L6" s="657"/>
      <c r="M6" s="657"/>
      <c r="N6" s="657"/>
      <c r="O6" s="657"/>
      <c r="P6" s="657"/>
      <c r="Q6" s="658"/>
      <c r="R6" s="659">
        <v>151166</v>
      </c>
      <c r="S6" s="660"/>
      <c r="T6" s="660"/>
      <c r="U6" s="660"/>
      <c r="V6" s="660"/>
      <c r="W6" s="660"/>
      <c r="X6" s="660"/>
      <c r="Y6" s="661"/>
      <c r="Z6" s="662">
        <v>0.5</v>
      </c>
      <c r="AA6" s="662"/>
      <c r="AB6" s="662"/>
      <c r="AC6" s="662"/>
      <c r="AD6" s="663">
        <v>151166</v>
      </c>
      <c r="AE6" s="663"/>
      <c r="AF6" s="663"/>
      <c r="AG6" s="663"/>
      <c r="AH6" s="663"/>
      <c r="AI6" s="663"/>
      <c r="AJ6" s="663"/>
      <c r="AK6" s="663"/>
      <c r="AL6" s="664">
        <v>0.8</v>
      </c>
      <c r="AM6" s="665"/>
      <c r="AN6" s="665"/>
      <c r="AO6" s="666"/>
      <c r="AP6" s="656" t="s">
        <v>223</v>
      </c>
      <c r="AQ6" s="657"/>
      <c r="AR6" s="657"/>
      <c r="AS6" s="657"/>
      <c r="AT6" s="657"/>
      <c r="AU6" s="657"/>
      <c r="AV6" s="657"/>
      <c r="AW6" s="657"/>
      <c r="AX6" s="657"/>
      <c r="AY6" s="657"/>
      <c r="AZ6" s="657"/>
      <c r="BA6" s="657"/>
      <c r="BB6" s="657"/>
      <c r="BC6" s="657"/>
      <c r="BD6" s="657"/>
      <c r="BE6" s="657"/>
      <c r="BF6" s="658"/>
      <c r="BG6" s="659">
        <v>16791166</v>
      </c>
      <c r="BH6" s="660"/>
      <c r="BI6" s="660"/>
      <c r="BJ6" s="660"/>
      <c r="BK6" s="660"/>
      <c r="BL6" s="660"/>
      <c r="BM6" s="660"/>
      <c r="BN6" s="661"/>
      <c r="BO6" s="662">
        <v>91.1</v>
      </c>
      <c r="BP6" s="662"/>
      <c r="BQ6" s="662"/>
      <c r="BR6" s="662"/>
      <c r="BS6" s="663">
        <v>366599</v>
      </c>
      <c r="BT6" s="663"/>
      <c r="BU6" s="663"/>
      <c r="BV6" s="663"/>
      <c r="BW6" s="663"/>
      <c r="BX6" s="663"/>
      <c r="BY6" s="663"/>
      <c r="BZ6" s="663"/>
      <c r="CA6" s="663"/>
      <c r="CB6" s="667"/>
      <c r="CD6" s="670" t="s">
        <v>224</v>
      </c>
      <c r="CE6" s="671"/>
      <c r="CF6" s="671"/>
      <c r="CG6" s="671"/>
      <c r="CH6" s="671"/>
      <c r="CI6" s="671"/>
      <c r="CJ6" s="671"/>
      <c r="CK6" s="671"/>
      <c r="CL6" s="671"/>
      <c r="CM6" s="671"/>
      <c r="CN6" s="671"/>
      <c r="CO6" s="671"/>
      <c r="CP6" s="671"/>
      <c r="CQ6" s="672"/>
      <c r="CR6" s="659">
        <v>302305</v>
      </c>
      <c r="CS6" s="660"/>
      <c r="CT6" s="660"/>
      <c r="CU6" s="660"/>
      <c r="CV6" s="660"/>
      <c r="CW6" s="660"/>
      <c r="CX6" s="660"/>
      <c r="CY6" s="661"/>
      <c r="CZ6" s="653">
        <v>0.9</v>
      </c>
      <c r="DA6" s="654"/>
      <c r="DB6" s="654"/>
      <c r="DC6" s="673"/>
      <c r="DD6" s="668" t="s">
        <v>129</v>
      </c>
      <c r="DE6" s="660"/>
      <c r="DF6" s="660"/>
      <c r="DG6" s="660"/>
      <c r="DH6" s="660"/>
      <c r="DI6" s="660"/>
      <c r="DJ6" s="660"/>
      <c r="DK6" s="660"/>
      <c r="DL6" s="660"/>
      <c r="DM6" s="660"/>
      <c r="DN6" s="660"/>
      <c r="DO6" s="660"/>
      <c r="DP6" s="661"/>
      <c r="DQ6" s="668">
        <v>302305</v>
      </c>
      <c r="DR6" s="660"/>
      <c r="DS6" s="660"/>
      <c r="DT6" s="660"/>
      <c r="DU6" s="660"/>
      <c r="DV6" s="660"/>
      <c r="DW6" s="660"/>
      <c r="DX6" s="660"/>
      <c r="DY6" s="660"/>
      <c r="DZ6" s="660"/>
      <c r="EA6" s="660"/>
      <c r="EB6" s="660"/>
      <c r="EC6" s="669"/>
    </row>
    <row r="7" spans="2:143" ht="11.25" customHeight="1" x14ac:dyDescent="0.15">
      <c r="B7" s="656" t="s">
        <v>225</v>
      </c>
      <c r="C7" s="657"/>
      <c r="D7" s="657"/>
      <c r="E7" s="657"/>
      <c r="F7" s="657"/>
      <c r="G7" s="657"/>
      <c r="H7" s="657"/>
      <c r="I7" s="657"/>
      <c r="J7" s="657"/>
      <c r="K7" s="657"/>
      <c r="L7" s="657"/>
      <c r="M7" s="657"/>
      <c r="N7" s="657"/>
      <c r="O7" s="657"/>
      <c r="P7" s="657"/>
      <c r="Q7" s="658"/>
      <c r="R7" s="659">
        <v>28207</v>
      </c>
      <c r="S7" s="660"/>
      <c r="T7" s="660"/>
      <c r="U7" s="660"/>
      <c r="V7" s="660"/>
      <c r="W7" s="660"/>
      <c r="X7" s="660"/>
      <c r="Y7" s="661"/>
      <c r="Z7" s="662">
        <v>0.1</v>
      </c>
      <c r="AA7" s="662"/>
      <c r="AB7" s="662"/>
      <c r="AC7" s="662"/>
      <c r="AD7" s="663">
        <v>28207</v>
      </c>
      <c r="AE7" s="663"/>
      <c r="AF7" s="663"/>
      <c r="AG7" s="663"/>
      <c r="AH7" s="663"/>
      <c r="AI7" s="663"/>
      <c r="AJ7" s="663"/>
      <c r="AK7" s="663"/>
      <c r="AL7" s="664">
        <v>0.1</v>
      </c>
      <c r="AM7" s="665"/>
      <c r="AN7" s="665"/>
      <c r="AO7" s="666"/>
      <c r="AP7" s="656" t="s">
        <v>226</v>
      </c>
      <c r="AQ7" s="657"/>
      <c r="AR7" s="657"/>
      <c r="AS7" s="657"/>
      <c r="AT7" s="657"/>
      <c r="AU7" s="657"/>
      <c r="AV7" s="657"/>
      <c r="AW7" s="657"/>
      <c r="AX7" s="657"/>
      <c r="AY7" s="657"/>
      <c r="AZ7" s="657"/>
      <c r="BA7" s="657"/>
      <c r="BB7" s="657"/>
      <c r="BC7" s="657"/>
      <c r="BD7" s="657"/>
      <c r="BE7" s="657"/>
      <c r="BF7" s="658"/>
      <c r="BG7" s="659">
        <v>7056836</v>
      </c>
      <c r="BH7" s="660"/>
      <c r="BI7" s="660"/>
      <c r="BJ7" s="660"/>
      <c r="BK7" s="660"/>
      <c r="BL7" s="660"/>
      <c r="BM7" s="660"/>
      <c r="BN7" s="661"/>
      <c r="BO7" s="662">
        <v>38.299999999999997</v>
      </c>
      <c r="BP7" s="662"/>
      <c r="BQ7" s="662"/>
      <c r="BR7" s="662"/>
      <c r="BS7" s="663">
        <v>366599</v>
      </c>
      <c r="BT7" s="663"/>
      <c r="BU7" s="663"/>
      <c r="BV7" s="663"/>
      <c r="BW7" s="663"/>
      <c r="BX7" s="663"/>
      <c r="BY7" s="663"/>
      <c r="BZ7" s="663"/>
      <c r="CA7" s="663"/>
      <c r="CB7" s="667"/>
      <c r="CD7" s="674" t="s">
        <v>227</v>
      </c>
      <c r="CE7" s="675"/>
      <c r="CF7" s="675"/>
      <c r="CG7" s="675"/>
      <c r="CH7" s="675"/>
      <c r="CI7" s="675"/>
      <c r="CJ7" s="675"/>
      <c r="CK7" s="675"/>
      <c r="CL7" s="675"/>
      <c r="CM7" s="675"/>
      <c r="CN7" s="675"/>
      <c r="CO7" s="675"/>
      <c r="CP7" s="675"/>
      <c r="CQ7" s="676"/>
      <c r="CR7" s="659">
        <v>3212287</v>
      </c>
      <c r="CS7" s="660"/>
      <c r="CT7" s="660"/>
      <c r="CU7" s="660"/>
      <c r="CV7" s="660"/>
      <c r="CW7" s="660"/>
      <c r="CX7" s="660"/>
      <c r="CY7" s="661"/>
      <c r="CZ7" s="662">
        <v>9.8000000000000007</v>
      </c>
      <c r="DA7" s="662"/>
      <c r="DB7" s="662"/>
      <c r="DC7" s="662"/>
      <c r="DD7" s="668">
        <v>194022</v>
      </c>
      <c r="DE7" s="660"/>
      <c r="DF7" s="660"/>
      <c r="DG7" s="660"/>
      <c r="DH7" s="660"/>
      <c r="DI7" s="660"/>
      <c r="DJ7" s="660"/>
      <c r="DK7" s="660"/>
      <c r="DL7" s="660"/>
      <c r="DM7" s="660"/>
      <c r="DN7" s="660"/>
      <c r="DO7" s="660"/>
      <c r="DP7" s="661"/>
      <c r="DQ7" s="668">
        <v>2736237</v>
      </c>
      <c r="DR7" s="660"/>
      <c r="DS7" s="660"/>
      <c r="DT7" s="660"/>
      <c r="DU7" s="660"/>
      <c r="DV7" s="660"/>
      <c r="DW7" s="660"/>
      <c r="DX7" s="660"/>
      <c r="DY7" s="660"/>
      <c r="DZ7" s="660"/>
      <c r="EA7" s="660"/>
      <c r="EB7" s="660"/>
      <c r="EC7" s="669"/>
    </row>
    <row r="8" spans="2:143" ht="11.25" customHeight="1" x14ac:dyDescent="0.15">
      <c r="B8" s="656" t="s">
        <v>228</v>
      </c>
      <c r="C8" s="657"/>
      <c r="D8" s="657"/>
      <c r="E8" s="657"/>
      <c r="F8" s="657"/>
      <c r="G8" s="657"/>
      <c r="H8" s="657"/>
      <c r="I8" s="657"/>
      <c r="J8" s="657"/>
      <c r="K8" s="657"/>
      <c r="L8" s="657"/>
      <c r="M8" s="657"/>
      <c r="N8" s="657"/>
      <c r="O8" s="657"/>
      <c r="P8" s="657"/>
      <c r="Q8" s="658"/>
      <c r="R8" s="659">
        <v>80096</v>
      </c>
      <c r="S8" s="660"/>
      <c r="T8" s="660"/>
      <c r="U8" s="660"/>
      <c r="V8" s="660"/>
      <c r="W8" s="660"/>
      <c r="X8" s="660"/>
      <c r="Y8" s="661"/>
      <c r="Z8" s="662">
        <v>0.2</v>
      </c>
      <c r="AA8" s="662"/>
      <c r="AB8" s="662"/>
      <c r="AC8" s="662"/>
      <c r="AD8" s="663">
        <v>80096</v>
      </c>
      <c r="AE8" s="663"/>
      <c r="AF8" s="663"/>
      <c r="AG8" s="663"/>
      <c r="AH8" s="663"/>
      <c r="AI8" s="663"/>
      <c r="AJ8" s="663"/>
      <c r="AK8" s="663"/>
      <c r="AL8" s="664">
        <v>0.4</v>
      </c>
      <c r="AM8" s="665"/>
      <c r="AN8" s="665"/>
      <c r="AO8" s="666"/>
      <c r="AP8" s="656" t="s">
        <v>229</v>
      </c>
      <c r="AQ8" s="657"/>
      <c r="AR8" s="657"/>
      <c r="AS8" s="657"/>
      <c r="AT8" s="657"/>
      <c r="AU8" s="657"/>
      <c r="AV8" s="657"/>
      <c r="AW8" s="657"/>
      <c r="AX8" s="657"/>
      <c r="AY8" s="657"/>
      <c r="AZ8" s="657"/>
      <c r="BA8" s="657"/>
      <c r="BB8" s="657"/>
      <c r="BC8" s="657"/>
      <c r="BD8" s="657"/>
      <c r="BE8" s="657"/>
      <c r="BF8" s="658"/>
      <c r="BG8" s="659">
        <v>143389</v>
      </c>
      <c r="BH8" s="660"/>
      <c r="BI8" s="660"/>
      <c r="BJ8" s="660"/>
      <c r="BK8" s="660"/>
      <c r="BL8" s="660"/>
      <c r="BM8" s="660"/>
      <c r="BN8" s="661"/>
      <c r="BO8" s="662">
        <v>0.8</v>
      </c>
      <c r="BP8" s="662"/>
      <c r="BQ8" s="662"/>
      <c r="BR8" s="662"/>
      <c r="BS8" s="668" t="s">
        <v>230</v>
      </c>
      <c r="BT8" s="660"/>
      <c r="BU8" s="660"/>
      <c r="BV8" s="660"/>
      <c r="BW8" s="660"/>
      <c r="BX8" s="660"/>
      <c r="BY8" s="660"/>
      <c r="BZ8" s="660"/>
      <c r="CA8" s="660"/>
      <c r="CB8" s="669"/>
      <c r="CD8" s="674" t="s">
        <v>231</v>
      </c>
      <c r="CE8" s="675"/>
      <c r="CF8" s="675"/>
      <c r="CG8" s="675"/>
      <c r="CH8" s="675"/>
      <c r="CI8" s="675"/>
      <c r="CJ8" s="675"/>
      <c r="CK8" s="675"/>
      <c r="CL8" s="675"/>
      <c r="CM8" s="675"/>
      <c r="CN8" s="675"/>
      <c r="CO8" s="675"/>
      <c r="CP8" s="675"/>
      <c r="CQ8" s="676"/>
      <c r="CR8" s="659">
        <v>15023246</v>
      </c>
      <c r="CS8" s="660"/>
      <c r="CT8" s="660"/>
      <c r="CU8" s="660"/>
      <c r="CV8" s="660"/>
      <c r="CW8" s="660"/>
      <c r="CX8" s="660"/>
      <c r="CY8" s="661"/>
      <c r="CZ8" s="662">
        <v>45.6</v>
      </c>
      <c r="DA8" s="662"/>
      <c r="DB8" s="662"/>
      <c r="DC8" s="662"/>
      <c r="DD8" s="668">
        <v>82411</v>
      </c>
      <c r="DE8" s="660"/>
      <c r="DF8" s="660"/>
      <c r="DG8" s="660"/>
      <c r="DH8" s="660"/>
      <c r="DI8" s="660"/>
      <c r="DJ8" s="660"/>
      <c r="DK8" s="660"/>
      <c r="DL8" s="660"/>
      <c r="DM8" s="660"/>
      <c r="DN8" s="660"/>
      <c r="DO8" s="660"/>
      <c r="DP8" s="661"/>
      <c r="DQ8" s="668">
        <v>6768999</v>
      </c>
      <c r="DR8" s="660"/>
      <c r="DS8" s="660"/>
      <c r="DT8" s="660"/>
      <c r="DU8" s="660"/>
      <c r="DV8" s="660"/>
      <c r="DW8" s="660"/>
      <c r="DX8" s="660"/>
      <c r="DY8" s="660"/>
      <c r="DZ8" s="660"/>
      <c r="EA8" s="660"/>
      <c r="EB8" s="660"/>
      <c r="EC8" s="669"/>
    </row>
    <row r="9" spans="2:143" ht="11.25" customHeight="1" x14ac:dyDescent="0.15">
      <c r="B9" s="656" t="s">
        <v>232</v>
      </c>
      <c r="C9" s="657"/>
      <c r="D9" s="657"/>
      <c r="E9" s="657"/>
      <c r="F9" s="657"/>
      <c r="G9" s="657"/>
      <c r="H9" s="657"/>
      <c r="I9" s="657"/>
      <c r="J9" s="657"/>
      <c r="K9" s="657"/>
      <c r="L9" s="657"/>
      <c r="M9" s="657"/>
      <c r="N9" s="657"/>
      <c r="O9" s="657"/>
      <c r="P9" s="657"/>
      <c r="Q9" s="658"/>
      <c r="R9" s="659">
        <v>81282</v>
      </c>
      <c r="S9" s="660"/>
      <c r="T9" s="660"/>
      <c r="U9" s="660"/>
      <c r="V9" s="660"/>
      <c r="W9" s="660"/>
      <c r="X9" s="660"/>
      <c r="Y9" s="661"/>
      <c r="Z9" s="662">
        <v>0.2</v>
      </c>
      <c r="AA9" s="662"/>
      <c r="AB9" s="662"/>
      <c r="AC9" s="662"/>
      <c r="AD9" s="663">
        <v>81282</v>
      </c>
      <c r="AE9" s="663"/>
      <c r="AF9" s="663"/>
      <c r="AG9" s="663"/>
      <c r="AH9" s="663"/>
      <c r="AI9" s="663"/>
      <c r="AJ9" s="663"/>
      <c r="AK9" s="663"/>
      <c r="AL9" s="664">
        <v>0.4</v>
      </c>
      <c r="AM9" s="665"/>
      <c r="AN9" s="665"/>
      <c r="AO9" s="666"/>
      <c r="AP9" s="656" t="s">
        <v>233</v>
      </c>
      <c r="AQ9" s="657"/>
      <c r="AR9" s="657"/>
      <c r="AS9" s="657"/>
      <c r="AT9" s="657"/>
      <c r="AU9" s="657"/>
      <c r="AV9" s="657"/>
      <c r="AW9" s="657"/>
      <c r="AX9" s="657"/>
      <c r="AY9" s="657"/>
      <c r="AZ9" s="657"/>
      <c r="BA9" s="657"/>
      <c r="BB9" s="657"/>
      <c r="BC9" s="657"/>
      <c r="BD9" s="657"/>
      <c r="BE9" s="657"/>
      <c r="BF9" s="658"/>
      <c r="BG9" s="659">
        <v>4310084</v>
      </c>
      <c r="BH9" s="660"/>
      <c r="BI9" s="660"/>
      <c r="BJ9" s="660"/>
      <c r="BK9" s="660"/>
      <c r="BL9" s="660"/>
      <c r="BM9" s="660"/>
      <c r="BN9" s="661"/>
      <c r="BO9" s="662">
        <v>23.4</v>
      </c>
      <c r="BP9" s="662"/>
      <c r="BQ9" s="662"/>
      <c r="BR9" s="662"/>
      <c r="BS9" s="668" t="s">
        <v>230</v>
      </c>
      <c r="BT9" s="660"/>
      <c r="BU9" s="660"/>
      <c r="BV9" s="660"/>
      <c r="BW9" s="660"/>
      <c r="BX9" s="660"/>
      <c r="BY9" s="660"/>
      <c r="BZ9" s="660"/>
      <c r="CA9" s="660"/>
      <c r="CB9" s="669"/>
      <c r="CD9" s="674" t="s">
        <v>234</v>
      </c>
      <c r="CE9" s="675"/>
      <c r="CF9" s="675"/>
      <c r="CG9" s="675"/>
      <c r="CH9" s="675"/>
      <c r="CI9" s="675"/>
      <c r="CJ9" s="675"/>
      <c r="CK9" s="675"/>
      <c r="CL9" s="675"/>
      <c r="CM9" s="675"/>
      <c r="CN9" s="675"/>
      <c r="CO9" s="675"/>
      <c r="CP9" s="675"/>
      <c r="CQ9" s="676"/>
      <c r="CR9" s="659">
        <v>2229962</v>
      </c>
      <c r="CS9" s="660"/>
      <c r="CT9" s="660"/>
      <c r="CU9" s="660"/>
      <c r="CV9" s="660"/>
      <c r="CW9" s="660"/>
      <c r="CX9" s="660"/>
      <c r="CY9" s="661"/>
      <c r="CZ9" s="662">
        <v>6.8</v>
      </c>
      <c r="DA9" s="662"/>
      <c r="DB9" s="662"/>
      <c r="DC9" s="662"/>
      <c r="DD9" s="668">
        <v>12449</v>
      </c>
      <c r="DE9" s="660"/>
      <c r="DF9" s="660"/>
      <c r="DG9" s="660"/>
      <c r="DH9" s="660"/>
      <c r="DI9" s="660"/>
      <c r="DJ9" s="660"/>
      <c r="DK9" s="660"/>
      <c r="DL9" s="660"/>
      <c r="DM9" s="660"/>
      <c r="DN9" s="660"/>
      <c r="DO9" s="660"/>
      <c r="DP9" s="661"/>
      <c r="DQ9" s="668">
        <v>2009159</v>
      </c>
      <c r="DR9" s="660"/>
      <c r="DS9" s="660"/>
      <c r="DT9" s="660"/>
      <c r="DU9" s="660"/>
      <c r="DV9" s="660"/>
      <c r="DW9" s="660"/>
      <c r="DX9" s="660"/>
      <c r="DY9" s="660"/>
      <c r="DZ9" s="660"/>
      <c r="EA9" s="660"/>
      <c r="EB9" s="660"/>
      <c r="EC9" s="669"/>
    </row>
    <row r="10" spans="2:143" ht="11.25" customHeight="1" x14ac:dyDescent="0.15">
      <c r="B10" s="656" t="s">
        <v>235</v>
      </c>
      <c r="C10" s="657"/>
      <c r="D10" s="657"/>
      <c r="E10" s="657"/>
      <c r="F10" s="657"/>
      <c r="G10" s="657"/>
      <c r="H10" s="657"/>
      <c r="I10" s="657"/>
      <c r="J10" s="657"/>
      <c r="K10" s="657"/>
      <c r="L10" s="657"/>
      <c r="M10" s="657"/>
      <c r="N10" s="657"/>
      <c r="O10" s="657"/>
      <c r="P10" s="657"/>
      <c r="Q10" s="658"/>
      <c r="R10" s="659" t="s">
        <v>230</v>
      </c>
      <c r="S10" s="660"/>
      <c r="T10" s="660"/>
      <c r="U10" s="660"/>
      <c r="V10" s="660"/>
      <c r="W10" s="660"/>
      <c r="X10" s="660"/>
      <c r="Y10" s="661"/>
      <c r="Z10" s="662" t="s">
        <v>230</v>
      </c>
      <c r="AA10" s="662"/>
      <c r="AB10" s="662"/>
      <c r="AC10" s="662"/>
      <c r="AD10" s="663" t="s">
        <v>129</v>
      </c>
      <c r="AE10" s="663"/>
      <c r="AF10" s="663"/>
      <c r="AG10" s="663"/>
      <c r="AH10" s="663"/>
      <c r="AI10" s="663"/>
      <c r="AJ10" s="663"/>
      <c r="AK10" s="663"/>
      <c r="AL10" s="664" t="s">
        <v>129</v>
      </c>
      <c r="AM10" s="665"/>
      <c r="AN10" s="665"/>
      <c r="AO10" s="666"/>
      <c r="AP10" s="656" t="s">
        <v>236</v>
      </c>
      <c r="AQ10" s="657"/>
      <c r="AR10" s="657"/>
      <c r="AS10" s="657"/>
      <c r="AT10" s="657"/>
      <c r="AU10" s="657"/>
      <c r="AV10" s="657"/>
      <c r="AW10" s="657"/>
      <c r="AX10" s="657"/>
      <c r="AY10" s="657"/>
      <c r="AZ10" s="657"/>
      <c r="BA10" s="657"/>
      <c r="BB10" s="657"/>
      <c r="BC10" s="657"/>
      <c r="BD10" s="657"/>
      <c r="BE10" s="657"/>
      <c r="BF10" s="658"/>
      <c r="BG10" s="659">
        <v>357944</v>
      </c>
      <c r="BH10" s="660"/>
      <c r="BI10" s="660"/>
      <c r="BJ10" s="660"/>
      <c r="BK10" s="660"/>
      <c r="BL10" s="660"/>
      <c r="BM10" s="660"/>
      <c r="BN10" s="661"/>
      <c r="BO10" s="662">
        <v>1.9</v>
      </c>
      <c r="BP10" s="662"/>
      <c r="BQ10" s="662"/>
      <c r="BR10" s="662"/>
      <c r="BS10" s="668" t="s">
        <v>139</v>
      </c>
      <c r="BT10" s="660"/>
      <c r="BU10" s="660"/>
      <c r="BV10" s="660"/>
      <c r="BW10" s="660"/>
      <c r="BX10" s="660"/>
      <c r="BY10" s="660"/>
      <c r="BZ10" s="660"/>
      <c r="CA10" s="660"/>
      <c r="CB10" s="669"/>
      <c r="CD10" s="674" t="s">
        <v>237</v>
      </c>
      <c r="CE10" s="675"/>
      <c r="CF10" s="675"/>
      <c r="CG10" s="675"/>
      <c r="CH10" s="675"/>
      <c r="CI10" s="675"/>
      <c r="CJ10" s="675"/>
      <c r="CK10" s="675"/>
      <c r="CL10" s="675"/>
      <c r="CM10" s="675"/>
      <c r="CN10" s="675"/>
      <c r="CO10" s="675"/>
      <c r="CP10" s="675"/>
      <c r="CQ10" s="676"/>
      <c r="CR10" s="659">
        <v>47719</v>
      </c>
      <c r="CS10" s="660"/>
      <c r="CT10" s="660"/>
      <c r="CU10" s="660"/>
      <c r="CV10" s="660"/>
      <c r="CW10" s="660"/>
      <c r="CX10" s="660"/>
      <c r="CY10" s="661"/>
      <c r="CZ10" s="662">
        <v>0.1</v>
      </c>
      <c r="DA10" s="662"/>
      <c r="DB10" s="662"/>
      <c r="DC10" s="662"/>
      <c r="DD10" s="668" t="s">
        <v>129</v>
      </c>
      <c r="DE10" s="660"/>
      <c r="DF10" s="660"/>
      <c r="DG10" s="660"/>
      <c r="DH10" s="660"/>
      <c r="DI10" s="660"/>
      <c r="DJ10" s="660"/>
      <c r="DK10" s="660"/>
      <c r="DL10" s="660"/>
      <c r="DM10" s="660"/>
      <c r="DN10" s="660"/>
      <c r="DO10" s="660"/>
      <c r="DP10" s="661"/>
      <c r="DQ10" s="668">
        <v>47357</v>
      </c>
      <c r="DR10" s="660"/>
      <c r="DS10" s="660"/>
      <c r="DT10" s="660"/>
      <c r="DU10" s="660"/>
      <c r="DV10" s="660"/>
      <c r="DW10" s="660"/>
      <c r="DX10" s="660"/>
      <c r="DY10" s="660"/>
      <c r="DZ10" s="660"/>
      <c r="EA10" s="660"/>
      <c r="EB10" s="660"/>
      <c r="EC10" s="669"/>
    </row>
    <row r="11" spans="2:143" ht="11.25" customHeight="1" x14ac:dyDescent="0.15">
      <c r="B11" s="656" t="s">
        <v>238</v>
      </c>
      <c r="C11" s="657"/>
      <c r="D11" s="657"/>
      <c r="E11" s="657"/>
      <c r="F11" s="657"/>
      <c r="G11" s="657"/>
      <c r="H11" s="657"/>
      <c r="I11" s="657"/>
      <c r="J11" s="657"/>
      <c r="K11" s="657"/>
      <c r="L11" s="657"/>
      <c r="M11" s="657"/>
      <c r="N11" s="657"/>
      <c r="O11" s="657"/>
      <c r="P11" s="657"/>
      <c r="Q11" s="658"/>
      <c r="R11" s="659" t="s">
        <v>230</v>
      </c>
      <c r="S11" s="660"/>
      <c r="T11" s="660"/>
      <c r="U11" s="660"/>
      <c r="V11" s="660"/>
      <c r="W11" s="660"/>
      <c r="X11" s="660"/>
      <c r="Y11" s="661"/>
      <c r="Z11" s="662" t="s">
        <v>129</v>
      </c>
      <c r="AA11" s="662"/>
      <c r="AB11" s="662"/>
      <c r="AC11" s="662"/>
      <c r="AD11" s="663" t="s">
        <v>230</v>
      </c>
      <c r="AE11" s="663"/>
      <c r="AF11" s="663"/>
      <c r="AG11" s="663"/>
      <c r="AH11" s="663"/>
      <c r="AI11" s="663"/>
      <c r="AJ11" s="663"/>
      <c r="AK11" s="663"/>
      <c r="AL11" s="664" t="s">
        <v>230</v>
      </c>
      <c r="AM11" s="665"/>
      <c r="AN11" s="665"/>
      <c r="AO11" s="666"/>
      <c r="AP11" s="656" t="s">
        <v>239</v>
      </c>
      <c r="AQ11" s="657"/>
      <c r="AR11" s="657"/>
      <c r="AS11" s="657"/>
      <c r="AT11" s="657"/>
      <c r="AU11" s="657"/>
      <c r="AV11" s="657"/>
      <c r="AW11" s="657"/>
      <c r="AX11" s="657"/>
      <c r="AY11" s="657"/>
      <c r="AZ11" s="657"/>
      <c r="BA11" s="657"/>
      <c r="BB11" s="657"/>
      <c r="BC11" s="657"/>
      <c r="BD11" s="657"/>
      <c r="BE11" s="657"/>
      <c r="BF11" s="658"/>
      <c r="BG11" s="659">
        <v>2245419</v>
      </c>
      <c r="BH11" s="660"/>
      <c r="BI11" s="660"/>
      <c r="BJ11" s="660"/>
      <c r="BK11" s="660"/>
      <c r="BL11" s="660"/>
      <c r="BM11" s="660"/>
      <c r="BN11" s="661"/>
      <c r="BO11" s="662">
        <v>12.2</v>
      </c>
      <c r="BP11" s="662"/>
      <c r="BQ11" s="662"/>
      <c r="BR11" s="662"/>
      <c r="BS11" s="668">
        <v>366599</v>
      </c>
      <c r="BT11" s="660"/>
      <c r="BU11" s="660"/>
      <c r="BV11" s="660"/>
      <c r="BW11" s="660"/>
      <c r="BX11" s="660"/>
      <c r="BY11" s="660"/>
      <c r="BZ11" s="660"/>
      <c r="CA11" s="660"/>
      <c r="CB11" s="669"/>
      <c r="CD11" s="674" t="s">
        <v>240</v>
      </c>
      <c r="CE11" s="675"/>
      <c r="CF11" s="675"/>
      <c r="CG11" s="675"/>
      <c r="CH11" s="675"/>
      <c r="CI11" s="675"/>
      <c r="CJ11" s="675"/>
      <c r="CK11" s="675"/>
      <c r="CL11" s="675"/>
      <c r="CM11" s="675"/>
      <c r="CN11" s="675"/>
      <c r="CO11" s="675"/>
      <c r="CP11" s="675"/>
      <c r="CQ11" s="676"/>
      <c r="CR11" s="659">
        <v>118798</v>
      </c>
      <c r="CS11" s="660"/>
      <c r="CT11" s="660"/>
      <c r="CU11" s="660"/>
      <c r="CV11" s="660"/>
      <c r="CW11" s="660"/>
      <c r="CX11" s="660"/>
      <c r="CY11" s="661"/>
      <c r="CZ11" s="662">
        <v>0.4</v>
      </c>
      <c r="DA11" s="662"/>
      <c r="DB11" s="662"/>
      <c r="DC11" s="662"/>
      <c r="DD11" s="668">
        <v>17039</v>
      </c>
      <c r="DE11" s="660"/>
      <c r="DF11" s="660"/>
      <c r="DG11" s="660"/>
      <c r="DH11" s="660"/>
      <c r="DI11" s="660"/>
      <c r="DJ11" s="660"/>
      <c r="DK11" s="660"/>
      <c r="DL11" s="660"/>
      <c r="DM11" s="660"/>
      <c r="DN11" s="660"/>
      <c r="DO11" s="660"/>
      <c r="DP11" s="661"/>
      <c r="DQ11" s="668">
        <v>115084</v>
      </c>
      <c r="DR11" s="660"/>
      <c r="DS11" s="660"/>
      <c r="DT11" s="660"/>
      <c r="DU11" s="660"/>
      <c r="DV11" s="660"/>
      <c r="DW11" s="660"/>
      <c r="DX11" s="660"/>
      <c r="DY11" s="660"/>
      <c r="DZ11" s="660"/>
      <c r="EA11" s="660"/>
      <c r="EB11" s="660"/>
      <c r="EC11" s="669"/>
    </row>
    <row r="12" spans="2:143" ht="11.25" customHeight="1" x14ac:dyDescent="0.15">
      <c r="B12" s="656" t="s">
        <v>241</v>
      </c>
      <c r="C12" s="657"/>
      <c r="D12" s="657"/>
      <c r="E12" s="657"/>
      <c r="F12" s="657"/>
      <c r="G12" s="657"/>
      <c r="H12" s="657"/>
      <c r="I12" s="657"/>
      <c r="J12" s="657"/>
      <c r="K12" s="657"/>
      <c r="L12" s="657"/>
      <c r="M12" s="657"/>
      <c r="N12" s="657"/>
      <c r="O12" s="657"/>
      <c r="P12" s="657"/>
      <c r="Q12" s="658"/>
      <c r="R12" s="659">
        <v>1694600</v>
      </c>
      <c r="S12" s="660"/>
      <c r="T12" s="660"/>
      <c r="U12" s="660"/>
      <c r="V12" s="660"/>
      <c r="W12" s="660"/>
      <c r="X12" s="660"/>
      <c r="Y12" s="661"/>
      <c r="Z12" s="662">
        <v>5.0999999999999996</v>
      </c>
      <c r="AA12" s="662"/>
      <c r="AB12" s="662"/>
      <c r="AC12" s="662"/>
      <c r="AD12" s="663">
        <v>1694600</v>
      </c>
      <c r="AE12" s="663"/>
      <c r="AF12" s="663"/>
      <c r="AG12" s="663"/>
      <c r="AH12" s="663"/>
      <c r="AI12" s="663"/>
      <c r="AJ12" s="663"/>
      <c r="AK12" s="663"/>
      <c r="AL12" s="664">
        <v>8.9</v>
      </c>
      <c r="AM12" s="665"/>
      <c r="AN12" s="665"/>
      <c r="AO12" s="666"/>
      <c r="AP12" s="656" t="s">
        <v>242</v>
      </c>
      <c r="AQ12" s="657"/>
      <c r="AR12" s="657"/>
      <c r="AS12" s="657"/>
      <c r="AT12" s="657"/>
      <c r="AU12" s="657"/>
      <c r="AV12" s="657"/>
      <c r="AW12" s="657"/>
      <c r="AX12" s="657"/>
      <c r="AY12" s="657"/>
      <c r="AZ12" s="657"/>
      <c r="BA12" s="657"/>
      <c r="BB12" s="657"/>
      <c r="BC12" s="657"/>
      <c r="BD12" s="657"/>
      <c r="BE12" s="657"/>
      <c r="BF12" s="658"/>
      <c r="BG12" s="659">
        <v>8890812</v>
      </c>
      <c r="BH12" s="660"/>
      <c r="BI12" s="660"/>
      <c r="BJ12" s="660"/>
      <c r="BK12" s="660"/>
      <c r="BL12" s="660"/>
      <c r="BM12" s="660"/>
      <c r="BN12" s="661"/>
      <c r="BO12" s="662">
        <v>48.2</v>
      </c>
      <c r="BP12" s="662"/>
      <c r="BQ12" s="662"/>
      <c r="BR12" s="662"/>
      <c r="BS12" s="668" t="s">
        <v>230</v>
      </c>
      <c r="BT12" s="660"/>
      <c r="BU12" s="660"/>
      <c r="BV12" s="660"/>
      <c r="BW12" s="660"/>
      <c r="BX12" s="660"/>
      <c r="BY12" s="660"/>
      <c r="BZ12" s="660"/>
      <c r="CA12" s="660"/>
      <c r="CB12" s="669"/>
      <c r="CD12" s="674" t="s">
        <v>243</v>
      </c>
      <c r="CE12" s="675"/>
      <c r="CF12" s="675"/>
      <c r="CG12" s="675"/>
      <c r="CH12" s="675"/>
      <c r="CI12" s="675"/>
      <c r="CJ12" s="675"/>
      <c r="CK12" s="675"/>
      <c r="CL12" s="675"/>
      <c r="CM12" s="675"/>
      <c r="CN12" s="675"/>
      <c r="CO12" s="675"/>
      <c r="CP12" s="675"/>
      <c r="CQ12" s="676"/>
      <c r="CR12" s="659">
        <v>502194</v>
      </c>
      <c r="CS12" s="660"/>
      <c r="CT12" s="660"/>
      <c r="CU12" s="660"/>
      <c r="CV12" s="660"/>
      <c r="CW12" s="660"/>
      <c r="CX12" s="660"/>
      <c r="CY12" s="661"/>
      <c r="CZ12" s="662">
        <v>1.5</v>
      </c>
      <c r="DA12" s="662"/>
      <c r="DB12" s="662"/>
      <c r="DC12" s="662"/>
      <c r="DD12" s="668" t="s">
        <v>129</v>
      </c>
      <c r="DE12" s="660"/>
      <c r="DF12" s="660"/>
      <c r="DG12" s="660"/>
      <c r="DH12" s="660"/>
      <c r="DI12" s="660"/>
      <c r="DJ12" s="660"/>
      <c r="DK12" s="660"/>
      <c r="DL12" s="660"/>
      <c r="DM12" s="660"/>
      <c r="DN12" s="660"/>
      <c r="DO12" s="660"/>
      <c r="DP12" s="661"/>
      <c r="DQ12" s="668">
        <v>238614</v>
      </c>
      <c r="DR12" s="660"/>
      <c r="DS12" s="660"/>
      <c r="DT12" s="660"/>
      <c r="DU12" s="660"/>
      <c r="DV12" s="660"/>
      <c r="DW12" s="660"/>
      <c r="DX12" s="660"/>
      <c r="DY12" s="660"/>
      <c r="DZ12" s="660"/>
      <c r="EA12" s="660"/>
      <c r="EB12" s="660"/>
      <c r="EC12" s="669"/>
    </row>
    <row r="13" spans="2:143" ht="11.25" customHeight="1" x14ac:dyDescent="0.15">
      <c r="B13" s="656" t="s">
        <v>244</v>
      </c>
      <c r="C13" s="657"/>
      <c r="D13" s="657"/>
      <c r="E13" s="657"/>
      <c r="F13" s="657"/>
      <c r="G13" s="657"/>
      <c r="H13" s="657"/>
      <c r="I13" s="657"/>
      <c r="J13" s="657"/>
      <c r="K13" s="657"/>
      <c r="L13" s="657"/>
      <c r="M13" s="657"/>
      <c r="N13" s="657"/>
      <c r="O13" s="657"/>
      <c r="P13" s="657"/>
      <c r="Q13" s="658"/>
      <c r="R13" s="659">
        <v>1861</v>
      </c>
      <c r="S13" s="660"/>
      <c r="T13" s="660"/>
      <c r="U13" s="660"/>
      <c r="V13" s="660"/>
      <c r="W13" s="660"/>
      <c r="X13" s="660"/>
      <c r="Y13" s="661"/>
      <c r="Z13" s="662">
        <v>0</v>
      </c>
      <c r="AA13" s="662"/>
      <c r="AB13" s="662"/>
      <c r="AC13" s="662"/>
      <c r="AD13" s="663">
        <v>1861</v>
      </c>
      <c r="AE13" s="663"/>
      <c r="AF13" s="663"/>
      <c r="AG13" s="663"/>
      <c r="AH13" s="663"/>
      <c r="AI13" s="663"/>
      <c r="AJ13" s="663"/>
      <c r="AK13" s="663"/>
      <c r="AL13" s="664">
        <v>0</v>
      </c>
      <c r="AM13" s="665"/>
      <c r="AN13" s="665"/>
      <c r="AO13" s="666"/>
      <c r="AP13" s="656" t="s">
        <v>245</v>
      </c>
      <c r="AQ13" s="657"/>
      <c r="AR13" s="657"/>
      <c r="AS13" s="657"/>
      <c r="AT13" s="657"/>
      <c r="AU13" s="657"/>
      <c r="AV13" s="657"/>
      <c r="AW13" s="657"/>
      <c r="AX13" s="657"/>
      <c r="AY13" s="657"/>
      <c r="AZ13" s="657"/>
      <c r="BA13" s="657"/>
      <c r="BB13" s="657"/>
      <c r="BC13" s="657"/>
      <c r="BD13" s="657"/>
      <c r="BE13" s="657"/>
      <c r="BF13" s="658"/>
      <c r="BG13" s="659">
        <v>8830379</v>
      </c>
      <c r="BH13" s="660"/>
      <c r="BI13" s="660"/>
      <c r="BJ13" s="660"/>
      <c r="BK13" s="660"/>
      <c r="BL13" s="660"/>
      <c r="BM13" s="660"/>
      <c r="BN13" s="661"/>
      <c r="BO13" s="662">
        <v>47.9</v>
      </c>
      <c r="BP13" s="662"/>
      <c r="BQ13" s="662"/>
      <c r="BR13" s="662"/>
      <c r="BS13" s="668" t="s">
        <v>230</v>
      </c>
      <c r="BT13" s="660"/>
      <c r="BU13" s="660"/>
      <c r="BV13" s="660"/>
      <c r="BW13" s="660"/>
      <c r="BX13" s="660"/>
      <c r="BY13" s="660"/>
      <c r="BZ13" s="660"/>
      <c r="CA13" s="660"/>
      <c r="CB13" s="669"/>
      <c r="CD13" s="674" t="s">
        <v>246</v>
      </c>
      <c r="CE13" s="675"/>
      <c r="CF13" s="675"/>
      <c r="CG13" s="675"/>
      <c r="CH13" s="675"/>
      <c r="CI13" s="675"/>
      <c r="CJ13" s="675"/>
      <c r="CK13" s="675"/>
      <c r="CL13" s="675"/>
      <c r="CM13" s="675"/>
      <c r="CN13" s="675"/>
      <c r="CO13" s="675"/>
      <c r="CP13" s="675"/>
      <c r="CQ13" s="676"/>
      <c r="CR13" s="659">
        <v>3813274</v>
      </c>
      <c r="CS13" s="660"/>
      <c r="CT13" s="660"/>
      <c r="CU13" s="660"/>
      <c r="CV13" s="660"/>
      <c r="CW13" s="660"/>
      <c r="CX13" s="660"/>
      <c r="CY13" s="661"/>
      <c r="CZ13" s="662">
        <v>11.6</v>
      </c>
      <c r="DA13" s="662"/>
      <c r="DB13" s="662"/>
      <c r="DC13" s="662"/>
      <c r="DD13" s="668">
        <v>570451</v>
      </c>
      <c r="DE13" s="660"/>
      <c r="DF13" s="660"/>
      <c r="DG13" s="660"/>
      <c r="DH13" s="660"/>
      <c r="DI13" s="660"/>
      <c r="DJ13" s="660"/>
      <c r="DK13" s="660"/>
      <c r="DL13" s="660"/>
      <c r="DM13" s="660"/>
      <c r="DN13" s="660"/>
      <c r="DO13" s="660"/>
      <c r="DP13" s="661"/>
      <c r="DQ13" s="668">
        <v>3495500</v>
      </c>
      <c r="DR13" s="660"/>
      <c r="DS13" s="660"/>
      <c r="DT13" s="660"/>
      <c r="DU13" s="660"/>
      <c r="DV13" s="660"/>
      <c r="DW13" s="660"/>
      <c r="DX13" s="660"/>
      <c r="DY13" s="660"/>
      <c r="DZ13" s="660"/>
      <c r="EA13" s="660"/>
      <c r="EB13" s="660"/>
      <c r="EC13" s="669"/>
    </row>
    <row r="14" spans="2:143" ht="11.25" customHeight="1" x14ac:dyDescent="0.15">
      <c r="B14" s="656" t="s">
        <v>247</v>
      </c>
      <c r="C14" s="657"/>
      <c r="D14" s="657"/>
      <c r="E14" s="657"/>
      <c r="F14" s="657"/>
      <c r="G14" s="657"/>
      <c r="H14" s="657"/>
      <c r="I14" s="657"/>
      <c r="J14" s="657"/>
      <c r="K14" s="657"/>
      <c r="L14" s="657"/>
      <c r="M14" s="657"/>
      <c r="N14" s="657"/>
      <c r="O14" s="657"/>
      <c r="P14" s="657"/>
      <c r="Q14" s="658"/>
      <c r="R14" s="659" t="s">
        <v>248</v>
      </c>
      <c r="S14" s="660"/>
      <c r="T14" s="660"/>
      <c r="U14" s="660"/>
      <c r="V14" s="660"/>
      <c r="W14" s="660"/>
      <c r="X14" s="660"/>
      <c r="Y14" s="661"/>
      <c r="Z14" s="662" t="s">
        <v>139</v>
      </c>
      <c r="AA14" s="662"/>
      <c r="AB14" s="662"/>
      <c r="AC14" s="662"/>
      <c r="AD14" s="663" t="s">
        <v>129</v>
      </c>
      <c r="AE14" s="663"/>
      <c r="AF14" s="663"/>
      <c r="AG14" s="663"/>
      <c r="AH14" s="663"/>
      <c r="AI14" s="663"/>
      <c r="AJ14" s="663"/>
      <c r="AK14" s="663"/>
      <c r="AL14" s="664" t="s">
        <v>129</v>
      </c>
      <c r="AM14" s="665"/>
      <c r="AN14" s="665"/>
      <c r="AO14" s="666"/>
      <c r="AP14" s="656" t="s">
        <v>249</v>
      </c>
      <c r="AQ14" s="657"/>
      <c r="AR14" s="657"/>
      <c r="AS14" s="657"/>
      <c r="AT14" s="657"/>
      <c r="AU14" s="657"/>
      <c r="AV14" s="657"/>
      <c r="AW14" s="657"/>
      <c r="AX14" s="657"/>
      <c r="AY14" s="657"/>
      <c r="AZ14" s="657"/>
      <c r="BA14" s="657"/>
      <c r="BB14" s="657"/>
      <c r="BC14" s="657"/>
      <c r="BD14" s="657"/>
      <c r="BE14" s="657"/>
      <c r="BF14" s="658"/>
      <c r="BG14" s="659">
        <v>119062</v>
      </c>
      <c r="BH14" s="660"/>
      <c r="BI14" s="660"/>
      <c r="BJ14" s="660"/>
      <c r="BK14" s="660"/>
      <c r="BL14" s="660"/>
      <c r="BM14" s="660"/>
      <c r="BN14" s="661"/>
      <c r="BO14" s="662">
        <v>0.6</v>
      </c>
      <c r="BP14" s="662"/>
      <c r="BQ14" s="662"/>
      <c r="BR14" s="662"/>
      <c r="BS14" s="668" t="s">
        <v>230</v>
      </c>
      <c r="BT14" s="660"/>
      <c r="BU14" s="660"/>
      <c r="BV14" s="660"/>
      <c r="BW14" s="660"/>
      <c r="BX14" s="660"/>
      <c r="BY14" s="660"/>
      <c r="BZ14" s="660"/>
      <c r="CA14" s="660"/>
      <c r="CB14" s="669"/>
      <c r="CD14" s="674" t="s">
        <v>250</v>
      </c>
      <c r="CE14" s="675"/>
      <c r="CF14" s="675"/>
      <c r="CG14" s="675"/>
      <c r="CH14" s="675"/>
      <c r="CI14" s="675"/>
      <c r="CJ14" s="675"/>
      <c r="CK14" s="675"/>
      <c r="CL14" s="675"/>
      <c r="CM14" s="675"/>
      <c r="CN14" s="675"/>
      <c r="CO14" s="675"/>
      <c r="CP14" s="675"/>
      <c r="CQ14" s="676"/>
      <c r="CR14" s="659">
        <v>1156819</v>
      </c>
      <c r="CS14" s="660"/>
      <c r="CT14" s="660"/>
      <c r="CU14" s="660"/>
      <c r="CV14" s="660"/>
      <c r="CW14" s="660"/>
      <c r="CX14" s="660"/>
      <c r="CY14" s="661"/>
      <c r="CZ14" s="662">
        <v>3.5</v>
      </c>
      <c r="DA14" s="662"/>
      <c r="DB14" s="662"/>
      <c r="DC14" s="662"/>
      <c r="DD14" s="668">
        <v>279327</v>
      </c>
      <c r="DE14" s="660"/>
      <c r="DF14" s="660"/>
      <c r="DG14" s="660"/>
      <c r="DH14" s="660"/>
      <c r="DI14" s="660"/>
      <c r="DJ14" s="660"/>
      <c r="DK14" s="660"/>
      <c r="DL14" s="660"/>
      <c r="DM14" s="660"/>
      <c r="DN14" s="660"/>
      <c r="DO14" s="660"/>
      <c r="DP14" s="661"/>
      <c r="DQ14" s="668">
        <v>903359</v>
      </c>
      <c r="DR14" s="660"/>
      <c r="DS14" s="660"/>
      <c r="DT14" s="660"/>
      <c r="DU14" s="660"/>
      <c r="DV14" s="660"/>
      <c r="DW14" s="660"/>
      <c r="DX14" s="660"/>
      <c r="DY14" s="660"/>
      <c r="DZ14" s="660"/>
      <c r="EA14" s="660"/>
      <c r="EB14" s="660"/>
      <c r="EC14" s="669"/>
    </row>
    <row r="15" spans="2:143" ht="11.25" customHeight="1" x14ac:dyDescent="0.15">
      <c r="B15" s="656" t="s">
        <v>251</v>
      </c>
      <c r="C15" s="657"/>
      <c r="D15" s="657"/>
      <c r="E15" s="657"/>
      <c r="F15" s="657"/>
      <c r="G15" s="657"/>
      <c r="H15" s="657"/>
      <c r="I15" s="657"/>
      <c r="J15" s="657"/>
      <c r="K15" s="657"/>
      <c r="L15" s="657"/>
      <c r="M15" s="657"/>
      <c r="N15" s="657"/>
      <c r="O15" s="657"/>
      <c r="P15" s="657"/>
      <c r="Q15" s="658"/>
      <c r="R15" s="659">
        <v>74584</v>
      </c>
      <c r="S15" s="660"/>
      <c r="T15" s="660"/>
      <c r="U15" s="660"/>
      <c r="V15" s="660"/>
      <c r="W15" s="660"/>
      <c r="X15" s="660"/>
      <c r="Y15" s="661"/>
      <c r="Z15" s="662">
        <v>0.2</v>
      </c>
      <c r="AA15" s="662"/>
      <c r="AB15" s="662"/>
      <c r="AC15" s="662"/>
      <c r="AD15" s="663">
        <v>74584</v>
      </c>
      <c r="AE15" s="663"/>
      <c r="AF15" s="663"/>
      <c r="AG15" s="663"/>
      <c r="AH15" s="663"/>
      <c r="AI15" s="663"/>
      <c r="AJ15" s="663"/>
      <c r="AK15" s="663"/>
      <c r="AL15" s="664">
        <v>0.4</v>
      </c>
      <c r="AM15" s="665"/>
      <c r="AN15" s="665"/>
      <c r="AO15" s="666"/>
      <c r="AP15" s="656" t="s">
        <v>252</v>
      </c>
      <c r="AQ15" s="657"/>
      <c r="AR15" s="657"/>
      <c r="AS15" s="657"/>
      <c r="AT15" s="657"/>
      <c r="AU15" s="657"/>
      <c r="AV15" s="657"/>
      <c r="AW15" s="657"/>
      <c r="AX15" s="657"/>
      <c r="AY15" s="657"/>
      <c r="AZ15" s="657"/>
      <c r="BA15" s="657"/>
      <c r="BB15" s="657"/>
      <c r="BC15" s="657"/>
      <c r="BD15" s="657"/>
      <c r="BE15" s="657"/>
      <c r="BF15" s="658"/>
      <c r="BG15" s="659">
        <v>724456</v>
      </c>
      <c r="BH15" s="660"/>
      <c r="BI15" s="660"/>
      <c r="BJ15" s="660"/>
      <c r="BK15" s="660"/>
      <c r="BL15" s="660"/>
      <c r="BM15" s="660"/>
      <c r="BN15" s="661"/>
      <c r="BO15" s="662">
        <v>3.9</v>
      </c>
      <c r="BP15" s="662"/>
      <c r="BQ15" s="662"/>
      <c r="BR15" s="662"/>
      <c r="BS15" s="668" t="s">
        <v>230</v>
      </c>
      <c r="BT15" s="660"/>
      <c r="BU15" s="660"/>
      <c r="BV15" s="660"/>
      <c r="BW15" s="660"/>
      <c r="BX15" s="660"/>
      <c r="BY15" s="660"/>
      <c r="BZ15" s="660"/>
      <c r="CA15" s="660"/>
      <c r="CB15" s="669"/>
      <c r="CD15" s="674" t="s">
        <v>253</v>
      </c>
      <c r="CE15" s="675"/>
      <c r="CF15" s="675"/>
      <c r="CG15" s="675"/>
      <c r="CH15" s="675"/>
      <c r="CI15" s="675"/>
      <c r="CJ15" s="675"/>
      <c r="CK15" s="675"/>
      <c r="CL15" s="675"/>
      <c r="CM15" s="675"/>
      <c r="CN15" s="675"/>
      <c r="CO15" s="675"/>
      <c r="CP15" s="675"/>
      <c r="CQ15" s="676"/>
      <c r="CR15" s="659">
        <v>3620350</v>
      </c>
      <c r="CS15" s="660"/>
      <c r="CT15" s="660"/>
      <c r="CU15" s="660"/>
      <c r="CV15" s="660"/>
      <c r="CW15" s="660"/>
      <c r="CX15" s="660"/>
      <c r="CY15" s="661"/>
      <c r="CZ15" s="662">
        <v>11</v>
      </c>
      <c r="DA15" s="662"/>
      <c r="DB15" s="662"/>
      <c r="DC15" s="662"/>
      <c r="DD15" s="668">
        <v>1039284</v>
      </c>
      <c r="DE15" s="660"/>
      <c r="DF15" s="660"/>
      <c r="DG15" s="660"/>
      <c r="DH15" s="660"/>
      <c r="DI15" s="660"/>
      <c r="DJ15" s="660"/>
      <c r="DK15" s="660"/>
      <c r="DL15" s="660"/>
      <c r="DM15" s="660"/>
      <c r="DN15" s="660"/>
      <c r="DO15" s="660"/>
      <c r="DP15" s="661"/>
      <c r="DQ15" s="668">
        <v>2330251</v>
      </c>
      <c r="DR15" s="660"/>
      <c r="DS15" s="660"/>
      <c r="DT15" s="660"/>
      <c r="DU15" s="660"/>
      <c r="DV15" s="660"/>
      <c r="DW15" s="660"/>
      <c r="DX15" s="660"/>
      <c r="DY15" s="660"/>
      <c r="DZ15" s="660"/>
      <c r="EA15" s="660"/>
      <c r="EB15" s="660"/>
      <c r="EC15" s="669"/>
    </row>
    <row r="16" spans="2:143" ht="11.25" customHeight="1" x14ac:dyDescent="0.15">
      <c r="B16" s="656" t="s">
        <v>254</v>
      </c>
      <c r="C16" s="657"/>
      <c r="D16" s="657"/>
      <c r="E16" s="657"/>
      <c r="F16" s="657"/>
      <c r="G16" s="657"/>
      <c r="H16" s="657"/>
      <c r="I16" s="657"/>
      <c r="J16" s="657"/>
      <c r="K16" s="657"/>
      <c r="L16" s="657"/>
      <c r="M16" s="657"/>
      <c r="N16" s="657"/>
      <c r="O16" s="657"/>
      <c r="P16" s="657"/>
      <c r="Q16" s="658"/>
      <c r="R16" s="659" t="s">
        <v>230</v>
      </c>
      <c r="S16" s="660"/>
      <c r="T16" s="660"/>
      <c r="U16" s="660"/>
      <c r="V16" s="660"/>
      <c r="W16" s="660"/>
      <c r="X16" s="660"/>
      <c r="Y16" s="661"/>
      <c r="Z16" s="662" t="s">
        <v>129</v>
      </c>
      <c r="AA16" s="662"/>
      <c r="AB16" s="662"/>
      <c r="AC16" s="662"/>
      <c r="AD16" s="663" t="s">
        <v>129</v>
      </c>
      <c r="AE16" s="663"/>
      <c r="AF16" s="663"/>
      <c r="AG16" s="663"/>
      <c r="AH16" s="663"/>
      <c r="AI16" s="663"/>
      <c r="AJ16" s="663"/>
      <c r="AK16" s="663"/>
      <c r="AL16" s="664" t="s">
        <v>129</v>
      </c>
      <c r="AM16" s="665"/>
      <c r="AN16" s="665"/>
      <c r="AO16" s="666"/>
      <c r="AP16" s="656" t="s">
        <v>255</v>
      </c>
      <c r="AQ16" s="657"/>
      <c r="AR16" s="657"/>
      <c r="AS16" s="657"/>
      <c r="AT16" s="657"/>
      <c r="AU16" s="657"/>
      <c r="AV16" s="657"/>
      <c r="AW16" s="657"/>
      <c r="AX16" s="657"/>
      <c r="AY16" s="657"/>
      <c r="AZ16" s="657"/>
      <c r="BA16" s="657"/>
      <c r="BB16" s="657"/>
      <c r="BC16" s="657"/>
      <c r="BD16" s="657"/>
      <c r="BE16" s="657"/>
      <c r="BF16" s="658"/>
      <c r="BG16" s="659" t="s">
        <v>129</v>
      </c>
      <c r="BH16" s="660"/>
      <c r="BI16" s="660"/>
      <c r="BJ16" s="660"/>
      <c r="BK16" s="660"/>
      <c r="BL16" s="660"/>
      <c r="BM16" s="660"/>
      <c r="BN16" s="661"/>
      <c r="BO16" s="662" t="s">
        <v>230</v>
      </c>
      <c r="BP16" s="662"/>
      <c r="BQ16" s="662"/>
      <c r="BR16" s="662"/>
      <c r="BS16" s="668" t="s">
        <v>129</v>
      </c>
      <c r="BT16" s="660"/>
      <c r="BU16" s="660"/>
      <c r="BV16" s="660"/>
      <c r="BW16" s="660"/>
      <c r="BX16" s="660"/>
      <c r="BY16" s="660"/>
      <c r="BZ16" s="660"/>
      <c r="CA16" s="660"/>
      <c r="CB16" s="669"/>
      <c r="CD16" s="674" t="s">
        <v>256</v>
      </c>
      <c r="CE16" s="675"/>
      <c r="CF16" s="675"/>
      <c r="CG16" s="675"/>
      <c r="CH16" s="675"/>
      <c r="CI16" s="675"/>
      <c r="CJ16" s="675"/>
      <c r="CK16" s="675"/>
      <c r="CL16" s="675"/>
      <c r="CM16" s="675"/>
      <c r="CN16" s="675"/>
      <c r="CO16" s="675"/>
      <c r="CP16" s="675"/>
      <c r="CQ16" s="676"/>
      <c r="CR16" s="659" t="s">
        <v>139</v>
      </c>
      <c r="CS16" s="660"/>
      <c r="CT16" s="660"/>
      <c r="CU16" s="660"/>
      <c r="CV16" s="660"/>
      <c r="CW16" s="660"/>
      <c r="CX16" s="660"/>
      <c r="CY16" s="661"/>
      <c r="CZ16" s="662" t="s">
        <v>129</v>
      </c>
      <c r="DA16" s="662"/>
      <c r="DB16" s="662"/>
      <c r="DC16" s="662"/>
      <c r="DD16" s="668" t="s">
        <v>129</v>
      </c>
      <c r="DE16" s="660"/>
      <c r="DF16" s="660"/>
      <c r="DG16" s="660"/>
      <c r="DH16" s="660"/>
      <c r="DI16" s="660"/>
      <c r="DJ16" s="660"/>
      <c r="DK16" s="660"/>
      <c r="DL16" s="660"/>
      <c r="DM16" s="660"/>
      <c r="DN16" s="660"/>
      <c r="DO16" s="660"/>
      <c r="DP16" s="661"/>
      <c r="DQ16" s="668" t="s">
        <v>129</v>
      </c>
      <c r="DR16" s="660"/>
      <c r="DS16" s="660"/>
      <c r="DT16" s="660"/>
      <c r="DU16" s="660"/>
      <c r="DV16" s="660"/>
      <c r="DW16" s="660"/>
      <c r="DX16" s="660"/>
      <c r="DY16" s="660"/>
      <c r="DZ16" s="660"/>
      <c r="EA16" s="660"/>
      <c r="EB16" s="660"/>
      <c r="EC16" s="669"/>
    </row>
    <row r="17" spans="2:133" ht="11.25" customHeight="1" x14ac:dyDescent="0.15">
      <c r="B17" s="656" t="s">
        <v>257</v>
      </c>
      <c r="C17" s="657"/>
      <c r="D17" s="657"/>
      <c r="E17" s="657"/>
      <c r="F17" s="657"/>
      <c r="G17" s="657"/>
      <c r="H17" s="657"/>
      <c r="I17" s="657"/>
      <c r="J17" s="657"/>
      <c r="K17" s="657"/>
      <c r="L17" s="657"/>
      <c r="M17" s="657"/>
      <c r="N17" s="657"/>
      <c r="O17" s="657"/>
      <c r="P17" s="657"/>
      <c r="Q17" s="658"/>
      <c r="R17" s="659">
        <v>70918</v>
      </c>
      <c r="S17" s="660"/>
      <c r="T17" s="660"/>
      <c r="U17" s="660"/>
      <c r="V17" s="660"/>
      <c r="W17" s="660"/>
      <c r="X17" s="660"/>
      <c r="Y17" s="661"/>
      <c r="Z17" s="662">
        <v>0.2</v>
      </c>
      <c r="AA17" s="662"/>
      <c r="AB17" s="662"/>
      <c r="AC17" s="662"/>
      <c r="AD17" s="663">
        <v>70918</v>
      </c>
      <c r="AE17" s="663"/>
      <c r="AF17" s="663"/>
      <c r="AG17" s="663"/>
      <c r="AH17" s="663"/>
      <c r="AI17" s="663"/>
      <c r="AJ17" s="663"/>
      <c r="AK17" s="663"/>
      <c r="AL17" s="664">
        <v>0.4</v>
      </c>
      <c r="AM17" s="665"/>
      <c r="AN17" s="665"/>
      <c r="AO17" s="666"/>
      <c r="AP17" s="656" t="s">
        <v>258</v>
      </c>
      <c r="AQ17" s="657"/>
      <c r="AR17" s="657"/>
      <c r="AS17" s="657"/>
      <c r="AT17" s="657"/>
      <c r="AU17" s="657"/>
      <c r="AV17" s="657"/>
      <c r="AW17" s="657"/>
      <c r="AX17" s="657"/>
      <c r="AY17" s="657"/>
      <c r="AZ17" s="657"/>
      <c r="BA17" s="657"/>
      <c r="BB17" s="657"/>
      <c r="BC17" s="657"/>
      <c r="BD17" s="657"/>
      <c r="BE17" s="657"/>
      <c r="BF17" s="658"/>
      <c r="BG17" s="659" t="s">
        <v>248</v>
      </c>
      <c r="BH17" s="660"/>
      <c r="BI17" s="660"/>
      <c r="BJ17" s="660"/>
      <c r="BK17" s="660"/>
      <c r="BL17" s="660"/>
      <c r="BM17" s="660"/>
      <c r="BN17" s="661"/>
      <c r="BO17" s="662" t="s">
        <v>129</v>
      </c>
      <c r="BP17" s="662"/>
      <c r="BQ17" s="662"/>
      <c r="BR17" s="662"/>
      <c r="BS17" s="668" t="s">
        <v>129</v>
      </c>
      <c r="BT17" s="660"/>
      <c r="BU17" s="660"/>
      <c r="BV17" s="660"/>
      <c r="BW17" s="660"/>
      <c r="BX17" s="660"/>
      <c r="BY17" s="660"/>
      <c r="BZ17" s="660"/>
      <c r="CA17" s="660"/>
      <c r="CB17" s="669"/>
      <c r="CD17" s="674" t="s">
        <v>259</v>
      </c>
      <c r="CE17" s="675"/>
      <c r="CF17" s="675"/>
      <c r="CG17" s="675"/>
      <c r="CH17" s="675"/>
      <c r="CI17" s="675"/>
      <c r="CJ17" s="675"/>
      <c r="CK17" s="675"/>
      <c r="CL17" s="675"/>
      <c r="CM17" s="675"/>
      <c r="CN17" s="675"/>
      <c r="CO17" s="675"/>
      <c r="CP17" s="675"/>
      <c r="CQ17" s="676"/>
      <c r="CR17" s="659">
        <v>2719393</v>
      </c>
      <c r="CS17" s="660"/>
      <c r="CT17" s="660"/>
      <c r="CU17" s="660"/>
      <c r="CV17" s="660"/>
      <c r="CW17" s="660"/>
      <c r="CX17" s="660"/>
      <c r="CY17" s="661"/>
      <c r="CZ17" s="662">
        <v>8.3000000000000007</v>
      </c>
      <c r="DA17" s="662"/>
      <c r="DB17" s="662"/>
      <c r="DC17" s="662"/>
      <c r="DD17" s="668" t="s">
        <v>129</v>
      </c>
      <c r="DE17" s="660"/>
      <c r="DF17" s="660"/>
      <c r="DG17" s="660"/>
      <c r="DH17" s="660"/>
      <c r="DI17" s="660"/>
      <c r="DJ17" s="660"/>
      <c r="DK17" s="660"/>
      <c r="DL17" s="660"/>
      <c r="DM17" s="660"/>
      <c r="DN17" s="660"/>
      <c r="DO17" s="660"/>
      <c r="DP17" s="661"/>
      <c r="DQ17" s="668">
        <v>2655519</v>
      </c>
      <c r="DR17" s="660"/>
      <c r="DS17" s="660"/>
      <c r="DT17" s="660"/>
      <c r="DU17" s="660"/>
      <c r="DV17" s="660"/>
      <c r="DW17" s="660"/>
      <c r="DX17" s="660"/>
      <c r="DY17" s="660"/>
      <c r="DZ17" s="660"/>
      <c r="EA17" s="660"/>
      <c r="EB17" s="660"/>
      <c r="EC17" s="669"/>
    </row>
    <row r="18" spans="2:133" ht="11.25" customHeight="1" x14ac:dyDescent="0.15">
      <c r="B18" s="656" t="s">
        <v>260</v>
      </c>
      <c r="C18" s="657"/>
      <c r="D18" s="657"/>
      <c r="E18" s="657"/>
      <c r="F18" s="657"/>
      <c r="G18" s="657"/>
      <c r="H18" s="657"/>
      <c r="I18" s="657"/>
      <c r="J18" s="657"/>
      <c r="K18" s="657"/>
      <c r="L18" s="657"/>
      <c r="M18" s="657"/>
      <c r="N18" s="657"/>
      <c r="O18" s="657"/>
      <c r="P18" s="657"/>
      <c r="Q18" s="658"/>
      <c r="R18" s="659">
        <v>84145</v>
      </c>
      <c r="S18" s="660"/>
      <c r="T18" s="660"/>
      <c r="U18" s="660"/>
      <c r="V18" s="660"/>
      <c r="W18" s="660"/>
      <c r="X18" s="660"/>
      <c r="Y18" s="661"/>
      <c r="Z18" s="662">
        <v>0.3</v>
      </c>
      <c r="AA18" s="662"/>
      <c r="AB18" s="662"/>
      <c r="AC18" s="662"/>
      <c r="AD18" s="663" t="s">
        <v>129</v>
      </c>
      <c r="AE18" s="663"/>
      <c r="AF18" s="663"/>
      <c r="AG18" s="663"/>
      <c r="AH18" s="663"/>
      <c r="AI18" s="663"/>
      <c r="AJ18" s="663"/>
      <c r="AK18" s="663"/>
      <c r="AL18" s="664" t="s">
        <v>129</v>
      </c>
      <c r="AM18" s="665"/>
      <c r="AN18" s="665"/>
      <c r="AO18" s="666"/>
      <c r="AP18" s="656" t="s">
        <v>261</v>
      </c>
      <c r="AQ18" s="657"/>
      <c r="AR18" s="657"/>
      <c r="AS18" s="657"/>
      <c r="AT18" s="657"/>
      <c r="AU18" s="657"/>
      <c r="AV18" s="657"/>
      <c r="AW18" s="657"/>
      <c r="AX18" s="657"/>
      <c r="AY18" s="657"/>
      <c r="AZ18" s="657"/>
      <c r="BA18" s="657"/>
      <c r="BB18" s="657"/>
      <c r="BC18" s="657"/>
      <c r="BD18" s="657"/>
      <c r="BE18" s="657"/>
      <c r="BF18" s="658"/>
      <c r="BG18" s="659" t="s">
        <v>139</v>
      </c>
      <c r="BH18" s="660"/>
      <c r="BI18" s="660"/>
      <c r="BJ18" s="660"/>
      <c r="BK18" s="660"/>
      <c r="BL18" s="660"/>
      <c r="BM18" s="660"/>
      <c r="BN18" s="661"/>
      <c r="BO18" s="662" t="s">
        <v>129</v>
      </c>
      <c r="BP18" s="662"/>
      <c r="BQ18" s="662"/>
      <c r="BR18" s="662"/>
      <c r="BS18" s="668" t="s">
        <v>129</v>
      </c>
      <c r="BT18" s="660"/>
      <c r="BU18" s="660"/>
      <c r="BV18" s="660"/>
      <c r="BW18" s="660"/>
      <c r="BX18" s="660"/>
      <c r="BY18" s="660"/>
      <c r="BZ18" s="660"/>
      <c r="CA18" s="660"/>
      <c r="CB18" s="669"/>
      <c r="CD18" s="674" t="s">
        <v>262</v>
      </c>
      <c r="CE18" s="675"/>
      <c r="CF18" s="675"/>
      <c r="CG18" s="675"/>
      <c r="CH18" s="675"/>
      <c r="CI18" s="675"/>
      <c r="CJ18" s="675"/>
      <c r="CK18" s="675"/>
      <c r="CL18" s="675"/>
      <c r="CM18" s="675"/>
      <c r="CN18" s="675"/>
      <c r="CO18" s="675"/>
      <c r="CP18" s="675"/>
      <c r="CQ18" s="676"/>
      <c r="CR18" s="659">
        <v>199355</v>
      </c>
      <c r="CS18" s="660"/>
      <c r="CT18" s="660"/>
      <c r="CU18" s="660"/>
      <c r="CV18" s="660"/>
      <c r="CW18" s="660"/>
      <c r="CX18" s="660"/>
      <c r="CY18" s="661"/>
      <c r="CZ18" s="662">
        <v>0.6</v>
      </c>
      <c r="DA18" s="662"/>
      <c r="DB18" s="662"/>
      <c r="DC18" s="662"/>
      <c r="DD18" s="668" t="s">
        <v>230</v>
      </c>
      <c r="DE18" s="660"/>
      <c r="DF18" s="660"/>
      <c r="DG18" s="660"/>
      <c r="DH18" s="660"/>
      <c r="DI18" s="660"/>
      <c r="DJ18" s="660"/>
      <c r="DK18" s="660"/>
      <c r="DL18" s="660"/>
      <c r="DM18" s="660"/>
      <c r="DN18" s="660"/>
      <c r="DO18" s="660"/>
      <c r="DP18" s="661"/>
      <c r="DQ18" s="668">
        <v>199355</v>
      </c>
      <c r="DR18" s="660"/>
      <c r="DS18" s="660"/>
      <c r="DT18" s="660"/>
      <c r="DU18" s="660"/>
      <c r="DV18" s="660"/>
      <c r="DW18" s="660"/>
      <c r="DX18" s="660"/>
      <c r="DY18" s="660"/>
      <c r="DZ18" s="660"/>
      <c r="EA18" s="660"/>
      <c r="EB18" s="660"/>
      <c r="EC18" s="669"/>
    </row>
    <row r="19" spans="2:133" ht="11.25" customHeight="1" x14ac:dyDescent="0.15">
      <c r="B19" s="656" t="s">
        <v>263</v>
      </c>
      <c r="C19" s="657"/>
      <c r="D19" s="657"/>
      <c r="E19" s="657"/>
      <c r="F19" s="657"/>
      <c r="G19" s="657"/>
      <c r="H19" s="657"/>
      <c r="I19" s="657"/>
      <c r="J19" s="657"/>
      <c r="K19" s="657"/>
      <c r="L19" s="657"/>
      <c r="M19" s="657"/>
      <c r="N19" s="657"/>
      <c r="O19" s="657"/>
      <c r="P19" s="657"/>
      <c r="Q19" s="658"/>
      <c r="R19" s="659" t="s">
        <v>129</v>
      </c>
      <c r="S19" s="660"/>
      <c r="T19" s="660"/>
      <c r="U19" s="660"/>
      <c r="V19" s="660"/>
      <c r="W19" s="660"/>
      <c r="X19" s="660"/>
      <c r="Y19" s="661"/>
      <c r="Z19" s="662" t="s">
        <v>139</v>
      </c>
      <c r="AA19" s="662"/>
      <c r="AB19" s="662"/>
      <c r="AC19" s="662"/>
      <c r="AD19" s="663" t="s">
        <v>230</v>
      </c>
      <c r="AE19" s="663"/>
      <c r="AF19" s="663"/>
      <c r="AG19" s="663"/>
      <c r="AH19" s="663"/>
      <c r="AI19" s="663"/>
      <c r="AJ19" s="663"/>
      <c r="AK19" s="663"/>
      <c r="AL19" s="664" t="s">
        <v>129</v>
      </c>
      <c r="AM19" s="665"/>
      <c r="AN19" s="665"/>
      <c r="AO19" s="666"/>
      <c r="AP19" s="656" t="s">
        <v>264</v>
      </c>
      <c r="AQ19" s="657"/>
      <c r="AR19" s="657"/>
      <c r="AS19" s="657"/>
      <c r="AT19" s="657"/>
      <c r="AU19" s="657"/>
      <c r="AV19" s="657"/>
      <c r="AW19" s="657"/>
      <c r="AX19" s="657"/>
      <c r="AY19" s="657"/>
      <c r="AZ19" s="657"/>
      <c r="BA19" s="657"/>
      <c r="BB19" s="657"/>
      <c r="BC19" s="657"/>
      <c r="BD19" s="657"/>
      <c r="BE19" s="657"/>
      <c r="BF19" s="658"/>
      <c r="BG19" s="659">
        <v>1638802</v>
      </c>
      <c r="BH19" s="660"/>
      <c r="BI19" s="660"/>
      <c r="BJ19" s="660"/>
      <c r="BK19" s="660"/>
      <c r="BL19" s="660"/>
      <c r="BM19" s="660"/>
      <c r="BN19" s="661"/>
      <c r="BO19" s="662">
        <v>8.9</v>
      </c>
      <c r="BP19" s="662"/>
      <c r="BQ19" s="662"/>
      <c r="BR19" s="662"/>
      <c r="BS19" s="668" t="s">
        <v>129</v>
      </c>
      <c r="BT19" s="660"/>
      <c r="BU19" s="660"/>
      <c r="BV19" s="660"/>
      <c r="BW19" s="660"/>
      <c r="BX19" s="660"/>
      <c r="BY19" s="660"/>
      <c r="BZ19" s="660"/>
      <c r="CA19" s="660"/>
      <c r="CB19" s="669"/>
      <c r="CD19" s="674" t="s">
        <v>265</v>
      </c>
      <c r="CE19" s="675"/>
      <c r="CF19" s="675"/>
      <c r="CG19" s="675"/>
      <c r="CH19" s="675"/>
      <c r="CI19" s="675"/>
      <c r="CJ19" s="675"/>
      <c r="CK19" s="675"/>
      <c r="CL19" s="675"/>
      <c r="CM19" s="675"/>
      <c r="CN19" s="675"/>
      <c r="CO19" s="675"/>
      <c r="CP19" s="675"/>
      <c r="CQ19" s="676"/>
      <c r="CR19" s="659" t="s">
        <v>139</v>
      </c>
      <c r="CS19" s="660"/>
      <c r="CT19" s="660"/>
      <c r="CU19" s="660"/>
      <c r="CV19" s="660"/>
      <c r="CW19" s="660"/>
      <c r="CX19" s="660"/>
      <c r="CY19" s="661"/>
      <c r="CZ19" s="662" t="s">
        <v>230</v>
      </c>
      <c r="DA19" s="662"/>
      <c r="DB19" s="662"/>
      <c r="DC19" s="662"/>
      <c r="DD19" s="668" t="s">
        <v>230</v>
      </c>
      <c r="DE19" s="660"/>
      <c r="DF19" s="660"/>
      <c r="DG19" s="660"/>
      <c r="DH19" s="660"/>
      <c r="DI19" s="660"/>
      <c r="DJ19" s="660"/>
      <c r="DK19" s="660"/>
      <c r="DL19" s="660"/>
      <c r="DM19" s="660"/>
      <c r="DN19" s="660"/>
      <c r="DO19" s="660"/>
      <c r="DP19" s="661"/>
      <c r="DQ19" s="668" t="s">
        <v>230</v>
      </c>
      <c r="DR19" s="660"/>
      <c r="DS19" s="660"/>
      <c r="DT19" s="660"/>
      <c r="DU19" s="660"/>
      <c r="DV19" s="660"/>
      <c r="DW19" s="660"/>
      <c r="DX19" s="660"/>
      <c r="DY19" s="660"/>
      <c r="DZ19" s="660"/>
      <c r="EA19" s="660"/>
      <c r="EB19" s="660"/>
      <c r="EC19" s="669"/>
    </row>
    <row r="20" spans="2:133" ht="11.25" customHeight="1" x14ac:dyDescent="0.15">
      <c r="B20" s="656" t="s">
        <v>266</v>
      </c>
      <c r="C20" s="657"/>
      <c r="D20" s="657"/>
      <c r="E20" s="657"/>
      <c r="F20" s="657"/>
      <c r="G20" s="657"/>
      <c r="H20" s="657"/>
      <c r="I20" s="657"/>
      <c r="J20" s="657"/>
      <c r="K20" s="657"/>
      <c r="L20" s="657"/>
      <c r="M20" s="657"/>
      <c r="N20" s="657"/>
      <c r="O20" s="657"/>
      <c r="P20" s="657"/>
      <c r="Q20" s="658"/>
      <c r="R20" s="659">
        <v>84145</v>
      </c>
      <c r="S20" s="660"/>
      <c r="T20" s="660"/>
      <c r="U20" s="660"/>
      <c r="V20" s="660"/>
      <c r="W20" s="660"/>
      <c r="X20" s="660"/>
      <c r="Y20" s="661"/>
      <c r="Z20" s="662">
        <v>0.3</v>
      </c>
      <c r="AA20" s="662"/>
      <c r="AB20" s="662"/>
      <c r="AC20" s="662"/>
      <c r="AD20" s="663" t="s">
        <v>230</v>
      </c>
      <c r="AE20" s="663"/>
      <c r="AF20" s="663"/>
      <c r="AG20" s="663"/>
      <c r="AH20" s="663"/>
      <c r="AI20" s="663"/>
      <c r="AJ20" s="663"/>
      <c r="AK20" s="663"/>
      <c r="AL20" s="664" t="s">
        <v>129</v>
      </c>
      <c r="AM20" s="665"/>
      <c r="AN20" s="665"/>
      <c r="AO20" s="666"/>
      <c r="AP20" s="656" t="s">
        <v>267</v>
      </c>
      <c r="AQ20" s="657"/>
      <c r="AR20" s="657"/>
      <c r="AS20" s="657"/>
      <c r="AT20" s="657"/>
      <c r="AU20" s="657"/>
      <c r="AV20" s="657"/>
      <c r="AW20" s="657"/>
      <c r="AX20" s="657"/>
      <c r="AY20" s="657"/>
      <c r="AZ20" s="657"/>
      <c r="BA20" s="657"/>
      <c r="BB20" s="657"/>
      <c r="BC20" s="657"/>
      <c r="BD20" s="657"/>
      <c r="BE20" s="657"/>
      <c r="BF20" s="658"/>
      <c r="BG20" s="659">
        <v>1638802</v>
      </c>
      <c r="BH20" s="660"/>
      <c r="BI20" s="660"/>
      <c r="BJ20" s="660"/>
      <c r="BK20" s="660"/>
      <c r="BL20" s="660"/>
      <c r="BM20" s="660"/>
      <c r="BN20" s="661"/>
      <c r="BO20" s="662">
        <v>8.9</v>
      </c>
      <c r="BP20" s="662"/>
      <c r="BQ20" s="662"/>
      <c r="BR20" s="662"/>
      <c r="BS20" s="668" t="s">
        <v>129</v>
      </c>
      <c r="BT20" s="660"/>
      <c r="BU20" s="660"/>
      <c r="BV20" s="660"/>
      <c r="BW20" s="660"/>
      <c r="BX20" s="660"/>
      <c r="BY20" s="660"/>
      <c r="BZ20" s="660"/>
      <c r="CA20" s="660"/>
      <c r="CB20" s="669"/>
      <c r="CD20" s="674" t="s">
        <v>268</v>
      </c>
      <c r="CE20" s="675"/>
      <c r="CF20" s="675"/>
      <c r="CG20" s="675"/>
      <c r="CH20" s="675"/>
      <c r="CI20" s="675"/>
      <c r="CJ20" s="675"/>
      <c r="CK20" s="675"/>
      <c r="CL20" s="675"/>
      <c r="CM20" s="675"/>
      <c r="CN20" s="675"/>
      <c r="CO20" s="675"/>
      <c r="CP20" s="675"/>
      <c r="CQ20" s="676"/>
      <c r="CR20" s="659">
        <v>32945702</v>
      </c>
      <c r="CS20" s="660"/>
      <c r="CT20" s="660"/>
      <c r="CU20" s="660"/>
      <c r="CV20" s="660"/>
      <c r="CW20" s="660"/>
      <c r="CX20" s="660"/>
      <c r="CY20" s="661"/>
      <c r="CZ20" s="662">
        <v>100</v>
      </c>
      <c r="DA20" s="662"/>
      <c r="DB20" s="662"/>
      <c r="DC20" s="662"/>
      <c r="DD20" s="668">
        <v>2194983</v>
      </c>
      <c r="DE20" s="660"/>
      <c r="DF20" s="660"/>
      <c r="DG20" s="660"/>
      <c r="DH20" s="660"/>
      <c r="DI20" s="660"/>
      <c r="DJ20" s="660"/>
      <c r="DK20" s="660"/>
      <c r="DL20" s="660"/>
      <c r="DM20" s="660"/>
      <c r="DN20" s="660"/>
      <c r="DO20" s="660"/>
      <c r="DP20" s="661"/>
      <c r="DQ20" s="668">
        <v>21801739</v>
      </c>
      <c r="DR20" s="660"/>
      <c r="DS20" s="660"/>
      <c r="DT20" s="660"/>
      <c r="DU20" s="660"/>
      <c r="DV20" s="660"/>
      <c r="DW20" s="660"/>
      <c r="DX20" s="660"/>
      <c r="DY20" s="660"/>
      <c r="DZ20" s="660"/>
      <c r="EA20" s="660"/>
      <c r="EB20" s="660"/>
      <c r="EC20" s="669"/>
    </row>
    <row r="21" spans="2:133" ht="11.25" customHeight="1" x14ac:dyDescent="0.15">
      <c r="B21" s="656" t="s">
        <v>269</v>
      </c>
      <c r="C21" s="657"/>
      <c r="D21" s="657"/>
      <c r="E21" s="657"/>
      <c r="F21" s="657"/>
      <c r="G21" s="657"/>
      <c r="H21" s="657"/>
      <c r="I21" s="657"/>
      <c r="J21" s="657"/>
      <c r="K21" s="657"/>
      <c r="L21" s="657"/>
      <c r="M21" s="657"/>
      <c r="N21" s="657"/>
      <c r="O21" s="657"/>
      <c r="P21" s="657"/>
      <c r="Q21" s="658"/>
      <c r="R21" s="659" t="s">
        <v>230</v>
      </c>
      <c r="S21" s="660"/>
      <c r="T21" s="660"/>
      <c r="U21" s="660"/>
      <c r="V21" s="660"/>
      <c r="W21" s="660"/>
      <c r="X21" s="660"/>
      <c r="Y21" s="661"/>
      <c r="Z21" s="662" t="s">
        <v>129</v>
      </c>
      <c r="AA21" s="662"/>
      <c r="AB21" s="662"/>
      <c r="AC21" s="662"/>
      <c r="AD21" s="663" t="s">
        <v>129</v>
      </c>
      <c r="AE21" s="663"/>
      <c r="AF21" s="663"/>
      <c r="AG21" s="663"/>
      <c r="AH21" s="663"/>
      <c r="AI21" s="663"/>
      <c r="AJ21" s="663"/>
      <c r="AK21" s="663"/>
      <c r="AL21" s="664" t="s">
        <v>129</v>
      </c>
      <c r="AM21" s="665"/>
      <c r="AN21" s="665"/>
      <c r="AO21" s="666"/>
      <c r="AP21" s="677" t="s">
        <v>270</v>
      </c>
      <c r="AQ21" s="678"/>
      <c r="AR21" s="678"/>
      <c r="AS21" s="678"/>
      <c r="AT21" s="678"/>
      <c r="AU21" s="678"/>
      <c r="AV21" s="678"/>
      <c r="AW21" s="678"/>
      <c r="AX21" s="678"/>
      <c r="AY21" s="678"/>
      <c r="AZ21" s="678"/>
      <c r="BA21" s="678"/>
      <c r="BB21" s="678"/>
      <c r="BC21" s="678"/>
      <c r="BD21" s="678"/>
      <c r="BE21" s="678"/>
      <c r="BF21" s="679"/>
      <c r="BG21" s="659" t="s">
        <v>248</v>
      </c>
      <c r="BH21" s="660"/>
      <c r="BI21" s="660"/>
      <c r="BJ21" s="660"/>
      <c r="BK21" s="660"/>
      <c r="BL21" s="660"/>
      <c r="BM21" s="660"/>
      <c r="BN21" s="661"/>
      <c r="BO21" s="662" t="s">
        <v>230</v>
      </c>
      <c r="BP21" s="662"/>
      <c r="BQ21" s="662"/>
      <c r="BR21" s="662"/>
      <c r="BS21" s="668" t="s">
        <v>129</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271</v>
      </c>
      <c r="C22" s="657"/>
      <c r="D22" s="657"/>
      <c r="E22" s="657"/>
      <c r="F22" s="657"/>
      <c r="G22" s="657"/>
      <c r="H22" s="657"/>
      <c r="I22" s="657"/>
      <c r="J22" s="657"/>
      <c r="K22" s="657"/>
      <c r="L22" s="657"/>
      <c r="M22" s="657"/>
      <c r="N22" s="657"/>
      <c r="O22" s="657"/>
      <c r="P22" s="657"/>
      <c r="Q22" s="658"/>
      <c r="R22" s="659">
        <v>20696827</v>
      </c>
      <c r="S22" s="660"/>
      <c r="T22" s="660"/>
      <c r="U22" s="660"/>
      <c r="V22" s="660"/>
      <c r="W22" s="660"/>
      <c r="X22" s="660"/>
      <c r="Y22" s="661"/>
      <c r="Z22" s="662">
        <v>62.4</v>
      </c>
      <c r="AA22" s="662"/>
      <c r="AB22" s="662"/>
      <c r="AC22" s="662"/>
      <c r="AD22" s="663">
        <v>18973880</v>
      </c>
      <c r="AE22" s="663"/>
      <c r="AF22" s="663"/>
      <c r="AG22" s="663"/>
      <c r="AH22" s="663"/>
      <c r="AI22" s="663"/>
      <c r="AJ22" s="663"/>
      <c r="AK22" s="663"/>
      <c r="AL22" s="664">
        <v>99.2</v>
      </c>
      <c r="AM22" s="665"/>
      <c r="AN22" s="665"/>
      <c r="AO22" s="666"/>
      <c r="AP22" s="677" t="s">
        <v>272</v>
      </c>
      <c r="AQ22" s="678"/>
      <c r="AR22" s="678"/>
      <c r="AS22" s="678"/>
      <c r="AT22" s="678"/>
      <c r="AU22" s="678"/>
      <c r="AV22" s="678"/>
      <c r="AW22" s="678"/>
      <c r="AX22" s="678"/>
      <c r="AY22" s="678"/>
      <c r="AZ22" s="678"/>
      <c r="BA22" s="678"/>
      <c r="BB22" s="678"/>
      <c r="BC22" s="678"/>
      <c r="BD22" s="678"/>
      <c r="BE22" s="678"/>
      <c r="BF22" s="679"/>
      <c r="BG22" s="659" t="s">
        <v>248</v>
      </c>
      <c r="BH22" s="660"/>
      <c r="BI22" s="660"/>
      <c r="BJ22" s="660"/>
      <c r="BK22" s="660"/>
      <c r="BL22" s="660"/>
      <c r="BM22" s="660"/>
      <c r="BN22" s="661"/>
      <c r="BO22" s="662" t="s">
        <v>230</v>
      </c>
      <c r="BP22" s="662"/>
      <c r="BQ22" s="662"/>
      <c r="BR22" s="662"/>
      <c r="BS22" s="668" t="s">
        <v>230</v>
      </c>
      <c r="BT22" s="660"/>
      <c r="BU22" s="660"/>
      <c r="BV22" s="660"/>
      <c r="BW22" s="660"/>
      <c r="BX22" s="660"/>
      <c r="BY22" s="660"/>
      <c r="BZ22" s="660"/>
      <c r="CA22" s="660"/>
      <c r="CB22" s="669"/>
      <c r="CD22" s="641" t="s">
        <v>273</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274</v>
      </c>
      <c r="C23" s="657"/>
      <c r="D23" s="657"/>
      <c r="E23" s="657"/>
      <c r="F23" s="657"/>
      <c r="G23" s="657"/>
      <c r="H23" s="657"/>
      <c r="I23" s="657"/>
      <c r="J23" s="657"/>
      <c r="K23" s="657"/>
      <c r="L23" s="657"/>
      <c r="M23" s="657"/>
      <c r="N23" s="657"/>
      <c r="O23" s="657"/>
      <c r="P23" s="657"/>
      <c r="Q23" s="658"/>
      <c r="R23" s="659">
        <v>13901</v>
      </c>
      <c r="S23" s="660"/>
      <c r="T23" s="660"/>
      <c r="U23" s="660"/>
      <c r="V23" s="660"/>
      <c r="W23" s="660"/>
      <c r="X23" s="660"/>
      <c r="Y23" s="661"/>
      <c r="Z23" s="662">
        <v>0</v>
      </c>
      <c r="AA23" s="662"/>
      <c r="AB23" s="662"/>
      <c r="AC23" s="662"/>
      <c r="AD23" s="663">
        <v>13901</v>
      </c>
      <c r="AE23" s="663"/>
      <c r="AF23" s="663"/>
      <c r="AG23" s="663"/>
      <c r="AH23" s="663"/>
      <c r="AI23" s="663"/>
      <c r="AJ23" s="663"/>
      <c r="AK23" s="663"/>
      <c r="AL23" s="664">
        <v>0.1</v>
      </c>
      <c r="AM23" s="665"/>
      <c r="AN23" s="665"/>
      <c r="AO23" s="666"/>
      <c r="AP23" s="677" t="s">
        <v>275</v>
      </c>
      <c r="AQ23" s="678"/>
      <c r="AR23" s="678"/>
      <c r="AS23" s="678"/>
      <c r="AT23" s="678"/>
      <c r="AU23" s="678"/>
      <c r="AV23" s="678"/>
      <c r="AW23" s="678"/>
      <c r="AX23" s="678"/>
      <c r="AY23" s="678"/>
      <c r="AZ23" s="678"/>
      <c r="BA23" s="678"/>
      <c r="BB23" s="678"/>
      <c r="BC23" s="678"/>
      <c r="BD23" s="678"/>
      <c r="BE23" s="678"/>
      <c r="BF23" s="679"/>
      <c r="BG23" s="659">
        <v>1638802</v>
      </c>
      <c r="BH23" s="660"/>
      <c r="BI23" s="660"/>
      <c r="BJ23" s="660"/>
      <c r="BK23" s="660"/>
      <c r="BL23" s="660"/>
      <c r="BM23" s="660"/>
      <c r="BN23" s="661"/>
      <c r="BO23" s="662">
        <v>8.9</v>
      </c>
      <c r="BP23" s="662"/>
      <c r="BQ23" s="662"/>
      <c r="BR23" s="662"/>
      <c r="BS23" s="668" t="s">
        <v>129</v>
      </c>
      <c r="BT23" s="660"/>
      <c r="BU23" s="660"/>
      <c r="BV23" s="660"/>
      <c r="BW23" s="660"/>
      <c r="BX23" s="660"/>
      <c r="BY23" s="660"/>
      <c r="BZ23" s="660"/>
      <c r="CA23" s="660"/>
      <c r="CB23" s="669"/>
      <c r="CD23" s="641" t="s">
        <v>213</v>
      </c>
      <c r="CE23" s="642"/>
      <c r="CF23" s="642"/>
      <c r="CG23" s="642"/>
      <c r="CH23" s="642"/>
      <c r="CI23" s="642"/>
      <c r="CJ23" s="642"/>
      <c r="CK23" s="642"/>
      <c r="CL23" s="642"/>
      <c r="CM23" s="642"/>
      <c r="CN23" s="642"/>
      <c r="CO23" s="642"/>
      <c r="CP23" s="642"/>
      <c r="CQ23" s="643"/>
      <c r="CR23" s="641" t="s">
        <v>276</v>
      </c>
      <c r="CS23" s="642"/>
      <c r="CT23" s="642"/>
      <c r="CU23" s="642"/>
      <c r="CV23" s="642"/>
      <c r="CW23" s="642"/>
      <c r="CX23" s="642"/>
      <c r="CY23" s="643"/>
      <c r="CZ23" s="641" t="s">
        <v>277</v>
      </c>
      <c r="DA23" s="642"/>
      <c r="DB23" s="642"/>
      <c r="DC23" s="643"/>
      <c r="DD23" s="641" t="s">
        <v>278</v>
      </c>
      <c r="DE23" s="642"/>
      <c r="DF23" s="642"/>
      <c r="DG23" s="642"/>
      <c r="DH23" s="642"/>
      <c r="DI23" s="642"/>
      <c r="DJ23" s="642"/>
      <c r="DK23" s="643"/>
      <c r="DL23" s="689" t="s">
        <v>279</v>
      </c>
      <c r="DM23" s="690"/>
      <c r="DN23" s="690"/>
      <c r="DO23" s="690"/>
      <c r="DP23" s="690"/>
      <c r="DQ23" s="690"/>
      <c r="DR23" s="690"/>
      <c r="DS23" s="690"/>
      <c r="DT23" s="690"/>
      <c r="DU23" s="690"/>
      <c r="DV23" s="691"/>
      <c r="DW23" s="641" t="s">
        <v>280</v>
      </c>
      <c r="DX23" s="642"/>
      <c r="DY23" s="642"/>
      <c r="DZ23" s="642"/>
      <c r="EA23" s="642"/>
      <c r="EB23" s="642"/>
      <c r="EC23" s="643"/>
    </row>
    <row r="24" spans="2:133" ht="11.25" customHeight="1" x14ac:dyDescent="0.15">
      <c r="B24" s="656" t="s">
        <v>281</v>
      </c>
      <c r="C24" s="657"/>
      <c r="D24" s="657"/>
      <c r="E24" s="657"/>
      <c r="F24" s="657"/>
      <c r="G24" s="657"/>
      <c r="H24" s="657"/>
      <c r="I24" s="657"/>
      <c r="J24" s="657"/>
      <c r="K24" s="657"/>
      <c r="L24" s="657"/>
      <c r="M24" s="657"/>
      <c r="N24" s="657"/>
      <c r="O24" s="657"/>
      <c r="P24" s="657"/>
      <c r="Q24" s="658"/>
      <c r="R24" s="659">
        <v>627651</v>
      </c>
      <c r="S24" s="660"/>
      <c r="T24" s="660"/>
      <c r="U24" s="660"/>
      <c r="V24" s="660"/>
      <c r="W24" s="660"/>
      <c r="X24" s="660"/>
      <c r="Y24" s="661"/>
      <c r="Z24" s="662">
        <v>1.9</v>
      </c>
      <c r="AA24" s="662"/>
      <c r="AB24" s="662"/>
      <c r="AC24" s="662"/>
      <c r="AD24" s="663" t="s">
        <v>230</v>
      </c>
      <c r="AE24" s="663"/>
      <c r="AF24" s="663"/>
      <c r="AG24" s="663"/>
      <c r="AH24" s="663"/>
      <c r="AI24" s="663"/>
      <c r="AJ24" s="663"/>
      <c r="AK24" s="663"/>
      <c r="AL24" s="664" t="s">
        <v>139</v>
      </c>
      <c r="AM24" s="665"/>
      <c r="AN24" s="665"/>
      <c r="AO24" s="666"/>
      <c r="AP24" s="677" t="s">
        <v>282</v>
      </c>
      <c r="AQ24" s="678"/>
      <c r="AR24" s="678"/>
      <c r="AS24" s="678"/>
      <c r="AT24" s="678"/>
      <c r="AU24" s="678"/>
      <c r="AV24" s="678"/>
      <c r="AW24" s="678"/>
      <c r="AX24" s="678"/>
      <c r="AY24" s="678"/>
      <c r="AZ24" s="678"/>
      <c r="BA24" s="678"/>
      <c r="BB24" s="678"/>
      <c r="BC24" s="678"/>
      <c r="BD24" s="678"/>
      <c r="BE24" s="678"/>
      <c r="BF24" s="679"/>
      <c r="BG24" s="659" t="s">
        <v>129</v>
      </c>
      <c r="BH24" s="660"/>
      <c r="BI24" s="660"/>
      <c r="BJ24" s="660"/>
      <c r="BK24" s="660"/>
      <c r="BL24" s="660"/>
      <c r="BM24" s="660"/>
      <c r="BN24" s="661"/>
      <c r="BO24" s="662" t="s">
        <v>139</v>
      </c>
      <c r="BP24" s="662"/>
      <c r="BQ24" s="662"/>
      <c r="BR24" s="662"/>
      <c r="BS24" s="668" t="s">
        <v>129</v>
      </c>
      <c r="BT24" s="660"/>
      <c r="BU24" s="660"/>
      <c r="BV24" s="660"/>
      <c r="BW24" s="660"/>
      <c r="BX24" s="660"/>
      <c r="BY24" s="660"/>
      <c r="BZ24" s="660"/>
      <c r="CA24" s="660"/>
      <c r="CB24" s="669"/>
      <c r="CD24" s="670" t="s">
        <v>283</v>
      </c>
      <c r="CE24" s="671"/>
      <c r="CF24" s="671"/>
      <c r="CG24" s="671"/>
      <c r="CH24" s="671"/>
      <c r="CI24" s="671"/>
      <c r="CJ24" s="671"/>
      <c r="CK24" s="671"/>
      <c r="CL24" s="671"/>
      <c r="CM24" s="671"/>
      <c r="CN24" s="671"/>
      <c r="CO24" s="671"/>
      <c r="CP24" s="671"/>
      <c r="CQ24" s="672"/>
      <c r="CR24" s="648">
        <v>17938921</v>
      </c>
      <c r="CS24" s="649"/>
      <c r="CT24" s="649"/>
      <c r="CU24" s="649"/>
      <c r="CV24" s="649"/>
      <c r="CW24" s="649"/>
      <c r="CX24" s="649"/>
      <c r="CY24" s="650"/>
      <c r="CZ24" s="653">
        <v>54.4</v>
      </c>
      <c r="DA24" s="654"/>
      <c r="DB24" s="654"/>
      <c r="DC24" s="673"/>
      <c r="DD24" s="692">
        <v>10334954</v>
      </c>
      <c r="DE24" s="649"/>
      <c r="DF24" s="649"/>
      <c r="DG24" s="649"/>
      <c r="DH24" s="649"/>
      <c r="DI24" s="649"/>
      <c r="DJ24" s="649"/>
      <c r="DK24" s="650"/>
      <c r="DL24" s="692">
        <v>10203719</v>
      </c>
      <c r="DM24" s="649"/>
      <c r="DN24" s="649"/>
      <c r="DO24" s="649"/>
      <c r="DP24" s="649"/>
      <c r="DQ24" s="649"/>
      <c r="DR24" s="649"/>
      <c r="DS24" s="649"/>
      <c r="DT24" s="649"/>
      <c r="DU24" s="649"/>
      <c r="DV24" s="650"/>
      <c r="DW24" s="653">
        <v>53.4</v>
      </c>
      <c r="DX24" s="654"/>
      <c r="DY24" s="654"/>
      <c r="DZ24" s="654"/>
      <c r="EA24" s="654"/>
      <c r="EB24" s="654"/>
      <c r="EC24" s="655"/>
    </row>
    <row r="25" spans="2:133" ht="11.25" customHeight="1" x14ac:dyDescent="0.15">
      <c r="B25" s="656" t="s">
        <v>284</v>
      </c>
      <c r="C25" s="657"/>
      <c r="D25" s="657"/>
      <c r="E25" s="657"/>
      <c r="F25" s="657"/>
      <c r="G25" s="657"/>
      <c r="H25" s="657"/>
      <c r="I25" s="657"/>
      <c r="J25" s="657"/>
      <c r="K25" s="657"/>
      <c r="L25" s="657"/>
      <c r="M25" s="657"/>
      <c r="N25" s="657"/>
      <c r="O25" s="657"/>
      <c r="P25" s="657"/>
      <c r="Q25" s="658"/>
      <c r="R25" s="659">
        <v>530531</v>
      </c>
      <c r="S25" s="660"/>
      <c r="T25" s="660"/>
      <c r="U25" s="660"/>
      <c r="V25" s="660"/>
      <c r="W25" s="660"/>
      <c r="X25" s="660"/>
      <c r="Y25" s="661"/>
      <c r="Z25" s="662">
        <v>1.6</v>
      </c>
      <c r="AA25" s="662"/>
      <c r="AB25" s="662"/>
      <c r="AC25" s="662"/>
      <c r="AD25" s="663">
        <v>104621</v>
      </c>
      <c r="AE25" s="663"/>
      <c r="AF25" s="663"/>
      <c r="AG25" s="663"/>
      <c r="AH25" s="663"/>
      <c r="AI25" s="663"/>
      <c r="AJ25" s="663"/>
      <c r="AK25" s="663"/>
      <c r="AL25" s="664">
        <v>0.5</v>
      </c>
      <c r="AM25" s="665"/>
      <c r="AN25" s="665"/>
      <c r="AO25" s="666"/>
      <c r="AP25" s="677" t="s">
        <v>285</v>
      </c>
      <c r="AQ25" s="678"/>
      <c r="AR25" s="678"/>
      <c r="AS25" s="678"/>
      <c r="AT25" s="678"/>
      <c r="AU25" s="678"/>
      <c r="AV25" s="678"/>
      <c r="AW25" s="678"/>
      <c r="AX25" s="678"/>
      <c r="AY25" s="678"/>
      <c r="AZ25" s="678"/>
      <c r="BA25" s="678"/>
      <c r="BB25" s="678"/>
      <c r="BC25" s="678"/>
      <c r="BD25" s="678"/>
      <c r="BE25" s="678"/>
      <c r="BF25" s="679"/>
      <c r="BG25" s="659" t="s">
        <v>129</v>
      </c>
      <c r="BH25" s="660"/>
      <c r="BI25" s="660"/>
      <c r="BJ25" s="660"/>
      <c r="BK25" s="660"/>
      <c r="BL25" s="660"/>
      <c r="BM25" s="660"/>
      <c r="BN25" s="661"/>
      <c r="BO25" s="662" t="s">
        <v>129</v>
      </c>
      <c r="BP25" s="662"/>
      <c r="BQ25" s="662"/>
      <c r="BR25" s="662"/>
      <c r="BS25" s="668" t="s">
        <v>129</v>
      </c>
      <c r="BT25" s="660"/>
      <c r="BU25" s="660"/>
      <c r="BV25" s="660"/>
      <c r="BW25" s="660"/>
      <c r="BX25" s="660"/>
      <c r="BY25" s="660"/>
      <c r="BZ25" s="660"/>
      <c r="CA25" s="660"/>
      <c r="CB25" s="669"/>
      <c r="CD25" s="674" t="s">
        <v>286</v>
      </c>
      <c r="CE25" s="675"/>
      <c r="CF25" s="675"/>
      <c r="CG25" s="675"/>
      <c r="CH25" s="675"/>
      <c r="CI25" s="675"/>
      <c r="CJ25" s="675"/>
      <c r="CK25" s="675"/>
      <c r="CL25" s="675"/>
      <c r="CM25" s="675"/>
      <c r="CN25" s="675"/>
      <c r="CO25" s="675"/>
      <c r="CP25" s="675"/>
      <c r="CQ25" s="676"/>
      <c r="CR25" s="659">
        <v>4892969</v>
      </c>
      <c r="CS25" s="695"/>
      <c r="CT25" s="695"/>
      <c r="CU25" s="695"/>
      <c r="CV25" s="695"/>
      <c r="CW25" s="695"/>
      <c r="CX25" s="695"/>
      <c r="CY25" s="696"/>
      <c r="CZ25" s="664">
        <v>14.9</v>
      </c>
      <c r="DA25" s="693"/>
      <c r="DB25" s="693"/>
      <c r="DC25" s="697"/>
      <c r="DD25" s="668">
        <v>4559591</v>
      </c>
      <c r="DE25" s="695"/>
      <c r="DF25" s="695"/>
      <c r="DG25" s="695"/>
      <c r="DH25" s="695"/>
      <c r="DI25" s="695"/>
      <c r="DJ25" s="695"/>
      <c r="DK25" s="696"/>
      <c r="DL25" s="668">
        <v>4552542</v>
      </c>
      <c r="DM25" s="695"/>
      <c r="DN25" s="695"/>
      <c r="DO25" s="695"/>
      <c r="DP25" s="695"/>
      <c r="DQ25" s="695"/>
      <c r="DR25" s="695"/>
      <c r="DS25" s="695"/>
      <c r="DT25" s="695"/>
      <c r="DU25" s="695"/>
      <c r="DV25" s="696"/>
      <c r="DW25" s="664">
        <v>23.8</v>
      </c>
      <c r="DX25" s="693"/>
      <c r="DY25" s="693"/>
      <c r="DZ25" s="693"/>
      <c r="EA25" s="693"/>
      <c r="EB25" s="693"/>
      <c r="EC25" s="694"/>
    </row>
    <row r="26" spans="2:133" ht="11.25" customHeight="1" x14ac:dyDescent="0.15">
      <c r="B26" s="656" t="s">
        <v>287</v>
      </c>
      <c r="C26" s="657"/>
      <c r="D26" s="657"/>
      <c r="E26" s="657"/>
      <c r="F26" s="657"/>
      <c r="G26" s="657"/>
      <c r="H26" s="657"/>
      <c r="I26" s="657"/>
      <c r="J26" s="657"/>
      <c r="K26" s="657"/>
      <c r="L26" s="657"/>
      <c r="M26" s="657"/>
      <c r="N26" s="657"/>
      <c r="O26" s="657"/>
      <c r="P26" s="657"/>
      <c r="Q26" s="658"/>
      <c r="R26" s="659">
        <v>125038</v>
      </c>
      <c r="S26" s="660"/>
      <c r="T26" s="660"/>
      <c r="U26" s="660"/>
      <c r="V26" s="660"/>
      <c r="W26" s="660"/>
      <c r="X26" s="660"/>
      <c r="Y26" s="661"/>
      <c r="Z26" s="662">
        <v>0.4</v>
      </c>
      <c r="AA26" s="662"/>
      <c r="AB26" s="662"/>
      <c r="AC26" s="662"/>
      <c r="AD26" s="663" t="s">
        <v>129</v>
      </c>
      <c r="AE26" s="663"/>
      <c r="AF26" s="663"/>
      <c r="AG26" s="663"/>
      <c r="AH26" s="663"/>
      <c r="AI26" s="663"/>
      <c r="AJ26" s="663"/>
      <c r="AK26" s="663"/>
      <c r="AL26" s="664" t="s">
        <v>248</v>
      </c>
      <c r="AM26" s="665"/>
      <c r="AN26" s="665"/>
      <c r="AO26" s="666"/>
      <c r="AP26" s="677" t="s">
        <v>288</v>
      </c>
      <c r="AQ26" s="698"/>
      <c r="AR26" s="698"/>
      <c r="AS26" s="698"/>
      <c r="AT26" s="698"/>
      <c r="AU26" s="698"/>
      <c r="AV26" s="698"/>
      <c r="AW26" s="698"/>
      <c r="AX26" s="698"/>
      <c r="AY26" s="698"/>
      <c r="AZ26" s="698"/>
      <c r="BA26" s="698"/>
      <c r="BB26" s="698"/>
      <c r="BC26" s="698"/>
      <c r="BD26" s="698"/>
      <c r="BE26" s="698"/>
      <c r="BF26" s="679"/>
      <c r="BG26" s="659" t="s">
        <v>129</v>
      </c>
      <c r="BH26" s="660"/>
      <c r="BI26" s="660"/>
      <c r="BJ26" s="660"/>
      <c r="BK26" s="660"/>
      <c r="BL26" s="660"/>
      <c r="BM26" s="660"/>
      <c r="BN26" s="661"/>
      <c r="BO26" s="662" t="s">
        <v>139</v>
      </c>
      <c r="BP26" s="662"/>
      <c r="BQ26" s="662"/>
      <c r="BR26" s="662"/>
      <c r="BS26" s="668" t="s">
        <v>129</v>
      </c>
      <c r="BT26" s="660"/>
      <c r="BU26" s="660"/>
      <c r="BV26" s="660"/>
      <c r="BW26" s="660"/>
      <c r="BX26" s="660"/>
      <c r="BY26" s="660"/>
      <c r="BZ26" s="660"/>
      <c r="CA26" s="660"/>
      <c r="CB26" s="669"/>
      <c r="CD26" s="674" t="s">
        <v>289</v>
      </c>
      <c r="CE26" s="675"/>
      <c r="CF26" s="675"/>
      <c r="CG26" s="675"/>
      <c r="CH26" s="675"/>
      <c r="CI26" s="675"/>
      <c r="CJ26" s="675"/>
      <c r="CK26" s="675"/>
      <c r="CL26" s="675"/>
      <c r="CM26" s="675"/>
      <c r="CN26" s="675"/>
      <c r="CO26" s="675"/>
      <c r="CP26" s="675"/>
      <c r="CQ26" s="676"/>
      <c r="CR26" s="659">
        <v>3446499</v>
      </c>
      <c r="CS26" s="660"/>
      <c r="CT26" s="660"/>
      <c r="CU26" s="660"/>
      <c r="CV26" s="660"/>
      <c r="CW26" s="660"/>
      <c r="CX26" s="660"/>
      <c r="CY26" s="661"/>
      <c r="CZ26" s="664">
        <v>10.5</v>
      </c>
      <c r="DA26" s="693"/>
      <c r="DB26" s="693"/>
      <c r="DC26" s="697"/>
      <c r="DD26" s="668">
        <v>3124652</v>
      </c>
      <c r="DE26" s="660"/>
      <c r="DF26" s="660"/>
      <c r="DG26" s="660"/>
      <c r="DH26" s="660"/>
      <c r="DI26" s="660"/>
      <c r="DJ26" s="660"/>
      <c r="DK26" s="661"/>
      <c r="DL26" s="668" t="s">
        <v>129</v>
      </c>
      <c r="DM26" s="660"/>
      <c r="DN26" s="660"/>
      <c r="DO26" s="660"/>
      <c r="DP26" s="660"/>
      <c r="DQ26" s="660"/>
      <c r="DR26" s="660"/>
      <c r="DS26" s="660"/>
      <c r="DT26" s="660"/>
      <c r="DU26" s="660"/>
      <c r="DV26" s="661"/>
      <c r="DW26" s="664" t="s">
        <v>248</v>
      </c>
      <c r="DX26" s="693"/>
      <c r="DY26" s="693"/>
      <c r="DZ26" s="693"/>
      <c r="EA26" s="693"/>
      <c r="EB26" s="693"/>
      <c r="EC26" s="694"/>
    </row>
    <row r="27" spans="2:133" ht="11.25" customHeight="1" x14ac:dyDescent="0.15">
      <c r="B27" s="656" t="s">
        <v>290</v>
      </c>
      <c r="C27" s="657"/>
      <c r="D27" s="657"/>
      <c r="E27" s="657"/>
      <c r="F27" s="657"/>
      <c r="G27" s="657"/>
      <c r="H27" s="657"/>
      <c r="I27" s="657"/>
      <c r="J27" s="657"/>
      <c r="K27" s="657"/>
      <c r="L27" s="657"/>
      <c r="M27" s="657"/>
      <c r="N27" s="657"/>
      <c r="O27" s="657"/>
      <c r="P27" s="657"/>
      <c r="Q27" s="658"/>
      <c r="R27" s="659">
        <v>6034005</v>
      </c>
      <c r="S27" s="660"/>
      <c r="T27" s="660"/>
      <c r="U27" s="660"/>
      <c r="V27" s="660"/>
      <c r="W27" s="660"/>
      <c r="X27" s="660"/>
      <c r="Y27" s="661"/>
      <c r="Z27" s="662">
        <v>18.2</v>
      </c>
      <c r="AA27" s="662"/>
      <c r="AB27" s="662"/>
      <c r="AC27" s="662"/>
      <c r="AD27" s="663" t="s">
        <v>139</v>
      </c>
      <c r="AE27" s="663"/>
      <c r="AF27" s="663"/>
      <c r="AG27" s="663"/>
      <c r="AH27" s="663"/>
      <c r="AI27" s="663"/>
      <c r="AJ27" s="663"/>
      <c r="AK27" s="663"/>
      <c r="AL27" s="664" t="s">
        <v>230</v>
      </c>
      <c r="AM27" s="665"/>
      <c r="AN27" s="665"/>
      <c r="AO27" s="666"/>
      <c r="AP27" s="656" t="s">
        <v>291</v>
      </c>
      <c r="AQ27" s="657"/>
      <c r="AR27" s="657"/>
      <c r="AS27" s="657"/>
      <c r="AT27" s="657"/>
      <c r="AU27" s="657"/>
      <c r="AV27" s="657"/>
      <c r="AW27" s="657"/>
      <c r="AX27" s="657"/>
      <c r="AY27" s="657"/>
      <c r="AZ27" s="657"/>
      <c r="BA27" s="657"/>
      <c r="BB27" s="657"/>
      <c r="BC27" s="657"/>
      <c r="BD27" s="657"/>
      <c r="BE27" s="657"/>
      <c r="BF27" s="658"/>
      <c r="BG27" s="659">
        <v>18429968</v>
      </c>
      <c r="BH27" s="660"/>
      <c r="BI27" s="660"/>
      <c r="BJ27" s="660"/>
      <c r="BK27" s="660"/>
      <c r="BL27" s="660"/>
      <c r="BM27" s="660"/>
      <c r="BN27" s="661"/>
      <c r="BO27" s="662">
        <v>100</v>
      </c>
      <c r="BP27" s="662"/>
      <c r="BQ27" s="662"/>
      <c r="BR27" s="662"/>
      <c r="BS27" s="668">
        <v>366599</v>
      </c>
      <c r="BT27" s="660"/>
      <c r="BU27" s="660"/>
      <c r="BV27" s="660"/>
      <c r="BW27" s="660"/>
      <c r="BX27" s="660"/>
      <c r="BY27" s="660"/>
      <c r="BZ27" s="660"/>
      <c r="CA27" s="660"/>
      <c r="CB27" s="669"/>
      <c r="CD27" s="674" t="s">
        <v>292</v>
      </c>
      <c r="CE27" s="675"/>
      <c r="CF27" s="675"/>
      <c r="CG27" s="675"/>
      <c r="CH27" s="675"/>
      <c r="CI27" s="675"/>
      <c r="CJ27" s="675"/>
      <c r="CK27" s="675"/>
      <c r="CL27" s="675"/>
      <c r="CM27" s="675"/>
      <c r="CN27" s="675"/>
      <c r="CO27" s="675"/>
      <c r="CP27" s="675"/>
      <c r="CQ27" s="676"/>
      <c r="CR27" s="659">
        <v>10326559</v>
      </c>
      <c r="CS27" s="695"/>
      <c r="CT27" s="695"/>
      <c r="CU27" s="695"/>
      <c r="CV27" s="695"/>
      <c r="CW27" s="695"/>
      <c r="CX27" s="695"/>
      <c r="CY27" s="696"/>
      <c r="CZ27" s="664">
        <v>31.3</v>
      </c>
      <c r="DA27" s="693"/>
      <c r="DB27" s="693"/>
      <c r="DC27" s="697"/>
      <c r="DD27" s="668">
        <v>3119844</v>
      </c>
      <c r="DE27" s="695"/>
      <c r="DF27" s="695"/>
      <c r="DG27" s="695"/>
      <c r="DH27" s="695"/>
      <c r="DI27" s="695"/>
      <c r="DJ27" s="695"/>
      <c r="DK27" s="696"/>
      <c r="DL27" s="668">
        <v>3119844</v>
      </c>
      <c r="DM27" s="695"/>
      <c r="DN27" s="695"/>
      <c r="DO27" s="695"/>
      <c r="DP27" s="695"/>
      <c r="DQ27" s="695"/>
      <c r="DR27" s="695"/>
      <c r="DS27" s="695"/>
      <c r="DT27" s="695"/>
      <c r="DU27" s="695"/>
      <c r="DV27" s="696"/>
      <c r="DW27" s="664">
        <v>16.3</v>
      </c>
      <c r="DX27" s="693"/>
      <c r="DY27" s="693"/>
      <c r="DZ27" s="693"/>
      <c r="EA27" s="693"/>
      <c r="EB27" s="693"/>
      <c r="EC27" s="694"/>
    </row>
    <row r="28" spans="2:133" ht="11.25" customHeight="1" x14ac:dyDescent="0.15">
      <c r="B28" s="701" t="s">
        <v>293</v>
      </c>
      <c r="C28" s="702"/>
      <c r="D28" s="702"/>
      <c r="E28" s="702"/>
      <c r="F28" s="702"/>
      <c r="G28" s="702"/>
      <c r="H28" s="702"/>
      <c r="I28" s="702"/>
      <c r="J28" s="702"/>
      <c r="K28" s="702"/>
      <c r="L28" s="702"/>
      <c r="M28" s="702"/>
      <c r="N28" s="702"/>
      <c r="O28" s="702"/>
      <c r="P28" s="702"/>
      <c r="Q28" s="703"/>
      <c r="R28" s="659" t="s">
        <v>139</v>
      </c>
      <c r="S28" s="660"/>
      <c r="T28" s="660"/>
      <c r="U28" s="660"/>
      <c r="V28" s="660"/>
      <c r="W28" s="660"/>
      <c r="X28" s="660"/>
      <c r="Y28" s="661"/>
      <c r="Z28" s="662" t="s">
        <v>129</v>
      </c>
      <c r="AA28" s="662"/>
      <c r="AB28" s="662"/>
      <c r="AC28" s="662"/>
      <c r="AD28" s="663" t="s">
        <v>248</v>
      </c>
      <c r="AE28" s="663"/>
      <c r="AF28" s="663"/>
      <c r="AG28" s="663"/>
      <c r="AH28" s="663"/>
      <c r="AI28" s="663"/>
      <c r="AJ28" s="663"/>
      <c r="AK28" s="663"/>
      <c r="AL28" s="664" t="s">
        <v>139</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294</v>
      </c>
      <c r="CE28" s="675"/>
      <c r="CF28" s="675"/>
      <c r="CG28" s="675"/>
      <c r="CH28" s="675"/>
      <c r="CI28" s="675"/>
      <c r="CJ28" s="675"/>
      <c r="CK28" s="675"/>
      <c r="CL28" s="675"/>
      <c r="CM28" s="675"/>
      <c r="CN28" s="675"/>
      <c r="CO28" s="675"/>
      <c r="CP28" s="675"/>
      <c r="CQ28" s="676"/>
      <c r="CR28" s="659">
        <v>2719393</v>
      </c>
      <c r="CS28" s="660"/>
      <c r="CT28" s="660"/>
      <c r="CU28" s="660"/>
      <c r="CV28" s="660"/>
      <c r="CW28" s="660"/>
      <c r="CX28" s="660"/>
      <c r="CY28" s="661"/>
      <c r="CZ28" s="664">
        <v>8.3000000000000007</v>
      </c>
      <c r="DA28" s="693"/>
      <c r="DB28" s="693"/>
      <c r="DC28" s="697"/>
      <c r="DD28" s="668">
        <v>2655519</v>
      </c>
      <c r="DE28" s="660"/>
      <c r="DF28" s="660"/>
      <c r="DG28" s="660"/>
      <c r="DH28" s="660"/>
      <c r="DI28" s="660"/>
      <c r="DJ28" s="660"/>
      <c r="DK28" s="661"/>
      <c r="DL28" s="668">
        <v>2531333</v>
      </c>
      <c r="DM28" s="660"/>
      <c r="DN28" s="660"/>
      <c r="DO28" s="660"/>
      <c r="DP28" s="660"/>
      <c r="DQ28" s="660"/>
      <c r="DR28" s="660"/>
      <c r="DS28" s="660"/>
      <c r="DT28" s="660"/>
      <c r="DU28" s="660"/>
      <c r="DV28" s="661"/>
      <c r="DW28" s="664">
        <v>13.2</v>
      </c>
      <c r="DX28" s="693"/>
      <c r="DY28" s="693"/>
      <c r="DZ28" s="693"/>
      <c r="EA28" s="693"/>
      <c r="EB28" s="693"/>
      <c r="EC28" s="694"/>
    </row>
    <row r="29" spans="2:133" ht="11.25" customHeight="1" x14ac:dyDescent="0.15">
      <c r="B29" s="656" t="s">
        <v>295</v>
      </c>
      <c r="C29" s="657"/>
      <c r="D29" s="657"/>
      <c r="E29" s="657"/>
      <c r="F29" s="657"/>
      <c r="G29" s="657"/>
      <c r="H29" s="657"/>
      <c r="I29" s="657"/>
      <c r="J29" s="657"/>
      <c r="K29" s="657"/>
      <c r="L29" s="657"/>
      <c r="M29" s="657"/>
      <c r="N29" s="657"/>
      <c r="O29" s="657"/>
      <c r="P29" s="657"/>
      <c r="Q29" s="658"/>
      <c r="R29" s="659">
        <v>2192498</v>
      </c>
      <c r="S29" s="660"/>
      <c r="T29" s="660"/>
      <c r="U29" s="660"/>
      <c r="V29" s="660"/>
      <c r="W29" s="660"/>
      <c r="X29" s="660"/>
      <c r="Y29" s="661"/>
      <c r="Z29" s="662">
        <v>6.6</v>
      </c>
      <c r="AA29" s="662"/>
      <c r="AB29" s="662"/>
      <c r="AC29" s="662"/>
      <c r="AD29" s="663" t="s">
        <v>139</v>
      </c>
      <c r="AE29" s="663"/>
      <c r="AF29" s="663"/>
      <c r="AG29" s="663"/>
      <c r="AH29" s="663"/>
      <c r="AI29" s="663"/>
      <c r="AJ29" s="663"/>
      <c r="AK29" s="663"/>
      <c r="AL29" s="664" t="s">
        <v>129</v>
      </c>
      <c r="AM29" s="665"/>
      <c r="AN29" s="665"/>
      <c r="AO29" s="666"/>
      <c r="AP29" s="638" t="s">
        <v>213</v>
      </c>
      <c r="AQ29" s="639"/>
      <c r="AR29" s="639"/>
      <c r="AS29" s="639"/>
      <c r="AT29" s="639"/>
      <c r="AU29" s="639"/>
      <c r="AV29" s="639"/>
      <c r="AW29" s="639"/>
      <c r="AX29" s="639"/>
      <c r="AY29" s="639"/>
      <c r="AZ29" s="639"/>
      <c r="BA29" s="639"/>
      <c r="BB29" s="639"/>
      <c r="BC29" s="639"/>
      <c r="BD29" s="639"/>
      <c r="BE29" s="639"/>
      <c r="BF29" s="640"/>
      <c r="BG29" s="638" t="s">
        <v>296</v>
      </c>
      <c r="BH29" s="699"/>
      <c r="BI29" s="699"/>
      <c r="BJ29" s="699"/>
      <c r="BK29" s="699"/>
      <c r="BL29" s="699"/>
      <c r="BM29" s="699"/>
      <c r="BN29" s="699"/>
      <c r="BO29" s="699"/>
      <c r="BP29" s="699"/>
      <c r="BQ29" s="700"/>
      <c r="BR29" s="638" t="s">
        <v>297</v>
      </c>
      <c r="BS29" s="699"/>
      <c r="BT29" s="699"/>
      <c r="BU29" s="699"/>
      <c r="BV29" s="699"/>
      <c r="BW29" s="699"/>
      <c r="BX29" s="699"/>
      <c r="BY29" s="699"/>
      <c r="BZ29" s="699"/>
      <c r="CA29" s="699"/>
      <c r="CB29" s="700"/>
      <c r="CD29" s="722" t="s">
        <v>298</v>
      </c>
      <c r="CE29" s="723"/>
      <c r="CF29" s="674" t="s">
        <v>299</v>
      </c>
      <c r="CG29" s="675"/>
      <c r="CH29" s="675"/>
      <c r="CI29" s="675"/>
      <c r="CJ29" s="675"/>
      <c r="CK29" s="675"/>
      <c r="CL29" s="675"/>
      <c r="CM29" s="675"/>
      <c r="CN29" s="675"/>
      <c r="CO29" s="675"/>
      <c r="CP29" s="675"/>
      <c r="CQ29" s="676"/>
      <c r="CR29" s="659">
        <v>2719393</v>
      </c>
      <c r="CS29" s="695"/>
      <c r="CT29" s="695"/>
      <c r="CU29" s="695"/>
      <c r="CV29" s="695"/>
      <c r="CW29" s="695"/>
      <c r="CX29" s="695"/>
      <c r="CY29" s="696"/>
      <c r="CZ29" s="664">
        <v>8.3000000000000007</v>
      </c>
      <c r="DA29" s="693"/>
      <c r="DB29" s="693"/>
      <c r="DC29" s="697"/>
      <c r="DD29" s="668">
        <v>2655519</v>
      </c>
      <c r="DE29" s="695"/>
      <c r="DF29" s="695"/>
      <c r="DG29" s="695"/>
      <c r="DH29" s="695"/>
      <c r="DI29" s="695"/>
      <c r="DJ29" s="695"/>
      <c r="DK29" s="696"/>
      <c r="DL29" s="668">
        <v>2531333</v>
      </c>
      <c r="DM29" s="695"/>
      <c r="DN29" s="695"/>
      <c r="DO29" s="695"/>
      <c r="DP29" s="695"/>
      <c r="DQ29" s="695"/>
      <c r="DR29" s="695"/>
      <c r="DS29" s="695"/>
      <c r="DT29" s="695"/>
      <c r="DU29" s="695"/>
      <c r="DV29" s="696"/>
      <c r="DW29" s="664">
        <v>13.2</v>
      </c>
      <c r="DX29" s="693"/>
      <c r="DY29" s="693"/>
      <c r="DZ29" s="693"/>
      <c r="EA29" s="693"/>
      <c r="EB29" s="693"/>
      <c r="EC29" s="694"/>
    </row>
    <row r="30" spans="2:133" ht="11.25" customHeight="1" x14ac:dyDescent="0.15">
      <c r="B30" s="656" t="s">
        <v>300</v>
      </c>
      <c r="C30" s="657"/>
      <c r="D30" s="657"/>
      <c r="E30" s="657"/>
      <c r="F30" s="657"/>
      <c r="G30" s="657"/>
      <c r="H30" s="657"/>
      <c r="I30" s="657"/>
      <c r="J30" s="657"/>
      <c r="K30" s="657"/>
      <c r="L30" s="657"/>
      <c r="M30" s="657"/>
      <c r="N30" s="657"/>
      <c r="O30" s="657"/>
      <c r="P30" s="657"/>
      <c r="Q30" s="658"/>
      <c r="R30" s="659">
        <v>31758</v>
      </c>
      <c r="S30" s="660"/>
      <c r="T30" s="660"/>
      <c r="U30" s="660"/>
      <c r="V30" s="660"/>
      <c r="W30" s="660"/>
      <c r="X30" s="660"/>
      <c r="Y30" s="661"/>
      <c r="Z30" s="662">
        <v>0.1</v>
      </c>
      <c r="AA30" s="662"/>
      <c r="AB30" s="662"/>
      <c r="AC30" s="662"/>
      <c r="AD30" s="663">
        <v>23758</v>
      </c>
      <c r="AE30" s="663"/>
      <c r="AF30" s="663"/>
      <c r="AG30" s="663"/>
      <c r="AH30" s="663"/>
      <c r="AI30" s="663"/>
      <c r="AJ30" s="663"/>
      <c r="AK30" s="663"/>
      <c r="AL30" s="664">
        <v>0.1</v>
      </c>
      <c r="AM30" s="665"/>
      <c r="AN30" s="665"/>
      <c r="AO30" s="666"/>
      <c r="AP30" s="707" t="s">
        <v>301</v>
      </c>
      <c r="AQ30" s="708"/>
      <c r="AR30" s="708"/>
      <c r="AS30" s="708"/>
      <c r="AT30" s="713" t="s">
        <v>302</v>
      </c>
      <c r="AU30" s="210"/>
      <c r="AV30" s="210"/>
      <c r="AW30" s="210"/>
      <c r="AX30" s="645" t="s">
        <v>179</v>
      </c>
      <c r="AY30" s="646"/>
      <c r="AZ30" s="646"/>
      <c r="BA30" s="646"/>
      <c r="BB30" s="646"/>
      <c r="BC30" s="646"/>
      <c r="BD30" s="646"/>
      <c r="BE30" s="646"/>
      <c r="BF30" s="647"/>
      <c r="BG30" s="719">
        <v>99.1</v>
      </c>
      <c r="BH30" s="720"/>
      <c r="BI30" s="720"/>
      <c r="BJ30" s="720"/>
      <c r="BK30" s="720"/>
      <c r="BL30" s="720"/>
      <c r="BM30" s="654">
        <v>97.6</v>
      </c>
      <c r="BN30" s="720"/>
      <c r="BO30" s="720"/>
      <c r="BP30" s="720"/>
      <c r="BQ30" s="721"/>
      <c r="BR30" s="719">
        <v>99.1</v>
      </c>
      <c r="BS30" s="720"/>
      <c r="BT30" s="720"/>
      <c r="BU30" s="720"/>
      <c r="BV30" s="720"/>
      <c r="BW30" s="720"/>
      <c r="BX30" s="654">
        <v>97.5</v>
      </c>
      <c r="BY30" s="720"/>
      <c r="BZ30" s="720"/>
      <c r="CA30" s="720"/>
      <c r="CB30" s="721"/>
      <c r="CD30" s="724"/>
      <c r="CE30" s="725"/>
      <c r="CF30" s="674" t="s">
        <v>303</v>
      </c>
      <c r="CG30" s="675"/>
      <c r="CH30" s="675"/>
      <c r="CI30" s="675"/>
      <c r="CJ30" s="675"/>
      <c r="CK30" s="675"/>
      <c r="CL30" s="675"/>
      <c r="CM30" s="675"/>
      <c r="CN30" s="675"/>
      <c r="CO30" s="675"/>
      <c r="CP30" s="675"/>
      <c r="CQ30" s="676"/>
      <c r="CR30" s="659">
        <v>2527104</v>
      </c>
      <c r="CS30" s="660"/>
      <c r="CT30" s="660"/>
      <c r="CU30" s="660"/>
      <c r="CV30" s="660"/>
      <c r="CW30" s="660"/>
      <c r="CX30" s="660"/>
      <c r="CY30" s="661"/>
      <c r="CZ30" s="664">
        <v>7.7</v>
      </c>
      <c r="DA30" s="693"/>
      <c r="DB30" s="693"/>
      <c r="DC30" s="697"/>
      <c r="DD30" s="668">
        <v>2463230</v>
      </c>
      <c r="DE30" s="660"/>
      <c r="DF30" s="660"/>
      <c r="DG30" s="660"/>
      <c r="DH30" s="660"/>
      <c r="DI30" s="660"/>
      <c r="DJ30" s="660"/>
      <c r="DK30" s="661"/>
      <c r="DL30" s="668">
        <v>2339044</v>
      </c>
      <c r="DM30" s="660"/>
      <c r="DN30" s="660"/>
      <c r="DO30" s="660"/>
      <c r="DP30" s="660"/>
      <c r="DQ30" s="660"/>
      <c r="DR30" s="660"/>
      <c r="DS30" s="660"/>
      <c r="DT30" s="660"/>
      <c r="DU30" s="660"/>
      <c r="DV30" s="661"/>
      <c r="DW30" s="664">
        <v>12.2</v>
      </c>
      <c r="DX30" s="693"/>
      <c r="DY30" s="693"/>
      <c r="DZ30" s="693"/>
      <c r="EA30" s="693"/>
      <c r="EB30" s="693"/>
      <c r="EC30" s="694"/>
    </row>
    <row r="31" spans="2:133" ht="11.25" customHeight="1" x14ac:dyDescent="0.15">
      <c r="B31" s="656" t="s">
        <v>304</v>
      </c>
      <c r="C31" s="657"/>
      <c r="D31" s="657"/>
      <c r="E31" s="657"/>
      <c r="F31" s="657"/>
      <c r="G31" s="657"/>
      <c r="H31" s="657"/>
      <c r="I31" s="657"/>
      <c r="J31" s="657"/>
      <c r="K31" s="657"/>
      <c r="L31" s="657"/>
      <c r="M31" s="657"/>
      <c r="N31" s="657"/>
      <c r="O31" s="657"/>
      <c r="P31" s="657"/>
      <c r="Q31" s="658"/>
      <c r="R31" s="659">
        <v>13761</v>
      </c>
      <c r="S31" s="660"/>
      <c r="T31" s="660"/>
      <c r="U31" s="660"/>
      <c r="V31" s="660"/>
      <c r="W31" s="660"/>
      <c r="X31" s="660"/>
      <c r="Y31" s="661"/>
      <c r="Z31" s="662">
        <v>0</v>
      </c>
      <c r="AA31" s="662"/>
      <c r="AB31" s="662"/>
      <c r="AC31" s="662"/>
      <c r="AD31" s="663" t="s">
        <v>129</v>
      </c>
      <c r="AE31" s="663"/>
      <c r="AF31" s="663"/>
      <c r="AG31" s="663"/>
      <c r="AH31" s="663"/>
      <c r="AI31" s="663"/>
      <c r="AJ31" s="663"/>
      <c r="AK31" s="663"/>
      <c r="AL31" s="664" t="s">
        <v>139</v>
      </c>
      <c r="AM31" s="665"/>
      <c r="AN31" s="665"/>
      <c r="AO31" s="666"/>
      <c r="AP31" s="709"/>
      <c r="AQ31" s="710"/>
      <c r="AR31" s="710"/>
      <c r="AS31" s="710"/>
      <c r="AT31" s="714"/>
      <c r="AU31" s="209" t="s">
        <v>305</v>
      </c>
      <c r="AV31" s="209"/>
      <c r="AW31" s="209"/>
      <c r="AX31" s="656" t="s">
        <v>306</v>
      </c>
      <c r="AY31" s="657"/>
      <c r="AZ31" s="657"/>
      <c r="BA31" s="657"/>
      <c r="BB31" s="657"/>
      <c r="BC31" s="657"/>
      <c r="BD31" s="657"/>
      <c r="BE31" s="657"/>
      <c r="BF31" s="658"/>
      <c r="BG31" s="716">
        <v>98.6</v>
      </c>
      <c r="BH31" s="695"/>
      <c r="BI31" s="695"/>
      <c r="BJ31" s="695"/>
      <c r="BK31" s="695"/>
      <c r="BL31" s="695"/>
      <c r="BM31" s="665">
        <v>96.4</v>
      </c>
      <c r="BN31" s="717"/>
      <c r="BO31" s="717"/>
      <c r="BP31" s="717"/>
      <c r="BQ31" s="718"/>
      <c r="BR31" s="716">
        <v>98.7</v>
      </c>
      <c r="BS31" s="695"/>
      <c r="BT31" s="695"/>
      <c r="BU31" s="695"/>
      <c r="BV31" s="695"/>
      <c r="BW31" s="695"/>
      <c r="BX31" s="665">
        <v>96</v>
      </c>
      <c r="BY31" s="717"/>
      <c r="BZ31" s="717"/>
      <c r="CA31" s="717"/>
      <c r="CB31" s="718"/>
      <c r="CD31" s="724"/>
      <c r="CE31" s="725"/>
      <c r="CF31" s="674" t="s">
        <v>307</v>
      </c>
      <c r="CG31" s="675"/>
      <c r="CH31" s="675"/>
      <c r="CI31" s="675"/>
      <c r="CJ31" s="675"/>
      <c r="CK31" s="675"/>
      <c r="CL31" s="675"/>
      <c r="CM31" s="675"/>
      <c r="CN31" s="675"/>
      <c r="CO31" s="675"/>
      <c r="CP31" s="675"/>
      <c r="CQ31" s="676"/>
      <c r="CR31" s="659">
        <v>192289</v>
      </c>
      <c r="CS31" s="695"/>
      <c r="CT31" s="695"/>
      <c r="CU31" s="695"/>
      <c r="CV31" s="695"/>
      <c r="CW31" s="695"/>
      <c r="CX31" s="695"/>
      <c r="CY31" s="696"/>
      <c r="CZ31" s="664">
        <v>0.6</v>
      </c>
      <c r="DA31" s="693"/>
      <c r="DB31" s="693"/>
      <c r="DC31" s="697"/>
      <c r="DD31" s="668">
        <v>192289</v>
      </c>
      <c r="DE31" s="695"/>
      <c r="DF31" s="695"/>
      <c r="DG31" s="695"/>
      <c r="DH31" s="695"/>
      <c r="DI31" s="695"/>
      <c r="DJ31" s="695"/>
      <c r="DK31" s="696"/>
      <c r="DL31" s="668">
        <v>192289</v>
      </c>
      <c r="DM31" s="695"/>
      <c r="DN31" s="695"/>
      <c r="DO31" s="695"/>
      <c r="DP31" s="695"/>
      <c r="DQ31" s="695"/>
      <c r="DR31" s="695"/>
      <c r="DS31" s="695"/>
      <c r="DT31" s="695"/>
      <c r="DU31" s="695"/>
      <c r="DV31" s="696"/>
      <c r="DW31" s="664">
        <v>1</v>
      </c>
      <c r="DX31" s="693"/>
      <c r="DY31" s="693"/>
      <c r="DZ31" s="693"/>
      <c r="EA31" s="693"/>
      <c r="EB31" s="693"/>
      <c r="EC31" s="694"/>
    </row>
    <row r="32" spans="2:133" ht="11.25" customHeight="1" x14ac:dyDescent="0.15">
      <c r="B32" s="656" t="s">
        <v>308</v>
      </c>
      <c r="C32" s="657"/>
      <c r="D32" s="657"/>
      <c r="E32" s="657"/>
      <c r="F32" s="657"/>
      <c r="G32" s="657"/>
      <c r="H32" s="657"/>
      <c r="I32" s="657"/>
      <c r="J32" s="657"/>
      <c r="K32" s="657"/>
      <c r="L32" s="657"/>
      <c r="M32" s="657"/>
      <c r="N32" s="657"/>
      <c r="O32" s="657"/>
      <c r="P32" s="657"/>
      <c r="Q32" s="658"/>
      <c r="R32" s="659">
        <v>745138</v>
      </c>
      <c r="S32" s="660"/>
      <c r="T32" s="660"/>
      <c r="U32" s="660"/>
      <c r="V32" s="660"/>
      <c r="W32" s="660"/>
      <c r="X32" s="660"/>
      <c r="Y32" s="661"/>
      <c r="Z32" s="662">
        <v>2.2000000000000002</v>
      </c>
      <c r="AA32" s="662"/>
      <c r="AB32" s="662"/>
      <c r="AC32" s="662"/>
      <c r="AD32" s="663" t="s">
        <v>129</v>
      </c>
      <c r="AE32" s="663"/>
      <c r="AF32" s="663"/>
      <c r="AG32" s="663"/>
      <c r="AH32" s="663"/>
      <c r="AI32" s="663"/>
      <c r="AJ32" s="663"/>
      <c r="AK32" s="663"/>
      <c r="AL32" s="664" t="s">
        <v>139</v>
      </c>
      <c r="AM32" s="665"/>
      <c r="AN32" s="665"/>
      <c r="AO32" s="666"/>
      <c r="AP32" s="711"/>
      <c r="AQ32" s="712"/>
      <c r="AR32" s="712"/>
      <c r="AS32" s="712"/>
      <c r="AT32" s="715"/>
      <c r="AU32" s="211"/>
      <c r="AV32" s="211"/>
      <c r="AW32" s="211"/>
      <c r="AX32" s="704" t="s">
        <v>309</v>
      </c>
      <c r="AY32" s="705"/>
      <c r="AZ32" s="705"/>
      <c r="BA32" s="705"/>
      <c r="BB32" s="705"/>
      <c r="BC32" s="705"/>
      <c r="BD32" s="705"/>
      <c r="BE32" s="705"/>
      <c r="BF32" s="706"/>
      <c r="BG32" s="728">
        <v>99.4</v>
      </c>
      <c r="BH32" s="729"/>
      <c r="BI32" s="729"/>
      <c r="BJ32" s="729"/>
      <c r="BK32" s="729"/>
      <c r="BL32" s="729"/>
      <c r="BM32" s="730">
        <v>98.2</v>
      </c>
      <c r="BN32" s="729"/>
      <c r="BO32" s="729"/>
      <c r="BP32" s="729"/>
      <c r="BQ32" s="731"/>
      <c r="BR32" s="728">
        <v>99.3</v>
      </c>
      <c r="BS32" s="729"/>
      <c r="BT32" s="729"/>
      <c r="BU32" s="729"/>
      <c r="BV32" s="729"/>
      <c r="BW32" s="729"/>
      <c r="BX32" s="730">
        <v>98</v>
      </c>
      <c r="BY32" s="729"/>
      <c r="BZ32" s="729"/>
      <c r="CA32" s="729"/>
      <c r="CB32" s="731"/>
      <c r="CD32" s="726"/>
      <c r="CE32" s="727"/>
      <c r="CF32" s="674" t="s">
        <v>310</v>
      </c>
      <c r="CG32" s="675"/>
      <c r="CH32" s="675"/>
      <c r="CI32" s="675"/>
      <c r="CJ32" s="675"/>
      <c r="CK32" s="675"/>
      <c r="CL32" s="675"/>
      <c r="CM32" s="675"/>
      <c r="CN32" s="675"/>
      <c r="CO32" s="675"/>
      <c r="CP32" s="675"/>
      <c r="CQ32" s="676"/>
      <c r="CR32" s="659" t="s">
        <v>139</v>
      </c>
      <c r="CS32" s="660"/>
      <c r="CT32" s="660"/>
      <c r="CU32" s="660"/>
      <c r="CV32" s="660"/>
      <c r="CW32" s="660"/>
      <c r="CX32" s="660"/>
      <c r="CY32" s="661"/>
      <c r="CZ32" s="664" t="s">
        <v>139</v>
      </c>
      <c r="DA32" s="693"/>
      <c r="DB32" s="693"/>
      <c r="DC32" s="697"/>
      <c r="DD32" s="668" t="s">
        <v>129</v>
      </c>
      <c r="DE32" s="660"/>
      <c r="DF32" s="660"/>
      <c r="DG32" s="660"/>
      <c r="DH32" s="660"/>
      <c r="DI32" s="660"/>
      <c r="DJ32" s="660"/>
      <c r="DK32" s="661"/>
      <c r="DL32" s="668" t="s">
        <v>139</v>
      </c>
      <c r="DM32" s="660"/>
      <c r="DN32" s="660"/>
      <c r="DO32" s="660"/>
      <c r="DP32" s="660"/>
      <c r="DQ32" s="660"/>
      <c r="DR32" s="660"/>
      <c r="DS32" s="660"/>
      <c r="DT32" s="660"/>
      <c r="DU32" s="660"/>
      <c r="DV32" s="661"/>
      <c r="DW32" s="664" t="s">
        <v>139</v>
      </c>
      <c r="DX32" s="693"/>
      <c r="DY32" s="693"/>
      <c r="DZ32" s="693"/>
      <c r="EA32" s="693"/>
      <c r="EB32" s="693"/>
      <c r="EC32" s="694"/>
    </row>
    <row r="33" spans="2:133" ht="11.25" customHeight="1" x14ac:dyDescent="0.15">
      <c r="B33" s="656" t="s">
        <v>311</v>
      </c>
      <c r="C33" s="657"/>
      <c r="D33" s="657"/>
      <c r="E33" s="657"/>
      <c r="F33" s="657"/>
      <c r="G33" s="657"/>
      <c r="H33" s="657"/>
      <c r="I33" s="657"/>
      <c r="J33" s="657"/>
      <c r="K33" s="657"/>
      <c r="L33" s="657"/>
      <c r="M33" s="657"/>
      <c r="N33" s="657"/>
      <c r="O33" s="657"/>
      <c r="P33" s="657"/>
      <c r="Q33" s="658"/>
      <c r="R33" s="659">
        <v>340593</v>
      </c>
      <c r="S33" s="660"/>
      <c r="T33" s="660"/>
      <c r="U33" s="660"/>
      <c r="V33" s="660"/>
      <c r="W33" s="660"/>
      <c r="X33" s="660"/>
      <c r="Y33" s="661"/>
      <c r="Z33" s="662">
        <v>1</v>
      </c>
      <c r="AA33" s="662"/>
      <c r="AB33" s="662"/>
      <c r="AC33" s="662"/>
      <c r="AD33" s="663" t="s">
        <v>230</v>
      </c>
      <c r="AE33" s="663"/>
      <c r="AF33" s="663"/>
      <c r="AG33" s="663"/>
      <c r="AH33" s="663"/>
      <c r="AI33" s="663"/>
      <c r="AJ33" s="663"/>
      <c r="AK33" s="663"/>
      <c r="AL33" s="664" t="s">
        <v>230</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312</v>
      </c>
      <c r="CE33" s="675"/>
      <c r="CF33" s="675"/>
      <c r="CG33" s="675"/>
      <c r="CH33" s="675"/>
      <c r="CI33" s="675"/>
      <c r="CJ33" s="675"/>
      <c r="CK33" s="675"/>
      <c r="CL33" s="675"/>
      <c r="CM33" s="675"/>
      <c r="CN33" s="675"/>
      <c r="CO33" s="675"/>
      <c r="CP33" s="675"/>
      <c r="CQ33" s="676"/>
      <c r="CR33" s="659">
        <v>12811798</v>
      </c>
      <c r="CS33" s="695"/>
      <c r="CT33" s="695"/>
      <c r="CU33" s="695"/>
      <c r="CV33" s="695"/>
      <c r="CW33" s="695"/>
      <c r="CX33" s="695"/>
      <c r="CY33" s="696"/>
      <c r="CZ33" s="664">
        <v>38.9</v>
      </c>
      <c r="DA33" s="693"/>
      <c r="DB33" s="693"/>
      <c r="DC33" s="697"/>
      <c r="DD33" s="668">
        <v>10748519</v>
      </c>
      <c r="DE33" s="695"/>
      <c r="DF33" s="695"/>
      <c r="DG33" s="695"/>
      <c r="DH33" s="695"/>
      <c r="DI33" s="695"/>
      <c r="DJ33" s="695"/>
      <c r="DK33" s="696"/>
      <c r="DL33" s="668">
        <v>8987048</v>
      </c>
      <c r="DM33" s="695"/>
      <c r="DN33" s="695"/>
      <c r="DO33" s="695"/>
      <c r="DP33" s="695"/>
      <c r="DQ33" s="695"/>
      <c r="DR33" s="695"/>
      <c r="DS33" s="695"/>
      <c r="DT33" s="695"/>
      <c r="DU33" s="695"/>
      <c r="DV33" s="696"/>
      <c r="DW33" s="664">
        <v>47</v>
      </c>
      <c r="DX33" s="693"/>
      <c r="DY33" s="693"/>
      <c r="DZ33" s="693"/>
      <c r="EA33" s="693"/>
      <c r="EB33" s="693"/>
      <c r="EC33" s="694"/>
    </row>
    <row r="34" spans="2:133" ht="11.25" customHeight="1" x14ac:dyDescent="0.15">
      <c r="B34" s="656" t="s">
        <v>313</v>
      </c>
      <c r="C34" s="657"/>
      <c r="D34" s="657"/>
      <c r="E34" s="657"/>
      <c r="F34" s="657"/>
      <c r="G34" s="657"/>
      <c r="H34" s="657"/>
      <c r="I34" s="657"/>
      <c r="J34" s="657"/>
      <c r="K34" s="657"/>
      <c r="L34" s="657"/>
      <c r="M34" s="657"/>
      <c r="N34" s="657"/>
      <c r="O34" s="657"/>
      <c r="P34" s="657"/>
      <c r="Q34" s="658"/>
      <c r="R34" s="659">
        <v>817651</v>
      </c>
      <c r="S34" s="660"/>
      <c r="T34" s="660"/>
      <c r="U34" s="660"/>
      <c r="V34" s="660"/>
      <c r="W34" s="660"/>
      <c r="X34" s="660"/>
      <c r="Y34" s="661"/>
      <c r="Z34" s="662">
        <v>2.5</v>
      </c>
      <c r="AA34" s="662"/>
      <c r="AB34" s="662"/>
      <c r="AC34" s="662"/>
      <c r="AD34" s="663">
        <v>5380</v>
      </c>
      <c r="AE34" s="663"/>
      <c r="AF34" s="663"/>
      <c r="AG34" s="663"/>
      <c r="AH34" s="663"/>
      <c r="AI34" s="663"/>
      <c r="AJ34" s="663"/>
      <c r="AK34" s="663"/>
      <c r="AL34" s="664">
        <v>0</v>
      </c>
      <c r="AM34" s="665"/>
      <c r="AN34" s="665"/>
      <c r="AO34" s="666"/>
      <c r="AP34" s="214"/>
      <c r="AQ34" s="638" t="s">
        <v>314</v>
      </c>
      <c r="AR34" s="639"/>
      <c r="AS34" s="639"/>
      <c r="AT34" s="639"/>
      <c r="AU34" s="639"/>
      <c r="AV34" s="639"/>
      <c r="AW34" s="639"/>
      <c r="AX34" s="639"/>
      <c r="AY34" s="639"/>
      <c r="AZ34" s="639"/>
      <c r="BA34" s="639"/>
      <c r="BB34" s="639"/>
      <c r="BC34" s="639"/>
      <c r="BD34" s="639"/>
      <c r="BE34" s="639"/>
      <c r="BF34" s="640"/>
      <c r="BG34" s="638" t="s">
        <v>315</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316</v>
      </c>
      <c r="CE34" s="675"/>
      <c r="CF34" s="675"/>
      <c r="CG34" s="675"/>
      <c r="CH34" s="675"/>
      <c r="CI34" s="675"/>
      <c r="CJ34" s="675"/>
      <c r="CK34" s="675"/>
      <c r="CL34" s="675"/>
      <c r="CM34" s="675"/>
      <c r="CN34" s="675"/>
      <c r="CO34" s="675"/>
      <c r="CP34" s="675"/>
      <c r="CQ34" s="676"/>
      <c r="CR34" s="659">
        <v>5316049</v>
      </c>
      <c r="CS34" s="660"/>
      <c r="CT34" s="660"/>
      <c r="CU34" s="660"/>
      <c r="CV34" s="660"/>
      <c r="CW34" s="660"/>
      <c r="CX34" s="660"/>
      <c r="CY34" s="661"/>
      <c r="CZ34" s="664">
        <v>16.100000000000001</v>
      </c>
      <c r="DA34" s="693"/>
      <c r="DB34" s="693"/>
      <c r="DC34" s="697"/>
      <c r="DD34" s="668">
        <v>4277559</v>
      </c>
      <c r="DE34" s="660"/>
      <c r="DF34" s="660"/>
      <c r="DG34" s="660"/>
      <c r="DH34" s="660"/>
      <c r="DI34" s="660"/>
      <c r="DJ34" s="660"/>
      <c r="DK34" s="661"/>
      <c r="DL34" s="668">
        <v>4077051</v>
      </c>
      <c r="DM34" s="660"/>
      <c r="DN34" s="660"/>
      <c r="DO34" s="660"/>
      <c r="DP34" s="660"/>
      <c r="DQ34" s="660"/>
      <c r="DR34" s="660"/>
      <c r="DS34" s="660"/>
      <c r="DT34" s="660"/>
      <c r="DU34" s="660"/>
      <c r="DV34" s="661"/>
      <c r="DW34" s="664">
        <v>21.3</v>
      </c>
      <c r="DX34" s="693"/>
      <c r="DY34" s="693"/>
      <c r="DZ34" s="693"/>
      <c r="EA34" s="693"/>
      <c r="EB34" s="693"/>
      <c r="EC34" s="694"/>
    </row>
    <row r="35" spans="2:133" ht="11.25" customHeight="1" x14ac:dyDescent="0.15">
      <c r="B35" s="656" t="s">
        <v>317</v>
      </c>
      <c r="C35" s="657"/>
      <c r="D35" s="657"/>
      <c r="E35" s="657"/>
      <c r="F35" s="657"/>
      <c r="G35" s="657"/>
      <c r="H35" s="657"/>
      <c r="I35" s="657"/>
      <c r="J35" s="657"/>
      <c r="K35" s="657"/>
      <c r="L35" s="657"/>
      <c r="M35" s="657"/>
      <c r="N35" s="657"/>
      <c r="O35" s="657"/>
      <c r="P35" s="657"/>
      <c r="Q35" s="658"/>
      <c r="R35" s="659">
        <v>1017500</v>
      </c>
      <c r="S35" s="660"/>
      <c r="T35" s="660"/>
      <c r="U35" s="660"/>
      <c r="V35" s="660"/>
      <c r="W35" s="660"/>
      <c r="X35" s="660"/>
      <c r="Y35" s="661"/>
      <c r="Z35" s="662">
        <v>3.1</v>
      </c>
      <c r="AA35" s="662"/>
      <c r="AB35" s="662"/>
      <c r="AC35" s="662"/>
      <c r="AD35" s="663" t="s">
        <v>230</v>
      </c>
      <c r="AE35" s="663"/>
      <c r="AF35" s="663"/>
      <c r="AG35" s="663"/>
      <c r="AH35" s="663"/>
      <c r="AI35" s="663"/>
      <c r="AJ35" s="663"/>
      <c r="AK35" s="663"/>
      <c r="AL35" s="664" t="s">
        <v>230</v>
      </c>
      <c r="AM35" s="665"/>
      <c r="AN35" s="665"/>
      <c r="AO35" s="666"/>
      <c r="AP35" s="214"/>
      <c r="AQ35" s="732" t="s">
        <v>318</v>
      </c>
      <c r="AR35" s="733"/>
      <c r="AS35" s="733"/>
      <c r="AT35" s="733"/>
      <c r="AU35" s="733"/>
      <c r="AV35" s="733"/>
      <c r="AW35" s="733"/>
      <c r="AX35" s="733"/>
      <c r="AY35" s="734"/>
      <c r="AZ35" s="648">
        <v>4993253</v>
      </c>
      <c r="BA35" s="649"/>
      <c r="BB35" s="649"/>
      <c r="BC35" s="649"/>
      <c r="BD35" s="649"/>
      <c r="BE35" s="649"/>
      <c r="BF35" s="735"/>
      <c r="BG35" s="670" t="s">
        <v>319</v>
      </c>
      <c r="BH35" s="671"/>
      <c r="BI35" s="671"/>
      <c r="BJ35" s="671"/>
      <c r="BK35" s="671"/>
      <c r="BL35" s="671"/>
      <c r="BM35" s="671"/>
      <c r="BN35" s="671"/>
      <c r="BO35" s="671"/>
      <c r="BP35" s="671"/>
      <c r="BQ35" s="671"/>
      <c r="BR35" s="671"/>
      <c r="BS35" s="671"/>
      <c r="BT35" s="671"/>
      <c r="BU35" s="672"/>
      <c r="BV35" s="648">
        <v>536114</v>
      </c>
      <c r="BW35" s="649"/>
      <c r="BX35" s="649"/>
      <c r="BY35" s="649"/>
      <c r="BZ35" s="649"/>
      <c r="CA35" s="649"/>
      <c r="CB35" s="735"/>
      <c r="CD35" s="674" t="s">
        <v>320</v>
      </c>
      <c r="CE35" s="675"/>
      <c r="CF35" s="675"/>
      <c r="CG35" s="675"/>
      <c r="CH35" s="675"/>
      <c r="CI35" s="675"/>
      <c r="CJ35" s="675"/>
      <c r="CK35" s="675"/>
      <c r="CL35" s="675"/>
      <c r="CM35" s="675"/>
      <c r="CN35" s="675"/>
      <c r="CO35" s="675"/>
      <c r="CP35" s="675"/>
      <c r="CQ35" s="676"/>
      <c r="CR35" s="659">
        <v>522574</v>
      </c>
      <c r="CS35" s="695"/>
      <c r="CT35" s="695"/>
      <c r="CU35" s="695"/>
      <c r="CV35" s="695"/>
      <c r="CW35" s="695"/>
      <c r="CX35" s="695"/>
      <c r="CY35" s="696"/>
      <c r="CZ35" s="664">
        <v>1.6</v>
      </c>
      <c r="DA35" s="693"/>
      <c r="DB35" s="693"/>
      <c r="DC35" s="697"/>
      <c r="DD35" s="668">
        <v>495557</v>
      </c>
      <c r="DE35" s="695"/>
      <c r="DF35" s="695"/>
      <c r="DG35" s="695"/>
      <c r="DH35" s="695"/>
      <c r="DI35" s="695"/>
      <c r="DJ35" s="695"/>
      <c r="DK35" s="696"/>
      <c r="DL35" s="668">
        <v>495557</v>
      </c>
      <c r="DM35" s="695"/>
      <c r="DN35" s="695"/>
      <c r="DO35" s="695"/>
      <c r="DP35" s="695"/>
      <c r="DQ35" s="695"/>
      <c r="DR35" s="695"/>
      <c r="DS35" s="695"/>
      <c r="DT35" s="695"/>
      <c r="DU35" s="695"/>
      <c r="DV35" s="696"/>
      <c r="DW35" s="664">
        <v>2.6</v>
      </c>
      <c r="DX35" s="693"/>
      <c r="DY35" s="693"/>
      <c r="DZ35" s="693"/>
      <c r="EA35" s="693"/>
      <c r="EB35" s="693"/>
      <c r="EC35" s="694"/>
    </row>
    <row r="36" spans="2:133" ht="11.25" customHeight="1" x14ac:dyDescent="0.15">
      <c r="B36" s="656" t="s">
        <v>321</v>
      </c>
      <c r="C36" s="657"/>
      <c r="D36" s="657"/>
      <c r="E36" s="657"/>
      <c r="F36" s="657"/>
      <c r="G36" s="657"/>
      <c r="H36" s="657"/>
      <c r="I36" s="657"/>
      <c r="J36" s="657"/>
      <c r="K36" s="657"/>
      <c r="L36" s="657"/>
      <c r="M36" s="657"/>
      <c r="N36" s="657"/>
      <c r="O36" s="657"/>
      <c r="P36" s="657"/>
      <c r="Q36" s="658"/>
      <c r="R36" s="659" t="s">
        <v>129</v>
      </c>
      <c r="S36" s="660"/>
      <c r="T36" s="660"/>
      <c r="U36" s="660"/>
      <c r="V36" s="660"/>
      <c r="W36" s="660"/>
      <c r="X36" s="660"/>
      <c r="Y36" s="661"/>
      <c r="Z36" s="662" t="s">
        <v>129</v>
      </c>
      <c r="AA36" s="662"/>
      <c r="AB36" s="662"/>
      <c r="AC36" s="662"/>
      <c r="AD36" s="663" t="s">
        <v>139</v>
      </c>
      <c r="AE36" s="663"/>
      <c r="AF36" s="663"/>
      <c r="AG36" s="663"/>
      <c r="AH36" s="663"/>
      <c r="AI36" s="663"/>
      <c r="AJ36" s="663"/>
      <c r="AK36" s="663"/>
      <c r="AL36" s="664" t="s">
        <v>230</v>
      </c>
      <c r="AM36" s="665"/>
      <c r="AN36" s="665"/>
      <c r="AO36" s="666"/>
      <c r="AQ36" s="736" t="s">
        <v>322</v>
      </c>
      <c r="AR36" s="737"/>
      <c r="AS36" s="737"/>
      <c r="AT36" s="737"/>
      <c r="AU36" s="737"/>
      <c r="AV36" s="737"/>
      <c r="AW36" s="737"/>
      <c r="AX36" s="737"/>
      <c r="AY36" s="738"/>
      <c r="AZ36" s="659">
        <v>2000000</v>
      </c>
      <c r="BA36" s="660"/>
      <c r="BB36" s="660"/>
      <c r="BC36" s="660"/>
      <c r="BD36" s="695"/>
      <c r="BE36" s="695"/>
      <c r="BF36" s="718"/>
      <c r="BG36" s="674" t="s">
        <v>323</v>
      </c>
      <c r="BH36" s="675"/>
      <c r="BI36" s="675"/>
      <c r="BJ36" s="675"/>
      <c r="BK36" s="675"/>
      <c r="BL36" s="675"/>
      <c r="BM36" s="675"/>
      <c r="BN36" s="675"/>
      <c r="BO36" s="675"/>
      <c r="BP36" s="675"/>
      <c r="BQ36" s="675"/>
      <c r="BR36" s="675"/>
      <c r="BS36" s="675"/>
      <c r="BT36" s="675"/>
      <c r="BU36" s="676"/>
      <c r="BV36" s="659">
        <v>81510</v>
      </c>
      <c r="BW36" s="660"/>
      <c r="BX36" s="660"/>
      <c r="BY36" s="660"/>
      <c r="BZ36" s="660"/>
      <c r="CA36" s="660"/>
      <c r="CB36" s="669"/>
      <c r="CD36" s="674" t="s">
        <v>324</v>
      </c>
      <c r="CE36" s="675"/>
      <c r="CF36" s="675"/>
      <c r="CG36" s="675"/>
      <c r="CH36" s="675"/>
      <c r="CI36" s="675"/>
      <c r="CJ36" s="675"/>
      <c r="CK36" s="675"/>
      <c r="CL36" s="675"/>
      <c r="CM36" s="675"/>
      <c r="CN36" s="675"/>
      <c r="CO36" s="675"/>
      <c r="CP36" s="675"/>
      <c r="CQ36" s="676"/>
      <c r="CR36" s="659">
        <v>3559976</v>
      </c>
      <c r="CS36" s="660"/>
      <c r="CT36" s="660"/>
      <c r="CU36" s="660"/>
      <c r="CV36" s="660"/>
      <c r="CW36" s="660"/>
      <c r="CX36" s="660"/>
      <c r="CY36" s="661"/>
      <c r="CZ36" s="664">
        <v>10.8</v>
      </c>
      <c r="DA36" s="693"/>
      <c r="DB36" s="693"/>
      <c r="DC36" s="697"/>
      <c r="DD36" s="668">
        <v>3418613</v>
      </c>
      <c r="DE36" s="660"/>
      <c r="DF36" s="660"/>
      <c r="DG36" s="660"/>
      <c r="DH36" s="660"/>
      <c r="DI36" s="660"/>
      <c r="DJ36" s="660"/>
      <c r="DK36" s="661"/>
      <c r="DL36" s="668">
        <v>2380960</v>
      </c>
      <c r="DM36" s="660"/>
      <c r="DN36" s="660"/>
      <c r="DO36" s="660"/>
      <c r="DP36" s="660"/>
      <c r="DQ36" s="660"/>
      <c r="DR36" s="660"/>
      <c r="DS36" s="660"/>
      <c r="DT36" s="660"/>
      <c r="DU36" s="660"/>
      <c r="DV36" s="661"/>
      <c r="DW36" s="664">
        <v>12.5</v>
      </c>
      <c r="DX36" s="693"/>
      <c r="DY36" s="693"/>
      <c r="DZ36" s="693"/>
      <c r="EA36" s="693"/>
      <c r="EB36" s="693"/>
      <c r="EC36" s="694"/>
    </row>
    <row r="37" spans="2:133" ht="11.25" customHeight="1" x14ac:dyDescent="0.15">
      <c r="B37" s="656" t="s">
        <v>325</v>
      </c>
      <c r="C37" s="657"/>
      <c r="D37" s="657"/>
      <c r="E37" s="657"/>
      <c r="F37" s="657"/>
      <c r="G37" s="657"/>
      <c r="H37" s="657"/>
      <c r="I37" s="657"/>
      <c r="J37" s="657"/>
      <c r="K37" s="657"/>
      <c r="L37" s="657"/>
      <c r="M37" s="657"/>
      <c r="N37" s="657"/>
      <c r="O37" s="657"/>
      <c r="P37" s="657"/>
      <c r="Q37" s="658"/>
      <c r="R37" s="659" t="s">
        <v>129</v>
      </c>
      <c r="S37" s="660"/>
      <c r="T37" s="660"/>
      <c r="U37" s="660"/>
      <c r="V37" s="660"/>
      <c r="W37" s="660"/>
      <c r="X37" s="660"/>
      <c r="Y37" s="661"/>
      <c r="Z37" s="662" t="s">
        <v>230</v>
      </c>
      <c r="AA37" s="662"/>
      <c r="AB37" s="662"/>
      <c r="AC37" s="662"/>
      <c r="AD37" s="663" t="s">
        <v>129</v>
      </c>
      <c r="AE37" s="663"/>
      <c r="AF37" s="663"/>
      <c r="AG37" s="663"/>
      <c r="AH37" s="663"/>
      <c r="AI37" s="663"/>
      <c r="AJ37" s="663"/>
      <c r="AK37" s="663"/>
      <c r="AL37" s="664" t="s">
        <v>129</v>
      </c>
      <c r="AM37" s="665"/>
      <c r="AN37" s="665"/>
      <c r="AO37" s="666"/>
      <c r="AQ37" s="736" t="s">
        <v>326</v>
      </c>
      <c r="AR37" s="737"/>
      <c r="AS37" s="737"/>
      <c r="AT37" s="737"/>
      <c r="AU37" s="737"/>
      <c r="AV37" s="737"/>
      <c r="AW37" s="737"/>
      <c r="AX37" s="737"/>
      <c r="AY37" s="738"/>
      <c r="AZ37" s="659">
        <v>24829</v>
      </c>
      <c r="BA37" s="660"/>
      <c r="BB37" s="660"/>
      <c r="BC37" s="660"/>
      <c r="BD37" s="695"/>
      <c r="BE37" s="695"/>
      <c r="BF37" s="718"/>
      <c r="BG37" s="674" t="s">
        <v>327</v>
      </c>
      <c r="BH37" s="675"/>
      <c r="BI37" s="675"/>
      <c r="BJ37" s="675"/>
      <c r="BK37" s="675"/>
      <c r="BL37" s="675"/>
      <c r="BM37" s="675"/>
      <c r="BN37" s="675"/>
      <c r="BO37" s="675"/>
      <c r="BP37" s="675"/>
      <c r="BQ37" s="675"/>
      <c r="BR37" s="675"/>
      <c r="BS37" s="675"/>
      <c r="BT37" s="675"/>
      <c r="BU37" s="676"/>
      <c r="BV37" s="659">
        <v>12570</v>
      </c>
      <c r="BW37" s="660"/>
      <c r="BX37" s="660"/>
      <c r="BY37" s="660"/>
      <c r="BZ37" s="660"/>
      <c r="CA37" s="660"/>
      <c r="CB37" s="669"/>
      <c r="CD37" s="674" t="s">
        <v>328</v>
      </c>
      <c r="CE37" s="675"/>
      <c r="CF37" s="675"/>
      <c r="CG37" s="675"/>
      <c r="CH37" s="675"/>
      <c r="CI37" s="675"/>
      <c r="CJ37" s="675"/>
      <c r="CK37" s="675"/>
      <c r="CL37" s="675"/>
      <c r="CM37" s="675"/>
      <c r="CN37" s="675"/>
      <c r="CO37" s="675"/>
      <c r="CP37" s="675"/>
      <c r="CQ37" s="676"/>
      <c r="CR37" s="659">
        <v>6852</v>
      </c>
      <c r="CS37" s="695"/>
      <c r="CT37" s="695"/>
      <c r="CU37" s="695"/>
      <c r="CV37" s="695"/>
      <c r="CW37" s="695"/>
      <c r="CX37" s="695"/>
      <c r="CY37" s="696"/>
      <c r="CZ37" s="664">
        <v>0</v>
      </c>
      <c r="DA37" s="693"/>
      <c r="DB37" s="693"/>
      <c r="DC37" s="697"/>
      <c r="DD37" s="668">
        <v>6852</v>
      </c>
      <c r="DE37" s="695"/>
      <c r="DF37" s="695"/>
      <c r="DG37" s="695"/>
      <c r="DH37" s="695"/>
      <c r="DI37" s="695"/>
      <c r="DJ37" s="695"/>
      <c r="DK37" s="696"/>
      <c r="DL37" s="668">
        <v>6144</v>
      </c>
      <c r="DM37" s="695"/>
      <c r="DN37" s="695"/>
      <c r="DO37" s="695"/>
      <c r="DP37" s="695"/>
      <c r="DQ37" s="695"/>
      <c r="DR37" s="695"/>
      <c r="DS37" s="695"/>
      <c r="DT37" s="695"/>
      <c r="DU37" s="695"/>
      <c r="DV37" s="696"/>
      <c r="DW37" s="664">
        <v>0</v>
      </c>
      <c r="DX37" s="693"/>
      <c r="DY37" s="693"/>
      <c r="DZ37" s="693"/>
      <c r="EA37" s="693"/>
      <c r="EB37" s="693"/>
      <c r="EC37" s="694"/>
    </row>
    <row r="38" spans="2:133" ht="11.25" customHeight="1" x14ac:dyDescent="0.15">
      <c r="B38" s="704" t="s">
        <v>329</v>
      </c>
      <c r="C38" s="705"/>
      <c r="D38" s="705"/>
      <c r="E38" s="705"/>
      <c r="F38" s="705"/>
      <c r="G38" s="705"/>
      <c r="H38" s="705"/>
      <c r="I38" s="705"/>
      <c r="J38" s="705"/>
      <c r="K38" s="705"/>
      <c r="L38" s="705"/>
      <c r="M38" s="705"/>
      <c r="N38" s="705"/>
      <c r="O38" s="705"/>
      <c r="P38" s="705"/>
      <c r="Q38" s="706"/>
      <c r="R38" s="739">
        <v>33186852</v>
      </c>
      <c r="S38" s="740"/>
      <c r="T38" s="740"/>
      <c r="U38" s="740"/>
      <c r="V38" s="740"/>
      <c r="W38" s="740"/>
      <c r="X38" s="740"/>
      <c r="Y38" s="741"/>
      <c r="Z38" s="742">
        <v>100</v>
      </c>
      <c r="AA38" s="742"/>
      <c r="AB38" s="742"/>
      <c r="AC38" s="742"/>
      <c r="AD38" s="743">
        <v>19121540</v>
      </c>
      <c r="AE38" s="743"/>
      <c r="AF38" s="743"/>
      <c r="AG38" s="743"/>
      <c r="AH38" s="743"/>
      <c r="AI38" s="743"/>
      <c r="AJ38" s="743"/>
      <c r="AK38" s="743"/>
      <c r="AL38" s="744">
        <v>100</v>
      </c>
      <c r="AM38" s="730"/>
      <c r="AN38" s="730"/>
      <c r="AO38" s="745"/>
      <c r="AQ38" s="736" t="s">
        <v>330</v>
      </c>
      <c r="AR38" s="737"/>
      <c r="AS38" s="737"/>
      <c r="AT38" s="737"/>
      <c r="AU38" s="737"/>
      <c r="AV38" s="737"/>
      <c r="AW38" s="737"/>
      <c r="AX38" s="737"/>
      <c r="AY38" s="738"/>
      <c r="AZ38" s="659">
        <v>4489</v>
      </c>
      <c r="BA38" s="660"/>
      <c r="BB38" s="660"/>
      <c r="BC38" s="660"/>
      <c r="BD38" s="695"/>
      <c r="BE38" s="695"/>
      <c r="BF38" s="718"/>
      <c r="BG38" s="674" t="s">
        <v>331</v>
      </c>
      <c r="BH38" s="675"/>
      <c r="BI38" s="675"/>
      <c r="BJ38" s="675"/>
      <c r="BK38" s="675"/>
      <c r="BL38" s="675"/>
      <c r="BM38" s="675"/>
      <c r="BN38" s="675"/>
      <c r="BO38" s="675"/>
      <c r="BP38" s="675"/>
      <c r="BQ38" s="675"/>
      <c r="BR38" s="675"/>
      <c r="BS38" s="675"/>
      <c r="BT38" s="675"/>
      <c r="BU38" s="676"/>
      <c r="BV38" s="659">
        <v>20223</v>
      </c>
      <c r="BW38" s="660"/>
      <c r="BX38" s="660"/>
      <c r="BY38" s="660"/>
      <c r="BZ38" s="660"/>
      <c r="CA38" s="660"/>
      <c r="CB38" s="669"/>
      <c r="CD38" s="674" t="s">
        <v>332</v>
      </c>
      <c r="CE38" s="675"/>
      <c r="CF38" s="675"/>
      <c r="CG38" s="675"/>
      <c r="CH38" s="675"/>
      <c r="CI38" s="675"/>
      <c r="CJ38" s="675"/>
      <c r="CK38" s="675"/>
      <c r="CL38" s="675"/>
      <c r="CM38" s="675"/>
      <c r="CN38" s="675"/>
      <c r="CO38" s="675"/>
      <c r="CP38" s="675"/>
      <c r="CQ38" s="676"/>
      <c r="CR38" s="659">
        <v>2988764</v>
      </c>
      <c r="CS38" s="660"/>
      <c r="CT38" s="660"/>
      <c r="CU38" s="660"/>
      <c r="CV38" s="660"/>
      <c r="CW38" s="660"/>
      <c r="CX38" s="660"/>
      <c r="CY38" s="661"/>
      <c r="CZ38" s="664">
        <v>9.1</v>
      </c>
      <c r="DA38" s="693"/>
      <c r="DB38" s="693"/>
      <c r="DC38" s="697"/>
      <c r="DD38" s="668">
        <v>2409341</v>
      </c>
      <c r="DE38" s="660"/>
      <c r="DF38" s="660"/>
      <c r="DG38" s="660"/>
      <c r="DH38" s="660"/>
      <c r="DI38" s="660"/>
      <c r="DJ38" s="660"/>
      <c r="DK38" s="661"/>
      <c r="DL38" s="668">
        <v>2033480</v>
      </c>
      <c r="DM38" s="660"/>
      <c r="DN38" s="660"/>
      <c r="DO38" s="660"/>
      <c r="DP38" s="660"/>
      <c r="DQ38" s="660"/>
      <c r="DR38" s="660"/>
      <c r="DS38" s="660"/>
      <c r="DT38" s="660"/>
      <c r="DU38" s="660"/>
      <c r="DV38" s="661"/>
      <c r="DW38" s="664">
        <v>10.6</v>
      </c>
      <c r="DX38" s="693"/>
      <c r="DY38" s="693"/>
      <c r="DZ38" s="693"/>
      <c r="EA38" s="693"/>
      <c r="EB38" s="693"/>
      <c r="EC38" s="694"/>
    </row>
    <row r="39" spans="2:133" ht="11.25" customHeight="1" x14ac:dyDescent="0.15">
      <c r="AQ39" s="736" t="s">
        <v>333</v>
      </c>
      <c r="AR39" s="737"/>
      <c r="AS39" s="737"/>
      <c r="AT39" s="737"/>
      <c r="AU39" s="737"/>
      <c r="AV39" s="737"/>
      <c r="AW39" s="737"/>
      <c r="AX39" s="737"/>
      <c r="AY39" s="738"/>
      <c r="AZ39" s="659" t="s">
        <v>230</v>
      </c>
      <c r="BA39" s="660"/>
      <c r="BB39" s="660"/>
      <c r="BC39" s="660"/>
      <c r="BD39" s="695"/>
      <c r="BE39" s="695"/>
      <c r="BF39" s="718"/>
      <c r="BG39" s="750" t="s">
        <v>334</v>
      </c>
      <c r="BH39" s="751"/>
      <c r="BI39" s="751"/>
      <c r="BJ39" s="751"/>
      <c r="BK39" s="751"/>
      <c r="BL39" s="215"/>
      <c r="BM39" s="675" t="s">
        <v>335</v>
      </c>
      <c r="BN39" s="675"/>
      <c r="BO39" s="675"/>
      <c r="BP39" s="675"/>
      <c r="BQ39" s="675"/>
      <c r="BR39" s="675"/>
      <c r="BS39" s="675"/>
      <c r="BT39" s="675"/>
      <c r="BU39" s="676"/>
      <c r="BV39" s="659">
        <v>99</v>
      </c>
      <c r="BW39" s="660"/>
      <c r="BX39" s="660"/>
      <c r="BY39" s="660"/>
      <c r="BZ39" s="660"/>
      <c r="CA39" s="660"/>
      <c r="CB39" s="669"/>
      <c r="CD39" s="674" t="s">
        <v>336</v>
      </c>
      <c r="CE39" s="675"/>
      <c r="CF39" s="675"/>
      <c r="CG39" s="675"/>
      <c r="CH39" s="675"/>
      <c r="CI39" s="675"/>
      <c r="CJ39" s="675"/>
      <c r="CK39" s="675"/>
      <c r="CL39" s="675"/>
      <c r="CM39" s="675"/>
      <c r="CN39" s="675"/>
      <c r="CO39" s="675"/>
      <c r="CP39" s="675"/>
      <c r="CQ39" s="676"/>
      <c r="CR39" s="659">
        <v>159105</v>
      </c>
      <c r="CS39" s="695"/>
      <c r="CT39" s="695"/>
      <c r="CU39" s="695"/>
      <c r="CV39" s="695"/>
      <c r="CW39" s="695"/>
      <c r="CX39" s="695"/>
      <c r="CY39" s="696"/>
      <c r="CZ39" s="664">
        <v>0.5</v>
      </c>
      <c r="DA39" s="693"/>
      <c r="DB39" s="693"/>
      <c r="DC39" s="697"/>
      <c r="DD39" s="668">
        <v>147449</v>
      </c>
      <c r="DE39" s="695"/>
      <c r="DF39" s="695"/>
      <c r="DG39" s="695"/>
      <c r="DH39" s="695"/>
      <c r="DI39" s="695"/>
      <c r="DJ39" s="695"/>
      <c r="DK39" s="696"/>
      <c r="DL39" s="668" t="s">
        <v>129</v>
      </c>
      <c r="DM39" s="695"/>
      <c r="DN39" s="695"/>
      <c r="DO39" s="695"/>
      <c r="DP39" s="695"/>
      <c r="DQ39" s="695"/>
      <c r="DR39" s="695"/>
      <c r="DS39" s="695"/>
      <c r="DT39" s="695"/>
      <c r="DU39" s="695"/>
      <c r="DV39" s="696"/>
      <c r="DW39" s="664" t="s">
        <v>129</v>
      </c>
      <c r="DX39" s="693"/>
      <c r="DY39" s="693"/>
      <c r="DZ39" s="693"/>
      <c r="EA39" s="693"/>
      <c r="EB39" s="693"/>
      <c r="EC39" s="694"/>
    </row>
    <row r="40" spans="2:133" ht="11.25" customHeight="1" x14ac:dyDescent="0.15">
      <c r="AQ40" s="736" t="s">
        <v>337</v>
      </c>
      <c r="AR40" s="737"/>
      <c r="AS40" s="737"/>
      <c r="AT40" s="737"/>
      <c r="AU40" s="737"/>
      <c r="AV40" s="737"/>
      <c r="AW40" s="737"/>
      <c r="AX40" s="737"/>
      <c r="AY40" s="738"/>
      <c r="AZ40" s="659">
        <v>1099089</v>
      </c>
      <c r="BA40" s="660"/>
      <c r="BB40" s="660"/>
      <c r="BC40" s="660"/>
      <c r="BD40" s="695"/>
      <c r="BE40" s="695"/>
      <c r="BF40" s="718"/>
      <c r="BG40" s="750"/>
      <c r="BH40" s="751"/>
      <c r="BI40" s="751"/>
      <c r="BJ40" s="751"/>
      <c r="BK40" s="751"/>
      <c r="BL40" s="215"/>
      <c r="BM40" s="675" t="s">
        <v>338</v>
      </c>
      <c r="BN40" s="675"/>
      <c r="BO40" s="675"/>
      <c r="BP40" s="675"/>
      <c r="BQ40" s="675"/>
      <c r="BR40" s="675"/>
      <c r="BS40" s="675"/>
      <c r="BT40" s="675"/>
      <c r="BU40" s="676"/>
      <c r="BV40" s="659">
        <v>126</v>
      </c>
      <c r="BW40" s="660"/>
      <c r="BX40" s="660"/>
      <c r="BY40" s="660"/>
      <c r="BZ40" s="660"/>
      <c r="CA40" s="660"/>
      <c r="CB40" s="669"/>
      <c r="CD40" s="674" t="s">
        <v>339</v>
      </c>
      <c r="CE40" s="675"/>
      <c r="CF40" s="675"/>
      <c r="CG40" s="675"/>
      <c r="CH40" s="675"/>
      <c r="CI40" s="675"/>
      <c r="CJ40" s="675"/>
      <c r="CK40" s="675"/>
      <c r="CL40" s="675"/>
      <c r="CM40" s="675"/>
      <c r="CN40" s="675"/>
      <c r="CO40" s="675"/>
      <c r="CP40" s="675"/>
      <c r="CQ40" s="676"/>
      <c r="CR40" s="659">
        <v>265330</v>
      </c>
      <c r="CS40" s="660"/>
      <c r="CT40" s="660"/>
      <c r="CU40" s="660"/>
      <c r="CV40" s="660"/>
      <c r="CW40" s="660"/>
      <c r="CX40" s="660"/>
      <c r="CY40" s="661"/>
      <c r="CZ40" s="664">
        <v>0.8</v>
      </c>
      <c r="DA40" s="693"/>
      <c r="DB40" s="693"/>
      <c r="DC40" s="697"/>
      <c r="DD40" s="668" t="s">
        <v>139</v>
      </c>
      <c r="DE40" s="660"/>
      <c r="DF40" s="660"/>
      <c r="DG40" s="660"/>
      <c r="DH40" s="660"/>
      <c r="DI40" s="660"/>
      <c r="DJ40" s="660"/>
      <c r="DK40" s="661"/>
      <c r="DL40" s="668" t="s">
        <v>230</v>
      </c>
      <c r="DM40" s="660"/>
      <c r="DN40" s="660"/>
      <c r="DO40" s="660"/>
      <c r="DP40" s="660"/>
      <c r="DQ40" s="660"/>
      <c r="DR40" s="660"/>
      <c r="DS40" s="660"/>
      <c r="DT40" s="660"/>
      <c r="DU40" s="660"/>
      <c r="DV40" s="661"/>
      <c r="DW40" s="664" t="s">
        <v>230</v>
      </c>
      <c r="DX40" s="693"/>
      <c r="DY40" s="693"/>
      <c r="DZ40" s="693"/>
      <c r="EA40" s="693"/>
      <c r="EB40" s="693"/>
      <c r="EC40" s="694"/>
    </row>
    <row r="41" spans="2:133" ht="11.25" customHeight="1" x14ac:dyDescent="0.15">
      <c r="AQ41" s="746" t="s">
        <v>340</v>
      </c>
      <c r="AR41" s="747"/>
      <c r="AS41" s="747"/>
      <c r="AT41" s="747"/>
      <c r="AU41" s="747"/>
      <c r="AV41" s="747"/>
      <c r="AW41" s="747"/>
      <c r="AX41" s="747"/>
      <c r="AY41" s="748"/>
      <c r="AZ41" s="739">
        <v>1864846</v>
      </c>
      <c r="BA41" s="740"/>
      <c r="BB41" s="740"/>
      <c r="BC41" s="740"/>
      <c r="BD41" s="729"/>
      <c r="BE41" s="729"/>
      <c r="BF41" s="731"/>
      <c r="BG41" s="752"/>
      <c r="BH41" s="753"/>
      <c r="BI41" s="753"/>
      <c r="BJ41" s="753"/>
      <c r="BK41" s="753"/>
      <c r="BL41" s="216"/>
      <c r="BM41" s="684" t="s">
        <v>341</v>
      </c>
      <c r="BN41" s="684"/>
      <c r="BO41" s="684"/>
      <c r="BP41" s="684"/>
      <c r="BQ41" s="684"/>
      <c r="BR41" s="684"/>
      <c r="BS41" s="684"/>
      <c r="BT41" s="684"/>
      <c r="BU41" s="685"/>
      <c r="BV41" s="739">
        <v>350</v>
      </c>
      <c r="BW41" s="740"/>
      <c r="BX41" s="740"/>
      <c r="BY41" s="740"/>
      <c r="BZ41" s="740"/>
      <c r="CA41" s="740"/>
      <c r="CB41" s="749"/>
      <c r="CD41" s="674" t="s">
        <v>342</v>
      </c>
      <c r="CE41" s="675"/>
      <c r="CF41" s="675"/>
      <c r="CG41" s="675"/>
      <c r="CH41" s="675"/>
      <c r="CI41" s="675"/>
      <c r="CJ41" s="675"/>
      <c r="CK41" s="675"/>
      <c r="CL41" s="675"/>
      <c r="CM41" s="675"/>
      <c r="CN41" s="675"/>
      <c r="CO41" s="675"/>
      <c r="CP41" s="675"/>
      <c r="CQ41" s="676"/>
      <c r="CR41" s="659" t="s">
        <v>230</v>
      </c>
      <c r="CS41" s="695"/>
      <c r="CT41" s="695"/>
      <c r="CU41" s="695"/>
      <c r="CV41" s="695"/>
      <c r="CW41" s="695"/>
      <c r="CX41" s="695"/>
      <c r="CY41" s="696"/>
      <c r="CZ41" s="664" t="s">
        <v>139</v>
      </c>
      <c r="DA41" s="693"/>
      <c r="DB41" s="693"/>
      <c r="DC41" s="697"/>
      <c r="DD41" s="668" t="s">
        <v>139</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344</v>
      </c>
      <c r="CE42" s="657"/>
      <c r="CF42" s="657"/>
      <c r="CG42" s="657"/>
      <c r="CH42" s="657"/>
      <c r="CI42" s="657"/>
      <c r="CJ42" s="657"/>
      <c r="CK42" s="657"/>
      <c r="CL42" s="657"/>
      <c r="CM42" s="657"/>
      <c r="CN42" s="657"/>
      <c r="CO42" s="657"/>
      <c r="CP42" s="657"/>
      <c r="CQ42" s="658"/>
      <c r="CR42" s="659">
        <v>2194983</v>
      </c>
      <c r="CS42" s="660"/>
      <c r="CT42" s="660"/>
      <c r="CU42" s="660"/>
      <c r="CV42" s="660"/>
      <c r="CW42" s="660"/>
      <c r="CX42" s="660"/>
      <c r="CY42" s="661"/>
      <c r="CZ42" s="664">
        <v>6.7</v>
      </c>
      <c r="DA42" s="665"/>
      <c r="DB42" s="665"/>
      <c r="DC42" s="760"/>
      <c r="DD42" s="668">
        <v>718266</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346</v>
      </c>
      <c r="CE43" s="657"/>
      <c r="CF43" s="657"/>
      <c r="CG43" s="657"/>
      <c r="CH43" s="657"/>
      <c r="CI43" s="657"/>
      <c r="CJ43" s="657"/>
      <c r="CK43" s="657"/>
      <c r="CL43" s="657"/>
      <c r="CM43" s="657"/>
      <c r="CN43" s="657"/>
      <c r="CO43" s="657"/>
      <c r="CP43" s="657"/>
      <c r="CQ43" s="658"/>
      <c r="CR43" s="659">
        <v>22383</v>
      </c>
      <c r="CS43" s="695"/>
      <c r="CT43" s="695"/>
      <c r="CU43" s="695"/>
      <c r="CV43" s="695"/>
      <c r="CW43" s="695"/>
      <c r="CX43" s="695"/>
      <c r="CY43" s="696"/>
      <c r="CZ43" s="664">
        <v>0.1</v>
      </c>
      <c r="DA43" s="693"/>
      <c r="DB43" s="693"/>
      <c r="DC43" s="697"/>
      <c r="DD43" s="668">
        <v>22383</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347</v>
      </c>
      <c r="CD44" s="771" t="s">
        <v>298</v>
      </c>
      <c r="CE44" s="772"/>
      <c r="CF44" s="656" t="s">
        <v>348</v>
      </c>
      <c r="CG44" s="657"/>
      <c r="CH44" s="657"/>
      <c r="CI44" s="657"/>
      <c r="CJ44" s="657"/>
      <c r="CK44" s="657"/>
      <c r="CL44" s="657"/>
      <c r="CM44" s="657"/>
      <c r="CN44" s="657"/>
      <c r="CO44" s="657"/>
      <c r="CP44" s="657"/>
      <c r="CQ44" s="658"/>
      <c r="CR44" s="659">
        <v>2194983</v>
      </c>
      <c r="CS44" s="660"/>
      <c r="CT44" s="660"/>
      <c r="CU44" s="660"/>
      <c r="CV44" s="660"/>
      <c r="CW44" s="660"/>
      <c r="CX44" s="660"/>
      <c r="CY44" s="661"/>
      <c r="CZ44" s="664">
        <v>6.7</v>
      </c>
      <c r="DA44" s="665"/>
      <c r="DB44" s="665"/>
      <c r="DC44" s="760"/>
      <c r="DD44" s="668">
        <v>718266</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349</v>
      </c>
      <c r="CG45" s="657"/>
      <c r="CH45" s="657"/>
      <c r="CI45" s="657"/>
      <c r="CJ45" s="657"/>
      <c r="CK45" s="657"/>
      <c r="CL45" s="657"/>
      <c r="CM45" s="657"/>
      <c r="CN45" s="657"/>
      <c r="CO45" s="657"/>
      <c r="CP45" s="657"/>
      <c r="CQ45" s="658"/>
      <c r="CR45" s="659">
        <v>727631</v>
      </c>
      <c r="CS45" s="695"/>
      <c r="CT45" s="695"/>
      <c r="CU45" s="695"/>
      <c r="CV45" s="695"/>
      <c r="CW45" s="695"/>
      <c r="CX45" s="695"/>
      <c r="CY45" s="696"/>
      <c r="CZ45" s="664">
        <v>2.2000000000000002</v>
      </c>
      <c r="DA45" s="693"/>
      <c r="DB45" s="693"/>
      <c r="DC45" s="697"/>
      <c r="DD45" s="668">
        <v>40095</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350</v>
      </c>
      <c r="CG46" s="657"/>
      <c r="CH46" s="657"/>
      <c r="CI46" s="657"/>
      <c r="CJ46" s="657"/>
      <c r="CK46" s="657"/>
      <c r="CL46" s="657"/>
      <c r="CM46" s="657"/>
      <c r="CN46" s="657"/>
      <c r="CO46" s="657"/>
      <c r="CP46" s="657"/>
      <c r="CQ46" s="658"/>
      <c r="CR46" s="659">
        <v>1440552</v>
      </c>
      <c r="CS46" s="660"/>
      <c r="CT46" s="660"/>
      <c r="CU46" s="660"/>
      <c r="CV46" s="660"/>
      <c r="CW46" s="660"/>
      <c r="CX46" s="660"/>
      <c r="CY46" s="661"/>
      <c r="CZ46" s="664">
        <v>4.4000000000000004</v>
      </c>
      <c r="DA46" s="665"/>
      <c r="DB46" s="665"/>
      <c r="DC46" s="760"/>
      <c r="DD46" s="668">
        <v>651371</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351</v>
      </c>
      <c r="CG47" s="657"/>
      <c r="CH47" s="657"/>
      <c r="CI47" s="657"/>
      <c r="CJ47" s="657"/>
      <c r="CK47" s="657"/>
      <c r="CL47" s="657"/>
      <c r="CM47" s="657"/>
      <c r="CN47" s="657"/>
      <c r="CO47" s="657"/>
      <c r="CP47" s="657"/>
      <c r="CQ47" s="658"/>
      <c r="CR47" s="659" t="s">
        <v>248</v>
      </c>
      <c r="CS47" s="695"/>
      <c r="CT47" s="695"/>
      <c r="CU47" s="695"/>
      <c r="CV47" s="695"/>
      <c r="CW47" s="695"/>
      <c r="CX47" s="695"/>
      <c r="CY47" s="696"/>
      <c r="CZ47" s="664" t="s">
        <v>139</v>
      </c>
      <c r="DA47" s="693"/>
      <c r="DB47" s="693"/>
      <c r="DC47" s="697"/>
      <c r="DD47" s="668" t="s">
        <v>230</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352</v>
      </c>
      <c r="CG48" s="657"/>
      <c r="CH48" s="657"/>
      <c r="CI48" s="657"/>
      <c r="CJ48" s="657"/>
      <c r="CK48" s="657"/>
      <c r="CL48" s="657"/>
      <c r="CM48" s="657"/>
      <c r="CN48" s="657"/>
      <c r="CO48" s="657"/>
      <c r="CP48" s="657"/>
      <c r="CQ48" s="658"/>
      <c r="CR48" s="659" t="s">
        <v>129</v>
      </c>
      <c r="CS48" s="660"/>
      <c r="CT48" s="660"/>
      <c r="CU48" s="660"/>
      <c r="CV48" s="660"/>
      <c r="CW48" s="660"/>
      <c r="CX48" s="660"/>
      <c r="CY48" s="661"/>
      <c r="CZ48" s="664" t="s">
        <v>129</v>
      </c>
      <c r="DA48" s="665"/>
      <c r="DB48" s="665"/>
      <c r="DC48" s="760"/>
      <c r="DD48" s="668" t="s">
        <v>129</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353</v>
      </c>
      <c r="CE49" s="705"/>
      <c r="CF49" s="705"/>
      <c r="CG49" s="705"/>
      <c r="CH49" s="705"/>
      <c r="CI49" s="705"/>
      <c r="CJ49" s="705"/>
      <c r="CK49" s="705"/>
      <c r="CL49" s="705"/>
      <c r="CM49" s="705"/>
      <c r="CN49" s="705"/>
      <c r="CO49" s="705"/>
      <c r="CP49" s="705"/>
      <c r="CQ49" s="706"/>
      <c r="CR49" s="739">
        <v>32945702</v>
      </c>
      <c r="CS49" s="729"/>
      <c r="CT49" s="729"/>
      <c r="CU49" s="729"/>
      <c r="CV49" s="729"/>
      <c r="CW49" s="729"/>
      <c r="CX49" s="729"/>
      <c r="CY49" s="761"/>
      <c r="CZ49" s="744">
        <v>100</v>
      </c>
      <c r="DA49" s="762"/>
      <c r="DB49" s="762"/>
      <c r="DC49" s="763"/>
      <c r="DD49" s="764">
        <v>21801739</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8PVKUoZG7/qUWZUjJ4uZoJOGe0rZiKYyDaEYktLGx2haJfpNzqPdy1/hDFmFZLB0Ku0+0a+kJOC3XUXvKjUKXQ==" saltValue="VsRfxa8Ix7oq8IPvDL6AQ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cellComments="asDisplayed" horizont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355</v>
      </c>
      <c r="DK2" s="807"/>
      <c r="DL2" s="807"/>
      <c r="DM2" s="807"/>
      <c r="DN2" s="807"/>
      <c r="DO2" s="808"/>
      <c r="DP2" s="229"/>
      <c r="DQ2" s="806" t="s">
        <v>356</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357</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359</v>
      </c>
      <c r="B5" s="801"/>
      <c r="C5" s="801"/>
      <c r="D5" s="801"/>
      <c r="E5" s="801"/>
      <c r="F5" s="801"/>
      <c r="G5" s="801"/>
      <c r="H5" s="801"/>
      <c r="I5" s="801"/>
      <c r="J5" s="801"/>
      <c r="K5" s="801"/>
      <c r="L5" s="801"/>
      <c r="M5" s="801"/>
      <c r="N5" s="801"/>
      <c r="O5" s="801"/>
      <c r="P5" s="802"/>
      <c r="Q5" s="777" t="s">
        <v>360</v>
      </c>
      <c r="R5" s="778"/>
      <c r="S5" s="778"/>
      <c r="T5" s="778"/>
      <c r="U5" s="779"/>
      <c r="V5" s="777" t="s">
        <v>361</v>
      </c>
      <c r="W5" s="778"/>
      <c r="X5" s="778"/>
      <c r="Y5" s="778"/>
      <c r="Z5" s="779"/>
      <c r="AA5" s="777" t="s">
        <v>362</v>
      </c>
      <c r="AB5" s="778"/>
      <c r="AC5" s="778"/>
      <c r="AD5" s="778"/>
      <c r="AE5" s="778"/>
      <c r="AF5" s="810" t="s">
        <v>363</v>
      </c>
      <c r="AG5" s="778"/>
      <c r="AH5" s="778"/>
      <c r="AI5" s="778"/>
      <c r="AJ5" s="789"/>
      <c r="AK5" s="778" t="s">
        <v>364</v>
      </c>
      <c r="AL5" s="778"/>
      <c r="AM5" s="778"/>
      <c r="AN5" s="778"/>
      <c r="AO5" s="779"/>
      <c r="AP5" s="777" t="s">
        <v>365</v>
      </c>
      <c r="AQ5" s="778"/>
      <c r="AR5" s="778"/>
      <c r="AS5" s="778"/>
      <c r="AT5" s="779"/>
      <c r="AU5" s="777" t="s">
        <v>366</v>
      </c>
      <c r="AV5" s="778"/>
      <c r="AW5" s="778"/>
      <c r="AX5" s="778"/>
      <c r="AY5" s="789"/>
      <c r="AZ5" s="236"/>
      <c r="BA5" s="236"/>
      <c r="BB5" s="236"/>
      <c r="BC5" s="236"/>
      <c r="BD5" s="236"/>
      <c r="BE5" s="237"/>
      <c r="BF5" s="237"/>
      <c r="BG5" s="237"/>
      <c r="BH5" s="237"/>
      <c r="BI5" s="237"/>
      <c r="BJ5" s="237"/>
      <c r="BK5" s="237"/>
      <c r="BL5" s="237"/>
      <c r="BM5" s="237"/>
      <c r="BN5" s="237"/>
      <c r="BO5" s="237"/>
      <c r="BP5" s="237"/>
      <c r="BQ5" s="800" t="s">
        <v>367</v>
      </c>
      <c r="BR5" s="801"/>
      <c r="BS5" s="801"/>
      <c r="BT5" s="801"/>
      <c r="BU5" s="801"/>
      <c r="BV5" s="801"/>
      <c r="BW5" s="801"/>
      <c r="BX5" s="801"/>
      <c r="BY5" s="801"/>
      <c r="BZ5" s="801"/>
      <c r="CA5" s="801"/>
      <c r="CB5" s="801"/>
      <c r="CC5" s="801"/>
      <c r="CD5" s="801"/>
      <c r="CE5" s="801"/>
      <c r="CF5" s="801"/>
      <c r="CG5" s="802"/>
      <c r="CH5" s="777" t="s">
        <v>368</v>
      </c>
      <c r="CI5" s="778"/>
      <c r="CJ5" s="778"/>
      <c r="CK5" s="778"/>
      <c r="CL5" s="779"/>
      <c r="CM5" s="777" t="s">
        <v>369</v>
      </c>
      <c r="CN5" s="778"/>
      <c r="CO5" s="778"/>
      <c r="CP5" s="778"/>
      <c r="CQ5" s="779"/>
      <c r="CR5" s="777" t="s">
        <v>370</v>
      </c>
      <c r="CS5" s="778"/>
      <c r="CT5" s="778"/>
      <c r="CU5" s="778"/>
      <c r="CV5" s="779"/>
      <c r="CW5" s="777" t="s">
        <v>371</v>
      </c>
      <c r="CX5" s="778"/>
      <c r="CY5" s="778"/>
      <c r="CZ5" s="778"/>
      <c r="DA5" s="779"/>
      <c r="DB5" s="777" t="s">
        <v>372</v>
      </c>
      <c r="DC5" s="778"/>
      <c r="DD5" s="778"/>
      <c r="DE5" s="778"/>
      <c r="DF5" s="779"/>
      <c r="DG5" s="783" t="s">
        <v>373</v>
      </c>
      <c r="DH5" s="784"/>
      <c r="DI5" s="784"/>
      <c r="DJ5" s="784"/>
      <c r="DK5" s="785"/>
      <c r="DL5" s="783" t="s">
        <v>374</v>
      </c>
      <c r="DM5" s="784"/>
      <c r="DN5" s="784"/>
      <c r="DO5" s="784"/>
      <c r="DP5" s="785"/>
      <c r="DQ5" s="777" t="s">
        <v>375</v>
      </c>
      <c r="DR5" s="778"/>
      <c r="DS5" s="778"/>
      <c r="DT5" s="778"/>
      <c r="DU5" s="779"/>
      <c r="DV5" s="777" t="s">
        <v>366</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376</v>
      </c>
      <c r="C7" s="792"/>
      <c r="D7" s="792"/>
      <c r="E7" s="792"/>
      <c r="F7" s="792"/>
      <c r="G7" s="792"/>
      <c r="H7" s="792"/>
      <c r="I7" s="792"/>
      <c r="J7" s="792"/>
      <c r="K7" s="792"/>
      <c r="L7" s="792"/>
      <c r="M7" s="792"/>
      <c r="N7" s="792"/>
      <c r="O7" s="792"/>
      <c r="P7" s="793"/>
      <c r="Q7" s="794">
        <v>33243</v>
      </c>
      <c r="R7" s="795"/>
      <c r="S7" s="795"/>
      <c r="T7" s="795"/>
      <c r="U7" s="795"/>
      <c r="V7" s="795">
        <v>33002</v>
      </c>
      <c r="W7" s="795"/>
      <c r="X7" s="795"/>
      <c r="Y7" s="795"/>
      <c r="Z7" s="795"/>
      <c r="AA7" s="795">
        <v>241</v>
      </c>
      <c r="AB7" s="795"/>
      <c r="AC7" s="795"/>
      <c r="AD7" s="795"/>
      <c r="AE7" s="796"/>
      <c r="AF7" s="797">
        <v>214</v>
      </c>
      <c r="AG7" s="798"/>
      <c r="AH7" s="798"/>
      <c r="AI7" s="798"/>
      <c r="AJ7" s="799"/>
      <c r="AK7" s="834">
        <v>79</v>
      </c>
      <c r="AL7" s="835"/>
      <c r="AM7" s="835"/>
      <c r="AN7" s="835"/>
      <c r="AO7" s="835"/>
      <c r="AP7" s="835">
        <v>20197</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576</v>
      </c>
      <c r="BT7" s="839"/>
      <c r="BU7" s="839"/>
      <c r="BV7" s="839"/>
      <c r="BW7" s="839"/>
      <c r="BX7" s="839"/>
      <c r="BY7" s="839"/>
      <c r="BZ7" s="839"/>
      <c r="CA7" s="839"/>
      <c r="CB7" s="839"/>
      <c r="CC7" s="839"/>
      <c r="CD7" s="839"/>
      <c r="CE7" s="839"/>
      <c r="CF7" s="839"/>
      <c r="CG7" s="840"/>
      <c r="CH7" s="831">
        <v>3</v>
      </c>
      <c r="CI7" s="832"/>
      <c r="CJ7" s="832"/>
      <c r="CK7" s="832"/>
      <c r="CL7" s="833"/>
      <c r="CM7" s="831">
        <v>139</v>
      </c>
      <c r="CN7" s="832"/>
      <c r="CO7" s="832"/>
      <c r="CP7" s="832"/>
      <c r="CQ7" s="833"/>
      <c r="CR7" s="831">
        <v>110</v>
      </c>
      <c r="CS7" s="832"/>
      <c r="CT7" s="832"/>
      <c r="CU7" s="832"/>
      <c r="CV7" s="833"/>
      <c r="CW7" s="831" t="s">
        <v>507</v>
      </c>
      <c r="CX7" s="832"/>
      <c r="CY7" s="832"/>
      <c r="CZ7" s="832"/>
      <c r="DA7" s="833"/>
      <c r="DB7" s="831" t="s">
        <v>507</v>
      </c>
      <c r="DC7" s="832"/>
      <c r="DD7" s="832"/>
      <c r="DE7" s="832"/>
      <c r="DF7" s="833"/>
      <c r="DG7" s="831" t="s">
        <v>507</v>
      </c>
      <c r="DH7" s="832"/>
      <c r="DI7" s="832"/>
      <c r="DJ7" s="832"/>
      <c r="DK7" s="833"/>
      <c r="DL7" s="831" t="s">
        <v>507</v>
      </c>
      <c r="DM7" s="832"/>
      <c r="DN7" s="832"/>
      <c r="DO7" s="832"/>
      <c r="DP7" s="833"/>
      <c r="DQ7" s="831" t="s">
        <v>507</v>
      </c>
      <c r="DR7" s="832"/>
      <c r="DS7" s="832"/>
      <c r="DT7" s="832"/>
      <c r="DU7" s="833"/>
      <c r="DV7" s="812"/>
      <c r="DW7" s="813"/>
      <c r="DX7" s="813"/>
      <c r="DY7" s="813"/>
      <c r="DZ7" s="814"/>
      <c r="EA7" s="234"/>
    </row>
    <row r="8" spans="1:131" s="235" customFormat="1" ht="26.25" customHeight="1" x14ac:dyDescent="0.15">
      <c r="A8" s="241">
        <v>2</v>
      </c>
      <c r="B8" s="815" t="s">
        <v>377</v>
      </c>
      <c r="C8" s="816"/>
      <c r="D8" s="816"/>
      <c r="E8" s="816"/>
      <c r="F8" s="816"/>
      <c r="G8" s="816"/>
      <c r="H8" s="816"/>
      <c r="I8" s="816"/>
      <c r="J8" s="816"/>
      <c r="K8" s="816"/>
      <c r="L8" s="816"/>
      <c r="M8" s="816"/>
      <c r="N8" s="816"/>
      <c r="O8" s="816"/>
      <c r="P8" s="817"/>
      <c r="Q8" s="818">
        <v>9</v>
      </c>
      <c r="R8" s="819"/>
      <c r="S8" s="819"/>
      <c r="T8" s="819"/>
      <c r="U8" s="819"/>
      <c r="V8" s="819">
        <v>9</v>
      </c>
      <c r="W8" s="819"/>
      <c r="X8" s="819"/>
      <c r="Y8" s="819"/>
      <c r="Z8" s="819"/>
      <c r="AA8" s="819" t="s">
        <v>580</v>
      </c>
      <c r="AB8" s="819"/>
      <c r="AC8" s="819"/>
      <c r="AD8" s="819"/>
      <c r="AE8" s="820"/>
      <c r="AF8" s="821" t="s">
        <v>120</v>
      </c>
      <c r="AG8" s="822"/>
      <c r="AH8" s="822"/>
      <c r="AI8" s="822"/>
      <c r="AJ8" s="823"/>
      <c r="AK8" s="824">
        <v>5</v>
      </c>
      <c r="AL8" s="825"/>
      <c r="AM8" s="825"/>
      <c r="AN8" s="825"/>
      <c r="AO8" s="825"/>
      <c r="AP8" s="825" t="s">
        <v>580</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577</v>
      </c>
      <c r="BT8" s="829"/>
      <c r="BU8" s="829"/>
      <c r="BV8" s="829"/>
      <c r="BW8" s="829"/>
      <c r="BX8" s="829"/>
      <c r="BY8" s="829"/>
      <c r="BZ8" s="829"/>
      <c r="CA8" s="829"/>
      <c r="CB8" s="829"/>
      <c r="CC8" s="829"/>
      <c r="CD8" s="829"/>
      <c r="CE8" s="829"/>
      <c r="CF8" s="829"/>
      <c r="CG8" s="830"/>
      <c r="CH8" s="841">
        <v>4</v>
      </c>
      <c r="CI8" s="842"/>
      <c r="CJ8" s="842"/>
      <c r="CK8" s="842"/>
      <c r="CL8" s="843"/>
      <c r="CM8" s="841">
        <v>147</v>
      </c>
      <c r="CN8" s="842"/>
      <c r="CO8" s="842"/>
      <c r="CP8" s="842"/>
      <c r="CQ8" s="843"/>
      <c r="CR8" s="841">
        <v>45</v>
      </c>
      <c r="CS8" s="842"/>
      <c r="CT8" s="842"/>
      <c r="CU8" s="842"/>
      <c r="CV8" s="843"/>
      <c r="CW8" s="841" t="s">
        <v>507</v>
      </c>
      <c r="CX8" s="842"/>
      <c r="CY8" s="842"/>
      <c r="CZ8" s="842"/>
      <c r="DA8" s="843"/>
      <c r="DB8" s="841" t="s">
        <v>507</v>
      </c>
      <c r="DC8" s="842"/>
      <c r="DD8" s="842"/>
      <c r="DE8" s="842"/>
      <c r="DF8" s="843"/>
      <c r="DG8" s="841" t="s">
        <v>507</v>
      </c>
      <c r="DH8" s="842"/>
      <c r="DI8" s="842"/>
      <c r="DJ8" s="842"/>
      <c r="DK8" s="843"/>
      <c r="DL8" s="841" t="s">
        <v>507</v>
      </c>
      <c r="DM8" s="842"/>
      <c r="DN8" s="842"/>
      <c r="DO8" s="842"/>
      <c r="DP8" s="843"/>
      <c r="DQ8" s="841" t="s">
        <v>507</v>
      </c>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578</v>
      </c>
      <c r="BT9" s="829"/>
      <c r="BU9" s="829"/>
      <c r="BV9" s="829"/>
      <c r="BW9" s="829"/>
      <c r="BX9" s="829"/>
      <c r="BY9" s="829"/>
      <c r="BZ9" s="829"/>
      <c r="CA9" s="829"/>
      <c r="CB9" s="829"/>
      <c r="CC9" s="829"/>
      <c r="CD9" s="829"/>
      <c r="CE9" s="829"/>
      <c r="CF9" s="829"/>
      <c r="CG9" s="830"/>
      <c r="CH9" s="841">
        <v>0</v>
      </c>
      <c r="CI9" s="842"/>
      <c r="CJ9" s="842"/>
      <c r="CK9" s="842"/>
      <c r="CL9" s="843"/>
      <c r="CM9" s="841">
        <v>14</v>
      </c>
      <c r="CN9" s="842"/>
      <c r="CO9" s="842"/>
      <c r="CP9" s="842"/>
      <c r="CQ9" s="843"/>
      <c r="CR9" s="841">
        <v>3</v>
      </c>
      <c r="CS9" s="842"/>
      <c r="CT9" s="842"/>
      <c r="CU9" s="842"/>
      <c r="CV9" s="843"/>
      <c r="CW9" s="841" t="s">
        <v>507</v>
      </c>
      <c r="CX9" s="842"/>
      <c r="CY9" s="842"/>
      <c r="CZ9" s="842"/>
      <c r="DA9" s="843"/>
      <c r="DB9" s="841" t="s">
        <v>507</v>
      </c>
      <c r="DC9" s="842"/>
      <c r="DD9" s="842"/>
      <c r="DE9" s="842"/>
      <c r="DF9" s="843"/>
      <c r="DG9" s="841" t="s">
        <v>507</v>
      </c>
      <c r="DH9" s="842"/>
      <c r="DI9" s="842"/>
      <c r="DJ9" s="842"/>
      <c r="DK9" s="843"/>
      <c r="DL9" s="841" t="s">
        <v>507</v>
      </c>
      <c r="DM9" s="842"/>
      <c r="DN9" s="842"/>
      <c r="DO9" s="842"/>
      <c r="DP9" s="843"/>
      <c r="DQ9" s="841" t="s">
        <v>507</v>
      </c>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t="s">
        <v>579</v>
      </c>
      <c r="BT10" s="829"/>
      <c r="BU10" s="829"/>
      <c r="BV10" s="829"/>
      <c r="BW10" s="829"/>
      <c r="BX10" s="829"/>
      <c r="BY10" s="829"/>
      <c r="BZ10" s="829"/>
      <c r="CA10" s="829"/>
      <c r="CB10" s="829"/>
      <c r="CC10" s="829"/>
      <c r="CD10" s="829"/>
      <c r="CE10" s="829"/>
      <c r="CF10" s="829"/>
      <c r="CG10" s="830"/>
      <c r="CH10" s="841">
        <v>0</v>
      </c>
      <c r="CI10" s="842"/>
      <c r="CJ10" s="842"/>
      <c r="CK10" s="842"/>
      <c r="CL10" s="843"/>
      <c r="CM10" s="841">
        <v>7</v>
      </c>
      <c r="CN10" s="842"/>
      <c r="CO10" s="842"/>
      <c r="CP10" s="842"/>
      <c r="CQ10" s="843"/>
      <c r="CR10" s="841">
        <v>5</v>
      </c>
      <c r="CS10" s="842"/>
      <c r="CT10" s="842"/>
      <c r="CU10" s="842"/>
      <c r="CV10" s="843"/>
      <c r="CW10" s="841" t="s">
        <v>507</v>
      </c>
      <c r="CX10" s="842"/>
      <c r="CY10" s="842"/>
      <c r="CZ10" s="842"/>
      <c r="DA10" s="843"/>
      <c r="DB10" s="841" t="s">
        <v>507</v>
      </c>
      <c r="DC10" s="842"/>
      <c r="DD10" s="842"/>
      <c r="DE10" s="842"/>
      <c r="DF10" s="843"/>
      <c r="DG10" s="841" t="s">
        <v>507</v>
      </c>
      <c r="DH10" s="842"/>
      <c r="DI10" s="842"/>
      <c r="DJ10" s="842"/>
      <c r="DK10" s="843"/>
      <c r="DL10" s="841" t="s">
        <v>507</v>
      </c>
      <c r="DM10" s="842"/>
      <c r="DN10" s="842"/>
      <c r="DO10" s="842"/>
      <c r="DP10" s="843"/>
      <c r="DQ10" s="841" t="s">
        <v>507</v>
      </c>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379</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380</v>
      </c>
      <c r="B23" s="850" t="s">
        <v>381</v>
      </c>
      <c r="C23" s="851"/>
      <c r="D23" s="851"/>
      <c r="E23" s="851"/>
      <c r="F23" s="851"/>
      <c r="G23" s="851"/>
      <c r="H23" s="851"/>
      <c r="I23" s="851"/>
      <c r="J23" s="851"/>
      <c r="K23" s="851"/>
      <c r="L23" s="851"/>
      <c r="M23" s="851"/>
      <c r="N23" s="851"/>
      <c r="O23" s="851"/>
      <c r="P23" s="852"/>
      <c r="Q23" s="853">
        <v>33252</v>
      </c>
      <c r="R23" s="854"/>
      <c r="S23" s="854"/>
      <c r="T23" s="854"/>
      <c r="U23" s="854"/>
      <c r="V23" s="854">
        <v>33011</v>
      </c>
      <c r="W23" s="854"/>
      <c r="X23" s="854"/>
      <c r="Y23" s="854"/>
      <c r="Z23" s="854"/>
      <c r="AA23" s="854">
        <v>241</v>
      </c>
      <c r="AB23" s="854"/>
      <c r="AC23" s="854"/>
      <c r="AD23" s="854"/>
      <c r="AE23" s="855"/>
      <c r="AF23" s="856">
        <v>214</v>
      </c>
      <c r="AG23" s="854"/>
      <c r="AH23" s="854"/>
      <c r="AI23" s="854"/>
      <c r="AJ23" s="857"/>
      <c r="AK23" s="858"/>
      <c r="AL23" s="859"/>
      <c r="AM23" s="859"/>
      <c r="AN23" s="859"/>
      <c r="AO23" s="859"/>
      <c r="AP23" s="854">
        <v>20197</v>
      </c>
      <c r="AQ23" s="854"/>
      <c r="AR23" s="854"/>
      <c r="AS23" s="854"/>
      <c r="AT23" s="854"/>
      <c r="AU23" s="860"/>
      <c r="AV23" s="860"/>
      <c r="AW23" s="860"/>
      <c r="AX23" s="860"/>
      <c r="AY23" s="861"/>
      <c r="AZ23" s="869" t="s">
        <v>129</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382</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383</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359</v>
      </c>
      <c r="B26" s="801"/>
      <c r="C26" s="801"/>
      <c r="D26" s="801"/>
      <c r="E26" s="801"/>
      <c r="F26" s="801"/>
      <c r="G26" s="801"/>
      <c r="H26" s="801"/>
      <c r="I26" s="801"/>
      <c r="J26" s="801"/>
      <c r="K26" s="801"/>
      <c r="L26" s="801"/>
      <c r="M26" s="801"/>
      <c r="N26" s="801"/>
      <c r="O26" s="801"/>
      <c r="P26" s="802"/>
      <c r="Q26" s="777" t="s">
        <v>384</v>
      </c>
      <c r="R26" s="778"/>
      <c r="S26" s="778"/>
      <c r="T26" s="778"/>
      <c r="U26" s="779"/>
      <c r="V26" s="777" t="s">
        <v>385</v>
      </c>
      <c r="W26" s="778"/>
      <c r="X26" s="778"/>
      <c r="Y26" s="778"/>
      <c r="Z26" s="779"/>
      <c r="AA26" s="777" t="s">
        <v>386</v>
      </c>
      <c r="AB26" s="778"/>
      <c r="AC26" s="778"/>
      <c r="AD26" s="778"/>
      <c r="AE26" s="778"/>
      <c r="AF26" s="872" t="s">
        <v>387</v>
      </c>
      <c r="AG26" s="873"/>
      <c r="AH26" s="873"/>
      <c r="AI26" s="873"/>
      <c r="AJ26" s="874"/>
      <c r="AK26" s="778" t="s">
        <v>388</v>
      </c>
      <c r="AL26" s="778"/>
      <c r="AM26" s="778"/>
      <c r="AN26" s="778"/>
      <c r="AO26" s="779"/>
      <c r="AP26" s="777" t="s">
        <v>389</v>
      </c>
      <c r="AQ26" s="778"/>
      <c r="AR26" s="778"/>
      <c r="AS26" s="778"/>
      <c r="AT26" s="779"/>
      <c r="AU26" s="777" t="s">
        <v>390</v>
      </c>
      <c r="AV26" s="778"/>
      <c r="AW26" s="778"/>
      <c r="AX26" s="778"/>
      <c r="AY26" s="779"/>
      <c r="AZ26" s="777" t="s">
        <v>391</v>
      </c>
      <c r="BA26" s="778"/>
      <c r="BB26" s="778"/>
      <c r="BC26" s="778"/>
      <c r="BD26" s="779"/>
      <c r="BE26" s="777" t="s">
        <v>366</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392</v>
      </c>
      <c r="C28" s="792"/>
      <c r="D28" s="792"/>
      <c r="E28" s="792"/>
      <c r="F28" s="792"/>
      <c r="G28" s="792"/>
      <c r="H28" s="792"/>
      <c r="I28" s="792"/>
      <c r="J28" s="792"/>
      <c r="K28" s="792"/>
      <c r="L28" s="792"/>
      <c r="M28" s="792"/>
      <c r="N28" s="792"/>
      <c r="O28" s="792"/>
      <c r="P28" s="793"/>
      <c r="Q28" s="882">
        <v>12237</v>
      </c>
      <c r="R28" s="883"/>
      <c r="S28" s="883"/>
      <c r="T28" s="883"/>
      <c r="U28" s="883"/>
      <c r="V28" s="883">
        <v>11701</v>
      </c>
      <c r="W28" s="883"/>
      <c r="X28" s="883"/>
      <c r="Y28" s="883"/>
      <c r="Z28" s="883"/>
      <c r="AA28" s="883">
        <v>536</v>
      </c>
      <c r="AB28" s="883"/>
      <c r="AC28" s="883"/>
      <c r="AD28" s="883"/>
      <c r="AE28" s="884"/>
      <c r="AF28" s="885">
        <v>536</v>
      </c>
      <c r="AG28" s="883"/>
      <c r="AH28" s="883"/>
      <c r="AI28" s="883"/>
      <c r="AJ28" s="886"/>
      <c r="AK28" s="887">
        <v>1099</v>
      </c>
      <c r="AL28" s="878"/>
      <c r="AM28" s="878"/>
      <c r="AN28" s="878"/>
      <c r="AO28" s="878"/>
      <c r="AP28" s="878" t="s">
        <v>507</v>
      </c>
      <c r="AQ28" s="878"/>
      <c r="AR28" s="878"/>
      <c r="AS28" s="878"/>
      <c r="AT28" s="878"/>
      <c r="AU28" s="878" t="s">
        <v>507</v>
      </c>
      <c r="AV28" s="878"/>
      <c r="AW28" s="878"/>
      <c r="AX28" s="878"/>
      <c r="AY28" s="878"/>
      <c r="AZ28" s="879" t="s">
        <v>507</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393</v>
      </c>
      <c r="C29" s="816"/>
      <c r="D29" s="816"/>
      <c r="E29" s="816"/>
      <c r="F29" s="816"/>
      <c r="G29" s="816"/>
      <c r="H29" s="816"/>
      <c r="I29" s="816"/>
      <c r="J29" s="816"/>
      <c r="K29" s="816"/>
      <c r="L29" s="816"/>
      <c r="M29" s="816"/>
      <c r="N29" s="816"/>
      <c r="O29" s="816"/>
      <c r="P29" s="817"/>
      <c r="Q29" s="818">
        <v>6103</v>
      </c>
      <c r="R29" s="819"/>
      <c r="S29" s="819"/>
      <c r="T29" s="819"/>
      <c r="U29" s="819"/>
      <c r="V29" s="819">
        <v>5733</v>
      </c>
      <c r="W29" s="819"/>
      <c r="X29" s="819"/>
      <c r="Y29" s="819"/>
      <c r="Z29" s="819"/>
      <c r="AA29" s="819">
        <v>370</v>
      </c>
      <c r="AB29" s="819"/>
      <c r="AC29" s="819"/>
      <c r="AD29" s="819"/>
      <c r="AE29" s="820"/>
      <c r="AF29" s="821">
        <v>370</v>
      </c>
      <c r="AG29" s="822"/>
      <c r="AH29" s="822"/>
      <c r="AI29" s="822"/>
      <c r="AJ29" s="823"/>
      <c r="AK29" s="890">
        <v>1065</v>
      </c>
      <c r="AL29" s="891"/>
      <c r="AM29" s="891"/>
      <c r="AN29" s="891"/>
      <c r="AO29" s="891"/>
      <c r="AP29" s="891" t="s">
        <v>507</v>
      </c>
      <c r="AQ29" s="891"/>
      <c r="AR29" s="891"/>
      <c r="AS29" s="891"/>
      <c r="AT29" s="891"/>
      <c r="AU29" s="891" t="s">
        <v>507</v>
      </c>
      <c r="AV29" s="891"/>
      <c r="AW29" s="891"/>
      <c r="AX29" s="891"/>
      <c r="AY29" s="891"/>
      <c r="AZ29" s="892" t="s">
        <v>507</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394</v>
      </c>
      <c r="C30" s="816"/>
      <c r="D30" s="816"/>
      <c r="E30" s="816"/>
      <c r="F30" s="816"/>
      <c r="G30" s="816"/>
      <c r="H30" s="816"/>
      <c r="I30" s="816"/>
      <c r="J30" s="816"/>
      <c r="K30" s="816"/>
      <c r="L30" s="816"/>
      <c r="M30" s="816"/>
      <c r="N30" s="816"/>
      <c r="O30" s="816"/>
      <c r="P30" s="817"/>
      <c r="Q30" s="818">
        <v>1099</v>
      </c>
      <c r="R30" s="819"/>
      <c r="S30" s="819"/>
      <c r="T30" s="819"/>
      <c r="U30" s="819"/>
      <c r="V30" s="819">
        <v>1055</v>
      </c>
      <c r="W30" s="819"/>
      <c r="X30" s="819"/>
      <c r="Y30" s="819"/>
      <c r="Z30" s="819"/>
      <c r="AA30" s="819">
        <v>44</v>
      </c>
      <c r="AB30" s="819"/>
      <c r="AC30" s="819"/>
      <c r="AD30" s="819"/>
      <c r="AE30" s="820"/>
      <c r="AF30" s="821">
        <v>44</v>
      </c>
      <c r="AG30" s="822"/>
      <c r="AH30" s="822"/>
      <c r="AI30" s="822"/>
      <c r="AJ30" s="823"/>
      <c r="AK30" s="890">
        <v>185</v>
      </c>
      <c r="AL30" s="891"/>
      <c r="AM30" s="891"/>
      <c r="AN30" s="891"/>
      <c r="AO30" s="891"/>
      <c r="AP30" s="891" t="s">
        <v>507</v>
      </c>
      <c r="AQ30" s="891"/>
      <c r="AR30" s="891"/>
      <c r="AS30" s="891"/>
      <c r="AT30" s="891"/>
      <c r="AU30" s="891" t="s">
        <v>507</v>
      </c>
      <c r="AV30" s="891"/>
      <c r="AW30" s="891"/>
      <c r="AX30" s="891"/>
      <c r="AY30" s="891"/>
      <c r="AZ30" s="892" t="s">
        <v>507</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395</v>
      </c>
      <c r="C31" s="816"/>
      <c r="D31" s="816"/>
      <c r="E31" s="816"/>
      <c r="F31" s="816"/>
      <c r="G31" s="816"/>
      <c r="H31" s="816"/>
      <c r="I31" s="816"/>
      <c r="J31" s="816"/>
      <c r="K31" s="816"/>
      <c r="L31" s="816"/>
      <c r="M31" s="816"/>
      <c r="N31" s="816"/>
      <c r="O31" s="816"/>
      <c r="P31" s="817"/>
      <c r="Q31" s="818">
        <v>2050</v>
      </c>
      <c r="R31" s="819"/>
      <c r="S31" s="819"/>
      <c r="T31" s="819"/>
      <c r="U31" s="819"/>
      <c r="V31" s="819">
        <v>1739</v>
      </c>
      <c r="W31" s="819"/>
      <c r="X31" s="819"/>
      <c r="Y31" s="819"/>
      <c r="Z31" s="819"/>
      <c r="AA31" s="819">
        <v>311</v>
      </c>
      <c r="AB31" s="819"/>
      <c r="AC31" s="819"/>
      <c r="AD31" s="819"/>
      <c r="AE31" s="820"/>
      <c r="AF31" s="821">
        <v>3298</v>
      </c>
      <c r="AG31" s="822"/>
      <c r="AH31" s="822"/>
      <c r="AI31" s="822"/>
      <c r="AJ31" s="823"/>
      <c r="AK31" s="890">
        <v>3</v>
      </c>
      <c r="AL31" s="891"/>
      <c r="AM31" s="891"/>
      <c r="AN31" s="891"/>
      <c r="AO31" s="891"/>
      <c r="AP31" s="891">
        <v>2900</v>
      </c>
      <c r="AQ31" s="891"/>
      <c r="AR31" s="891"/>
      <c r="AS31" s="891"/>
      <c r="AT31" s="891"/>
      <c r="AU31" s="891" t="s">
        <v>507</v>
      </c>
      <c r="AV31" s="891"/>
      <c r="AW31" s="891"/>
      <c r="AX31" s="891"/>
      <c r="AY31" s="891"/>
      <c r="AZ31" s="892" t="s">
        <v>507</v>
      </c>
      <c r="BA31" s="892"/>
      <c r="BB31" s="892"/>
      <c r="BC31" s="892"/>
      <c r="BD31" s="892"/>
      <c r="BE31" s="888" t="s">
        <v>396</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397</v>
      </c>
      <c r="C32" s="816"/>
      <c r="D32" s="816"/>
      <c r="E32" s="816"/>
      <c r="F32" s="816"/>
      <c r="G32" s="816"/>
      <c r="H32" s="816"/>
      <c r="I32" s="816"/>
      <c r="J32" s="816"/>
      <c r="K32" s="816"/>
      <c r="L32" s="816"/>
      <c r="M32" s="816"/>
      <c r="N32" s="816"/>
      <c r="O32" s="816"/>
      <c r="P32" s="817"/>
      <c r="Q32" s="818">
        <v>3852</v>
      </c>
      <c r="R32" s="819"/>
      <c r="S32" s="819"/>
      <c r="T32" s="819"/>
      <c r="U32" s="819"/>
      <c r="V32" s="819">
        <v>3664</v>
      </c>
      <c r="W32" s="819"/>
      <c r="X32" s="819"/>
      <c r="Y32" s="819"/>
      <c r="Z32" s="819"/>
      <c r="AA32" s="819">
        <v>188</v>
      </c>
      <c r="AB32" s="819"/>
      <c r="AC32" s="819"/>
      <c r="AD32" s="819"/>
      <c r="AE32" s="820"/>
      <c r="AF32" s="821">
        <v>414</v>
      </c>
      <c r="AG32" s="822"/>
      <c r="AH32" s="822"/>
      <c r="AI32" s="822"/>
      <c r="AJ32" s="823"/>
      <c r="AK32" s="890">
        <v>1948</v>
      </c>
      <c r="AL32" s="891"/>
      <c r="AM32" s="891"/>
      <c r="AN32" s="891"/>
      <c r="AO32" s="891"/>
      <c r="AP32" s="891">
        <v>30717</v>
      </c>
      <c r="AQ32" s="891"/>
      <c r="AR32" s="891"/>
      <c r="AS32" s="891"/>
      <c r="AT32" s="891"/>
      <c r="AU32" s="891">
        <v>18553</v>
      </c>
      <c r="AV32" s="891"/>
      <c r="AW32" s="891"/>
      <c r="AX32" s="891"/>
      <c r="AY32" s="891"/>
      <c r="AZ32" s="892" t="s">
        <v>507</v>
      </c>
      <c r="BA32" s="892"/>
      <c r="BB32" s="892"/>
      <c r="BC32" s="892"/>
      <c r="BD32" s="892"/>
      <c r="BE32" s="888" t="s">
        <v>398</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399</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380</v>
      </c>
      <c r="B63" s="850" t="s">
        <v>400</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4661</v>
      </c>
      <c r="AG63" s="902"/>
      <c r="AH63" s="902"/>
      <c r="AI63" s="902"/>
      <c r="AJ63" s="903"/>
      <c r="AK63" s="904"/>
      <c r="AL63" s="899"/>
      <c r="AM63" s="899"/>
      <c r="AN63" s="899"/>
      <c r="AO63" s="899"/>
      <c r="AP63" s="902">
        <v>33617</v>
      </c>
      <c r="AQ63" s="902"/>
      <c r="AR63" s="902"/>
      <c r="AS63" s="902"/>
      <c r="AT63" s="902"/>
      <c r="AU63" s="902">
        <v>18553</v>
      </c>
      <c r="AV63" s="902"/>
      <c r="AW63" s="902"/>
      <c r="AX63" s="902"/>
      <c r="AY63" s="902"/>
      <c r="AZ63" s="906"/>
      <c r="BA63" s="906"/>
      <c r="BB63" s="906"/>
      <c r="BC63" s="906"/>
      <c r="BD63" s="906"/>
      <c r="BE63" s="907"/>
      <c r="BF63" s="907"/>
      <c r="BG63" s="907"/>
      <c r="BH63" s="907"/>
      <c r="BI63" s="908"/>
      <c r="BJ63" s="909" t="s">
        <v>401</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403</v>
      </c>
      <c r="B66" s="801"/>
      <c r="C66" s="801"/>
      <c r="D66" s="801"/>
      <c r="E66" s="801"/>
      <c r="F66" s="801"/>
      <c r="G66" s="801"/>
      <c r="H66" s="801"/>
      <c r="I66" s="801"/>
      <c r="J66" s="801"/>
      <c r="K66" s="801"/>
      <c r="L66" s="801"/>
      <c r="M66" s="801"/>
      <c r="N66" s="801"/>
      <c r="O66" s="801"/>
      <c r="P66" s="802"/>
      <c r="Q66" s="777" t="s">
        <v>404</v>
      </c>
      <c r="R66" s="778"/>
      <c r="S66" s="778"/>
      <c r="T66" s="778"/>
      <c r="U66" s="779"/>
      <c r="V66" s="777" t="s">
        <v>405</v>
      </c>
      <c r="W66" s="778"/>
      <c r="X66" s="778"/>
      <c r="Y66" s="778"/>
      <c r="Z66" s="779"/>
      <c r="AA66" s="777" t="s">
        <v>386</v>
      </c>
      <c r="AB66" s="778"/>
      <c r="AC66" s="778"/>
      <c r="AD66" s="778"/>
      <c r="AE66" s="779"/>
      <c r="AF66" s="912" t="s">
        <v>406</v>
      </c>
      <c r="AG66" s="873"/>
      <c r="AH66" s="873"/>
      <c r="AI66" s="873"/>
      <c r="AJ66" s="913"/>
      <c r="AK66" s="777" t="s">
        <v>407</v>
      </c>
      <c r="AL66" s="801"/>
      <c r="AM66" s="801"/>
      <c r="AN66" s="801"/>
      <c r="AO66" s="802"/>
      <c r="AP66" s="777" t="s">
        <v>408</v>
      </c>
      <c r="AQ66" s="778"/>
      <c r="AR66" s="778"/>
      <c r="AS66" s="778"/>
      <c r="AT66" s="779"/>
      <c r="AU66" s="777" t="s">
        <v>409</v>
      </c>
      <c r="AV66" s="778"/>
      <c r="AW66" s="778"/>
      <c r="AX66" s="778"/>
      <c r="AY66" s="779"/>
      <c r="AZ66" s="777" t="s">
        <v>366</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571</v>
      </c>
      <c r="C68" s="930"/>
      <c r="D68" s="930"/>
      <c r="E68" s="930"/>
      <c r="F68" s="930"/>
      <c r="G68" s="930"/>
      <c r="H68" s="930"/>
      <c r="I68" s="930"/>
      <c r="J68" s="930"/>
      <c r="K68" s="930"/>
      <c r="L68" s="930"/>
      <c r="M68" s="930"/>
      <c r="N68" s="930"/>
      <c r="O68" s="930"/>
      <c r="P68" s="931"/>
      <c r="Q68" s="932">
        <v>121</v>
      </c>
      <c r="R68" s="926"/>
      <c r="S68" s="926"/>
      <c r="T68" s="926"/>
      <c r="U68" s="926"/>
      <c r="V68" s="926">
        <v>119</v>
      </c>
      <c r="W68" s="926"/>
      <c r="X68" s="926"/>
      <c r="Y68" s="926"/>
      <c r="Z68" s="926"/>
      <c r="AA68" s="926">
        <v>2</v>
      </c>
      <c r="AB68" s="926"/>
      <c r="AC68" s="926"/>
      <c r="AD68" s="926"/>
      <c r="AE68" s="926"/>
      <c r="AF68" s="926">
        <v>2</v>
      </c>
      <c r="AG68" s="926"/>
      <c r="AH68" s="926"/>
      <c r="AI68" s="926"/>
      <c r="AJ68" s="926"/>
      <c r="AK68" s="926" t="s">
        <v>507</v>
      </c>
      <c r="AL68" s="926"/>
      <c r="AM68" s="926"/>
      <c r="AN68" s="926"/>
      <c r="AO68" s="926"/>
      <c r="AP68" s="926" t="s">
        <v>507</v>
      </c>
      <c r="AQ68" s="926"/>
      <c r="AR68" s="926"/>
      <c r="AS68" s="926"/>
      <c r="AT68" s="926"/>
      <c r="AU68" s="926" t="s">
        <v>507</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572</v>
      </c>
      <c r="C69" s="934"/>
      <c r="D69" s="934"/>
      <c r="E69" s="934"/>
      <c r="F69" s="934"/>
      <c r="G69" s="934"/>
      <c r="H69" s="934"/>
      <c r="I69" s="934"/>
      <c r="J69" s="934"/>
      <c r="K69" s="934"/>
      <c r="L69" s="934"/>
      <c r="M69" s="934"/>
      <c r="N69" s="934"/>
      <c r="O69" s="934"/>
      <c r="P69" s="935"/>
      <c r="Q69" s="936">
        <v>197</v>
      </c>
      <c r="R69" s="891"/>
      <c r="S69" s="891"/>
      <c r="T69" s="891"/>
      <c r="U69" s="891"/>
      <c r="V69" s="891">
        <v>168</v>
      </c>
      <c r="W69" s="891"/>
      <c r="X69" s="891"/>
      <c r="Y69" s="891"/>
      <c r="Z69" s="891"/>
      <c r="AA69" s="891">
        <v>29</v>
      </c>
      <c r="AB69" s="891"/>
      <c r="AC69" s="891"/>
      <c r="AD69" s="891"/>
      <c r="AE69" s="891"/>
      <c r="AF69" s="891">
        <v>29</v>
      </c>
      <c r="AG69" s="891"/>
      <c r="AH69" s="891"/>
      <c r="AI69" s="891"/>
      <c r="AJ69" s="891"/>
      <c r="AK69" s="891" t="s">
        <v>507</v>
      </c>
      <c r="AL69" s="891"/>
      <c r="AM69" s="891"/>
      <c r="AN69" s="891"/>
      <c r="AO69" s="891"/>
      <c r="AP69" s="891" t="s">
        <v>507</v>
      </c>
      <c r="AQ69" s="891"/>
      <c r="AR69" s="891"/>
      <c r="AS69" s="891"/>
      <c r="AT69" s="891"/>
      <c r="AU69" s="891" t="s">
        <v>507</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573</v>
      </c>
      <c r="C70" s="934"/>
      <c r="D70" s="934"/>
      <c r="E70" s="934"/>
      <c r="F70" s="934"/>
      <c r="G70" s="934"/>
      <c r="H70" s="934"/>
      <c r="I70" s="934"/>
      <c r="J70" s="934"/>
      <c r="K70" s="934"/>
      <c r="L70" s="934"/>
      <c r="M70" s="934"/>
      <c r="N70" s="934"/>
      <c r="O70" s="934"/>
      <c r="P70" s="935"/>
      <c r="Q70" s="936">
        <v>1132716</v>
      </c>
      <c r="R70" s="891"/>
      <c r="S70" s="891"/>
      <c r="T70" s="891"/>
      <c r="U70" s="891"/>
      <c r="V70" s="891">
        <v>1106468</v>
      </c>
      <c r="W70" s="891"/>
      <c r="X70" s="891"/>
      <c r="Y70" s="891"/>
      <c r="Z70" s="891"/>
      <c r="AA70" s="891">
        <v>26248</v>
      </c>
      <c r="AB70" s="891"/>
      <c r="AC70" s="891"/>
      <c r="AD70" s="891"/>
      <c r="AE70" s="891"/>
      <c r="AF70" s="891">
        <v>26248</v>
      </c>
      <c r="AG70" s="891"/>
      <c r="AH70" s="891"/>
      <c r="AI70" s="891"/>
      <c r="AJ70" s="891"/>
      <c r="AK70" s="891">
        <v>8638</v>
      </c>
      <c r="AL70" s="891"/>
      <c r="AM70" s="891"/>
      <c r="AN70" s="891"/>
      <c r="AO70" s="891"/>
      <c r="AP70" s="891" t="s">
        <v>507</v>
      </c>
      <c r="AQ70" s="891"/>
      <c r="AR70" s="891"/>
      <c r="AS70" s="891"/>
      <c r="AT70" s="891"/>
      <c r="AU70" s="891" t="s">
        <v>507</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574</v>
      </c>
      <c r="C71" s="934"/>
      <c r="D71" s="934"/>
      <c r="E71" s="934"/>
      <c r="F71" s="934"/>
      <c r="G71" s="934"/>
      <c r="H71" s="934"/>
      <c r="I71" s="934"/>
      <c r="J71" s="934"/>
      <c r="K71" s="934"/>
      <c r="L71" s="934"/>
      <c r="M71" s="934"/>
      <c r="N71" s="934"/>
      <c r="O71" s="934"/>
      <c r="P71" s="935"/>
      <c r="Q71" s="936">
        <v>41771</v>
      </c>
      <c r="R71" s="891"/>
      <c r="S71" s="891"/>
      <c r="T71" s="891"/>
      <c r="U71" s="891"/>
      <c r="V71" s="891">
        <v>34833</v>
      </c>
      <c r="W71" s="891"/>
      <c r="X71" s="891"/>
      <c r="Y71" s="891"/>
      <c r="Z71" s="891"/>
      <c r="AA71" s="891">
        <v>6938</v>
      </c>
      <c r="AB71" s="891"/>
      <c r="AC71" s="891"/>
      <c r="AD71" s="891"/>
      <c r="AE71" s="891"/>
      <c r="AF71" s="891">
        <v>18441</v>
      </c>
      <c r="AG71" s="891"/>
      <c r="AH71" s="891"/>
      <c r="AI71" s="891"/>
      <c r="AJ71" s="891"/>
      <c r="AK71" s="891" t="s">
        <v>507</v>
      </c>
      <c r="AL71" s="891"/>
      <c r="AM71" s="891"/>
      <c r="AN71" s="891"/>
      <c r="AO71" s="891"/>
      <c r="AP71" s="891">
        <v>130769</v>
      </c>
      <c r="AQ71" s="891"/>
      <c r="AR71" s="891"/>
      <c r="AS71" s="891"/>
      <c r="AT71" s="891"/>
      <c r="AU71" s="891" t="s">
        <v>507</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575</v>
      </c>
      <c r="C72" s="934"/>
      <c r="D72" s="934"/>
      <c r="E72" s="934"/>
      <c r="F72" s="934"/>
      <c r="G72" s="934"/>
      <c r="H72" s="934"/>
      <c r="I72" s="934"/>
      <c r="J72" s="934"/>
      <c r="K72" s="934"/>
      <c r="L72" s="934"/>
      <c r="M72" s="934"/>
      <c r="N72" s="934"/>
      <c r="O72" s="934"/>
      <c r="P72" s="935"/>
      <c r="Q72" s="936">
        <v>7819</v>
      </c>
      <c r="R72" s="891"/>
      <c r="S72" s="891"/>
      <c r="T72" s="891"/>
      <c r="U72" s="891"/>
      <c r="V72" s="891">
        <v>5819</v>
      </c>
      <c r="W72" s="891"/>
      <c r="X72" s="891"/>
      <c r="Y72" s="891"/>
      <c r="Z72" s="891"/>
      <c r="AA72" s="891">
        <v>1999</v>
      </c>
      <c r="AB72" s="891"/>
      <c r="AC72" s="891"/>
      <c r="AD72" s="891"/>
      <c r="AE72" s="891"/>
      <c r="AF72" s="891">
        <v>18181</v>
      </c>
      <c r="AG72" s="891"/>
      <c r="AH72" s="891"/>
      <c r="AI72" s="891"/>
      <c r="AJ72" s="891"/>
      <c r="AK72" s="891" t="s">
        <v>507</v>
      </c>
      <c r="AL72" s="891"/>
      <c r="AM72" s="891"/>
      <c r="AN72" s="891"/>
      <c r="AO72" s="891"/>
      <c r="AP72" s="891">
        <v>16138</v>
      </c>
      <c r="AQ72" s="891"/>
      <c r="AR72" s="891"/>
      <c r="AS72" s="891"/>
      <c r="AT72" s="891"/>
      <c r="AU72" s="891" t="s">
        <v>507</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c r="C73" s="934"/>
      <c r="D73" s="934"/>
      <c r="E73" s="934"/>
      <c r="F73" s="934"/>
      <c r="G73" s="934"/>
      <c r="H73" s="934"/>
      <c r="I73" s="934"/>
      <c r="J73" s="934"/>
      <c r="K73" s="934"/>
      <c r="L73" s="934"/>
      <c r="M73" s="934"/>
      <c r="N73" s="934"/>
      <c r="O73" s="934"/>
      <c r="P73" s="935"/>
      <c r="Q73" s="936"/>
      <c r="R73" s="891"/>
      <c r="S73" s="891"/>
      <c r="T73" s="891"/>
      <c r="U73" s="891"/>
      <c r="V73" s="891"/>
      <c r="W73" s="891"/>
      <c r="X73" s="891"/>
      <c r="Y73" s="891"/>
      <c r="Z73" s="891"/>
      <c r="AA73" s="891"/>
      <c r="AB73" s="891"/>
      <c r="AC73" s="891"/>
      <c r="AD73" s="891"/>
      <c r="AE73" s="891"/>
      <c r="AF73" s="891"/>
      <c r="AG73" s="891"/>
      <c r="AH73" s="891"/>
      <c r="AI73" s="891"/>
      <c r="AJ73" s="891"/>
      <c r="AK73" s="891"/>
      <c r="AL73" s="891"/>
      <c r="AM73" s="891"/>
      <c r="AN73" s="891"/>
      <c r="AO73" s="891"/>
      <c r="AP73" s="891"/>
      <c r="AQ73" s="891"/>
      <c r="AR73" s="891"/>
      <c r="AS73" s="891"/>
      <c r="AT73" s="891"/>
      <c r="AU73" s="891"/>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380</v>
      </c>
      <c r="B88" s="850" t="s">
        <v>410</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62901</v>
      </c>
      <c r="AG88" s="902"/>
      <c r="AH88" s="902"/>
      <c r="AI88" s="902"/>
      <c r="AJ88" s="902"/>
      <c r="AK88" s="899"/>
      <c r="AL88" s="899"/>
      <c r="AM88" s="899"/>
      <c r="AN88" s="899"/>
      <c r="AO88" s="899"/>
      <c r="AP88" s="902">
        <v>146907</v>
      </c>
      <c r="AQ88" s="902"/>
      <c r="AR88" s="902"/>
      <c r="AS88" s="902"/>
      <c r="AT88" s="902"/>
      <c r="AU88" s="902"/>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850" t="s">
        <v>411</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163</v>
      </c>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412</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413</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416</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417</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418</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419</v>
      </c>
      <c r="AB109" s="955"/>
      <c r="AC109" s="955"/>
      <c r="AD109" s="955"/>
      <c r="AE109" s="956"/>
      <c r="AF109" s="954" t="s">
        <v>297</v>
      </c>
      <c r="AG109" s="955"/>
      <c r="AH109" s="955"/>
      <c r="AI109" s="955"/>
      <c r="AJ109" s="956"/>
      <c r="AK109" s="954" t="s">
        <v>296</v>
      </c>
      <c r="AL109" s="955"/>
      <c r="AM109" s="955"/>
      <c r="AN109" s="955"/>
      <c r="AO109" s="956"/>
      <c r="AP109" s="954" t="s">
        <v>420</v>
      </c>
      <c r="AQ109" s="955"/>
      <c r="AR109" s="955"/>
      <c r="AS109" s="955"/>
      <c r="AT109" s="957"/>
      <c r="AU109" s="974" t="s">
        <v>418</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419</v>
      </c>
      <c r="BR109" s="955"/>
      <c r="BS109" s="955"/>
      <c r="BT109" s="955"/>
      <c r="BU109" s="956"/>
      <c r="BV109" s="954" t="s">
        <v>297</v>
      </c>
      <c r="BW109" s="955"/>
      <c r="BX109" s="955"/>
      <c r="BY109" s="955"/>
      <c r="BZ109" s="956"/>
      <c r="CA109" s="954" t="s">
        <v>296</v>
      </c>
      <c r="CB109" s="955"/>
      <c r="CC109" s="955"/>
      <c r="CD109" s="955"/>
      <c r="CE109" s="956"/>
      <c r="CF109" s="975" t="s">
        <v>420</v>
      </c>
      <c r="CG109" s="975"/>
      <c r="CH109" s="975"/>
      <c r="CI109" s="975"/>
      <c r="CJ109" s="975"/>
      <c r="CK109" s="954" t="s">
        <v>421</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419</v>
      </c>
      <c r="DH109" s="955"/>
      <c r="DI109" s="955"/>
      <c r="DJ109" s="955"/>
      <c r="DK109" s="956"/>
      <c r="DL109" s="954" t="s">
        <v>297</v>
      </c>
      <c r="DM109" s="955"/>
      <c r="DN109" s="955"/>
      <c r="DO109" s="955"/>
      <c r="DP109" s="956"/>
      <c r="DQ109" s="954" t="s">
        <v>296</v>
      </c>
      <c r="DR109" s="955"/>
      <c r="DS109" s="955"/>
      <c r="DT109" s="955"/>
      <c r="DU109" s="956"/>
      <c r="DV109" s="954" t="s">
        <v>420</v>
      </c>
      <c r="DW109" s="955"/>
      <c r="DX109" s="955"/>
      <c r="DY109" s="955"/>
      <c r="DZ109" s="957"/>
    </row>
    <row r="110" spans="1:131" s="226" customFormat="1" ht="26.25" customHeight="1" x14ac:dyDescent="0.15">
      <c r="A110" s="958" t="s">
        <v>422</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3049069</v>
      </c>
      <c r="AB110" s="962"/>
      <c r="AC110" s="962"/>
      <c r="AD110" s="962"/>
      <c r="AE110" s="963"/>
      <c r="AF110" s="964">
        <v>2616642</v>
      </c>
      <c r="AG110" s="962"/>
      <c r="AH110" s="962"/>
      <c r="AI110" s="962"/>
      <c r="AJ110" s="963"/>
      <c r="AK110" s="964">
        <v>2595207</v>
      </c>
      <c r="AL110" s="962"/>
      <c r="AM110" s="962"/>
      <c r="AN110" s="962"/>
      <c r="AO110" s="963"/>
      <c r="AP110" s="965">
        <v>15.2</v>
      </c>
      <c r="AQ110" s="966"/>
      <c r="AR110" s="966"/>
      <c r="AS110" s="966"/>
      <c r="AT110" s="967"/>
      <c r="AU110" s="968" t="s">
        <v>66</v>
      </c>
      <c r="AV110" s="969"/>
      <c r="AW110" s="969"/>
      <c r="AX110" s="969"/>
      <c r="AY110" s="969"/>
      <c r="AZ110" s="1010" t="s">
        <v>423</v>
      </c>
      <c r="BA110" s="959"/>
      <c r="BB110" s="959"/>
      <c r="BC110" s="959"/>
      <c r="BD110" s="959"/>
      <c r="BE110" s="959"/>
      <c r="BF110" s="959"/>
      <c r="BG110" s="959"/>
      <c r="BH110" s="959"/>
      <c r="BI110" s="959"/>
      <c r="BJ110" s="959"/>
      <c r="BK110" s="959"/>
      <c r="BL110" s="959"/>
      <c r="BM110" s="959"/>
      <c r="BN110" s="959"/>
      <c r="BO110" s="959"/>
      <c r="BP110" s="960"/>
      <c r="BQ110" s="996">
        <v>23545351</v>
      </c>
      <c r="BR110" s="997"/>
      <c r="BS110" s="997"/>
      <c r="BT110" s="997"/>
      <c r="BU110" s="997"/>
      <c r="BV110" s="997">
        <v>21706268</v>
      </c>
      <c r="BW110" s="997"/>
      <c r="BX110" s="997"/>
      <c r="BY110" s="997"/>
      <c r="BZ110" s="997"/>
      <c r="CA110" s="997">
        <v>20196664</v>
      </c>
      <c r="CB110" s="997"/>
      <c r="CC110" s="997"/>
      <c r="CD110" s="997"/>
      <c r="CE110" s="997"/>
      <c r="CF110" s="1011">
        <v>118.1</v>
      </c>
      <c r="CG110" s="1012"/>
      <c r="CH110" s="1012"/>
      <c r="CI110" s="1012"/>
      <c r="CJ110" s="1012"/>
      <c r="CK110" s="1013" t="s">
        <v>424</v>
      </c>
      <c r="CL110" s="1014"/>
      <c r="CM110" s="993" t="s">
        <v>425</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129</v>
      </c>
      <c r="DH110" s="997"/>
      <c r="DI110" s="997"/>
      <c r="DJ110" s="997"/>
      <c r="DK110" s="997"/>
      <c r="DL110" s="997" t="s">
        <v>129</v>
      </c>
      <c r="DM110" s="997"/>
      <c r="DN110" s="997"/>
      <c r="DO110" s="997"/>
      <c r="DP110" s="997"/>
      <c r="DQ110" s="997">
        <v>789259</v>
      </c>
      <c r="DR110" s="997"/>
      <c r="DS110" s="997"/>
      <c r="DT110" s="997"/>
      <c r="DU110" s="997"/>
      <c r="DV110" s="998">
        <v>4.5999999999999996</v>
      </c>
      <c r="DW110" s="998"/>
      <c r="DX110" s="998"/>
      <c r="DY110" s="998"/>
      <c r="DZ110" s="999"/>
    </row>
    <row r="111" spans="1:131" s="226" customFormat="1" ht="26.25" customHeight="1" x14ac:dyDescent="0.15">
      <c r="A111" s="1000" t="s">
        <v>426</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427</v>
      </c>
      <c r="AB111" s="1004"/>
      <c r="AC111" s="1004"/>
      <c r="AD111" s="1004"/>
      <c r="AE111" s="1005"/>
      <c r="AF111" s="1006" t="s">
        <v>428</v>
      </c>
      <c r="AG111" s="1004"/>
      <c r="AH111" s="1004"/>
      <c r="AI111" s="1004"/>
      <c r="AJ111" s="1005"/>
      <c r="AK111" s="1006" t="s">
        <v>427</v>
      </c>
      <c r="AL111" s="1004"/>
      <c r="AM111" s="1004"/>
      <c r="AN111" s="1004"/>
      <c r="AO111" s="1005"/>
      <c r="AP111" s="1007" t="s">
        <v>428</v>
      </c>
      <c r="AQ111" s="1008"/>
      <c r="AR111" s="1008"/>
      <c r="AS111" s="1008"/>
      <c r="AT111" s="1009"/>
      <c r="AU111" s="970"/>
      <c r="AV111" s="971"/>
      <c r="AW111" s="971"/>
      <c r="AX111" s="971"/>
      <c r="AY111" s="971"/>
      <c r="AZ111" s="1019" t="s">
        <v>429</v>
      </c>
      <c r="BA111" s="1020"/>
      <c r="BB111" s="1020"/>
      <c r="BC111" s="1020"/>
      <c r="BD111" s="1020"/>
      <c r="BE111" s="1020"/>
      <c r="BF111" s="1020"/>
      <c r="BG111" s="1020"/>
      <c r="BH111" s="1020"/>
      <c r="BI111" s="1020"/>
      <c r="BJ111" s="1020"/>
      <c r="BK111" s="1020"/>
      <c r="BL111" s="1020"/>
      <c r="BM111" s="1020"/>
      <c r="BN111" s="1020"/>
      <c r="BO111" s="1020"/>
      <c r="BP111" s="1021"/>
      <c r="BQ111" s="989">
        <v>91170</v>
      </c>
      <c r="BR111" s="990"/>
      <c r="BS111" s="990"/>
      <c r="BT111" s="990"/>
      <c r="BU111" s="990"/>
      <c r="BV111" s="990">
        <v>82224</v>
      </c>
      <c r="BW111" s="990"/>
      <c r="BX111" s="990"/>
      <c r="BY111" s="990"/>
      <c r="BZ111" s="990"/>
      <c r="CA111" s="990">
        <v>862899</v>
      </c>
      <c r="CB111" s="990"/>
      <c r="CC111" s="990"/>
      <c r="CD111" s="990"/>
      <c r="CE111" s="990"/>
      <c r="CF111" s="984">
        <v>5</v>
      </c>
      <c r="CG111" s="985"/>
      <c r="CH111" s="985"/>
      <c r="CI111" s="985"/>
      <c r="CJ111" s="985"/>
      <c r="CK111" s="1015"/>
      <c r="CL111" s="1016"/>
      <c r="CM111" s="986" t="s">
        <v>430</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427</v>
      </c>
      <c r="DH111" s="990"/>
      <c r="DI111" s="990"/>
      <c r="DJ111" s="990"/>
      <c r="DK111" s="990"/>
      <c r="DL111" s="990" t="s">
        <v>428</v>
      </c>
      <c r="DM111" s="990"/>
      <c r="DN111" s="990"/>
      <c r="DO111" s="990"/>
      <c r="DP111" s="990"/>
      <c r="DQ111" s="990" t="s">
        <v>431</v>
      </c>
      <c r="DR111" s="990"/>
      <c r="DS111" s="990"/>
      <c r="DT111" s="990"/>
      <c r="DU111" s="990"/>
      <c r="DV111" s="991" t="s">
        <v>431</v>
      </c>
      <c r="DW111" s="991"/>
      <c r="DX111" s="991"/>
      <c r="DY111" s="991"/>
      <c r="DZ111" s="992"/>
    </row>
    <row r="112" spans="1:131" s="226" customFormat="1" ht="26.25" customHeight="1" x14ac:dyDescent="0.15">
      <c r="A112" s="1022" t="s">
        <v>432</v>
      </c>
      <c r="B112" s="1023"/>
      <c r="C112" s="1020" t="s">
        <v>433</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428</v>
      </c>
      <c r="AB112" s="1029"/>
      <c r="AC112" s="1029"/>
      <c r="AD112" s="1029"/>
      <c r="AE112" s="1030"/>
      <c r="AF112" s="1031" t="s">
        <v>431</v>
      </c>
      <c r="AG112" s="1029"/>
      <c r="AH112" s="1029"/>
      <c r="AI112" s="1029"/>
      <c r="AJ112" s="1030"/>
      <c r="AK112" s="1031" t="s">
        <v>428</v>
      </c>
      <c r="AL112" s="1029"/>
      <c r="AM112" s="1029"/>
      <c r="AN112" s="1029"/>
      <c r="AO112" s="1030"/>
      <c r="AP112" s="1032" t="s">
        <v>428</v>
      </c>
      <c r="AQ112" s="1033"/>
      <c r="AR112" s="1033"/>
      <c r="AS112" s="1033"/>
      <c r="AT112" s="1034"/>
      <c r="AU112" s="970"/>
      <c r="AV112" s="971"/>
      <c r="AW112" s="971"/>
      <c r="AX112" s="971"/>
      <c r="AY112" s="971"/>
      <c r="AZ112" s="1019" t="s">
        <v>434</v>
      </c>
      <c r="BA112" s="1020"/>
      <c r="BB112" s="1020"/>
      <c r="BC112" s="1020"/>
      <c r="BD112" s="1020"/>
      <c r="BE112" s="1020"/>
      <c r="BF112" s="1020"/>
      <c r="BG112" s="1020"/>
      <c r="BH112" s="1020"/>
      <c r="BI112" s="1020"/>
      <c r="BJ112" s="1020"/>
      <c r="BK112" s="1020"/>
      <c r="BL112" s="1020"/>
      <c r="BM112" s="1020"/>
      <c r="BN112" s="1020"/>
      <c r="BO112" s="1020"/>
      <c r="BP112" s="1021"/>
      <c r="BQ112" s="989">
        <v>17952787</v>
      </c>
      <c r="BR112" s="990"/>
      <c r="BS112" s="990"/>
      <c r="BT112" s="990"/>
      <c r="BU112" s="990"/>
      <c r="BV112" s="990">
        <v>18187220</v>
      </c>
      <c r="BW112" s="990"/>
      <c r="BX112" s="990"/>
      <c r="BY112" s="990"/>
      <c r="BZ112" s="990"/>
      <c r="CA112" s="990">
        <v>18552979</v>
      </c>
      <c r="CB112" s="990"/>
      <c r="CC112" s="990"/>
      <c r="CD112" s="990"/>
      <c r="CE112" s="990"/>
      <c r="CF112" s="984">
        <v>108.5</v>
      </c>
      <c r="CG112" s="985"/>
      <c r="CH112" s="985"/>
      <c r="CI112" s="985"/>
      <c r="CJ112" s="985"/>
      <c r="CK112" s="1015"/>
      <c r="CL112" s="1016"/>
      <c r="CM112" s="986" t="s">
        <v>435</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431</v>
      </c>
      <c r="DH112" s="990"/>
      <c r="DI112" s="990"/>
      <c r="DJ112" s="990"/>
      <c r="DK112" s="990"/>
      <c r="DL112" s="990" t="s">
        <v>428</v>
      </c>
      <c r="DM112" s="990"/>
      <c r="DN112" s="990"/>
      <c r="DO112" s="990"/>
      <c r="DP112" s="990"/>
      <c r="DQ112" s="990" t="s">
        <v>431</v>
      </c>
      <c r="DR112" s="990"/>
      <c r="DS112" s="990"/>
      <c r="DT112" s="990"/>
      <c r="DU112" s="990"/>
      <c r="DV112" s="991" t="s">
        <v>428</v>
      </c>
      <c r="DW112" s="991"/>
      <c r="DX112" s="991"/>
      <c r="DY112" s="991"/>
      <c r="DZ112" s="992"/>
    </row>
    <row r="113" spans="1:130" s="226" customFormat="1" ht="26.25" customHeight="1" x14ac:dyDescent="0.15">
      <c r="A113" s="1024"/>
      <c r="B113" s="1025"/>
      <c r="C113" s="1020" t="s">
        <v>436</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1580275</v>
      </c>
      <c r="AB113" s="1004"/>
      <c r="AC113" s="1004"/>
      <c r="AD113" s="1004"/>
      <c r="AE113" s="1005"/>
      <c r="AF113" s="1006">
        <v>1942708</v>
      </c>
      <c r="AG113" s="1004"/>
      <c r="AH113" s="1004"/>
      <c r="AI113" s="1004"/>
      <c r="AJ113" s="1005"/>
      <c r="AK113" s="1006">
        <v>1706213</v>
      </c>
      <c r="AL113" s="1004"/>
      <c r="AM113" s="1004"/>
      <c r="AN113" s="1004"/>
      <c r="AO113" s="1005"/>
      <c r="AP113" s="1007">
        <v>10</v>
      </c>
      <c r="AQ113" s="1008"/>
      <c r="AR113" s="1008"/>
      <c r="AS113" s="1008"/>
      <c r="AT113" s="1009"/>
      <c r="AU113" s="970"/>
      <c r="AV113" s="971"/>
      <c r="AW113" s="971"/>
      <c r="AX113" s="971"/>
      <c r="AY113" s="971"/>
      <c r="AZ113" s="1019" t="s">
        <v>437</v>
      </c>
      <c r="BA113" s="1020"/>
      <c r="BB113" s="1020"/>
      <c r="BC113" s="1020"/>
      <c r="BD113" s="1020"/>
      <c r="BE113" s="1020"/>
      <c r="BF113" s="1020"/>
      <c r="BG113" s="1020"/>
      <c r="BH113" s="1020"/>
      <c r="BI113" s="1020"/>
      <c r="BJ113" s="1020"/>
      <c r="BK113" s="1020"/>
      <c r="BL113" s="1020"/>
      <c r="BM113" s="1020"/>
      <c r="BN113" s="1020"/>
      <c r="BO113" s="1020"/>
      <c r="BP113" s="1021"/>
      <c r="BQ113" s="989" t="s">
        <v>428</v>
      </c>
      <c r="BR113" s="990"/>
      <c r="BS113" s="990"/>
      <c r="BT113" s="990"/>
      <c r="BU113" s="990"/>
      <c r="BV113" s="990" t="s">
        <v>428</v>
      </c>
      <c r="BW113" s="990"/>
      <c r="BX113" s="990"/>
      <c r="BY113" s="990"/>
      <c r="BZ113" s="990"/>
      <c r="CA113" s="990" t="s">
        <v>428</v>
      </c>
      <c r="CB113" s="990"/>
      <c r="CC113" s="990"/>
      <c r="CD113" s="990"/>
      <c r="CE113" s="990"/>
      <c r="CF113" s="984" t="s">
        <v>427</v>
      </c>
      <c r="CG113" s="985"/>
      <c r="CH113" s="985"/>
      <c r="CI113" s="985"/>
      <c r="CJ113" s="985"/>
      <c r="CK113" s="1015"/>
      <c r="CL113" s="1016"/>
      <c r="CM113" s="986" t="s">
        <v>438</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428</v>
      </c>
      <c r="DH113" s="1029"/>
      <c r="DI113" s="1029"/>
      <c r="DJ113" s="1029"/>
      <c r="DK113" s="1030"/>
      <c r="DL113" s="1031" t="s">
        <v>428</v>
      </c>
      <c r="DM113" s="1029"/>
      <c r="DN113" s="1029"/>
      <c r="DO113" s="1029"/>
      <c r="DP113" s="1030"/>
      <c r="DQ113" s="1031" t="s">
        <v>428</v>
      </c>
      <c r="DR113" s="1029"/>
      <c r="DS113" s="1029"/>
      <c r="DT113" s="1029"/>
      <c r="DU113" s="1030"/>
      <c r="DV113" s="1032" t="s">
        <v>428</v>
      </c>
      <c r="DW113" s="1033"/>
      <c r="DX113" s="1033"/>
      <c r="DY113" s="1033"/>
      <c r="DZ113" s="1034"/>
    </row>
    <row r="114" spans="1:130" s="226" customFormat="1" ht="26.25" customHeight="1" x14ac:dyDescent="0.15">
      <c r="A114" s="1024"/>
      <c r="B114" s="1025"/>
      <c r="C114" s="1020" t="s">
        <v>439</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t="s">
        <v>428</v>
      </c>
      <c r="AB114" s="1029"/>
      <c r="AC114" s="1029"/>
      <c r="AD114" s="1029"/>
      <c r="AE114" s="1030"/>
      <c r="AF114" s="1031" t="s">
        <v>427</v>
      </c>
      <c r="AG114" s="1029"/>
      <c r="AH114" s="1029"/>
      <c r="AI114" s="1029"/>
      <c r="AJ114" s="1030"/>
      <c r="AK114" s="1031" t="s">
        <v>428</v>
      </c>
      <c r="AL114" s="1029"/>
      <c r="AM114" s="1029"/>
      <c r="AN114" s="1029"/>
      <c r="AO114" s="1030"/>
      <c r="AP114" s="1032" t="s">
        <v>431</v>
      </c>
      <c r="AQ114" s="1033"/>
      <c r="AR114" s="1033"/>
      <c r="AS114" s="1033"/>
      <c r="AT114" s="1034"/>
      <c r="AU114" s="970"/>
      <c r="AV114" s="971"/>
      <c r="AW114" s="971"/>
      <c r="AX114" s="971"/>
      <c r="AY114" s="971"/>
      <c r="AZ114" s="1019" t="s">
        <v>440</v>
      </c>
      <c r="BA114" s="1020"/>
      <c r="BB114" s="1020"/>
      <c r="BC114" s="1020"/>
      <c r="BD114" s="1020"/>
      <c r="BE114" s="1020"/>
      <c r="BF114" s="1020"/>
      <c r="BG114" s="1020"/>
      <c r="BH114" s="1020"/>
      <c r="BI114" s="1020"/>
      <c r="BJ114" s="1020"/>
      <c r="BK114" s="1020"/>
      <c r="BL114" s="1020"/>
      <c r="BM114" s="1020"/>
      <c r="BN114" s="1020"/>
      <c r="BO114" s="1020"/>
      <c r="BP114" s="1021"/>
      <c r="BQ114" s="989">
        <v>4625274</v>
      </c>
      <c r="BR114" s="990"/>
      <c r="BS114" s="990"/>
      <c r="BT114" s="990"/>
      <c r="BU114" s="990"/>
      <c r="BV114" s="990">
        <v>4533654</v>
      </c>
      <c r="BW114" s="990"/>
      <c r="BX114" s="990"/>
      <c r="BY114" s="990"/>
      <c r="BZ114" s="990"/>
      <c r="CA114" s="990">
        <v>4398302</v>
      </c>
      <c r="CB114" s="990"/>
      <c r="CC114" s="990"/>
      <c r="CD114" s="990"/>
      <c r="CE114" s="990"/>
      <c r="CF114" s="984">
        <v>25.7</v>
      </c>
      <c r="CG114" s="985"/>
      <c r="CH114" s="985"/>
      <c r="CI114" s="985"/>
      <c r="CJ114" s="985"/>
      <c r="CK114" s="1015"/>
      <c r="CL114" s="1016"/>
      <c r="CM114" s="986" t="s">
        <v>441</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428</v>
      </c>
      <c r="DH114" s="1029"/>
      <c r="DI114" s="1029"/>
      <c r="DJ114" s="1029"/>
      <c r="DK114" s="1030"/>
      <c r="DL114" s="1031" t="s">
        <v>428</v>
      </c>
      <c r="DM114" s="1029"/>
      <c r="DN114" s="1029"/>
      <c r="DO114" s="1029"/>
      <c r="DP114" s="1030"/>
      <c r="DQ114" s="1031" t="s">
        <v>427</v>
      </c>
      <c r="DR114" s="1029"/>
      <c r="DS114" s="1029"/>
      <c r="DT114" s="1029"/>
      <c r="DU114" s="1030"/>
      <c r="DV114" s="1032" t="s">
        <v>431</v>
      </c>
      <c r="DW114" s="1033"/>
      <c r="DX114" s="1033"/>
      <c r="DY114" s="1033"/>
      <c r="DZ114" s="1034"/>
    </row>
    <row r="115" spans="1:130" s="226" customFormat="1" ht="26.25" customHeight="1" x14ac:dyDescent="0.15">
      <c r="A115" s="1024"/>
      <c r="B115" s="1025"/>
      <c r="C115" s="1020" t="s">
        <v>442</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8545</v>
      </c>
      <c r="AB115" s="1004"/>
      <c r="AC115" s="1004"/>
      <c r="AD115" s="1004"/>
      <c r="AE115" s="1005"/>
      <c r="AF115" s="1006">
        <v>8198</v>
      </c>
      <c r="AG115" s="1004"/>
      <c r="AH115" s="1004"/>
      <c r="AI115" s="1004"/>
      <c r="AJ115" s="1005"/>
      <c r="AK115" s="1006">
        <v>7912</v>
      </c>
      <c r="AL115" s="1004"/>
      <c r="AM115" s="1004"/>
      <c r="AN115" s="1004"/>
      <c r="AO115" s="1005"/>
      <c r="AP115" s="1007">
        <v>0</v>
      </c>
      <c r="AQ115" s="1008"/>
      <c r="AR115" s="1008"/>
      <c r="AS115" s="1008"/>
      <c r="AT115" s="1009"/>
      <c r="AU115" s="970"/>
      <c r="AV115" s="971"/>
      <c r="AW115" s="971"/>
      <c r="AX115" s="971"/>
      <c r="AY115" s="971"/>
      <c r="AZ115" s="1019" t="s">
        <v>443</v>
      </c>
      <c r="BA115" s="1020"/>
      <c r="BB115" s="1020"/>
      <c r="BC115" s="1020"/>
      <c r="BD115" s="1020"/>
      <c r="BE115" s="1020"/>
      <c r="BF115" s="1020"/>
      <c r="BG115" s="1020"/>
      <c r="BH115" s="1020"/>
      <c r="BI115" s="1020"/>
      <c r="BJ115" s="1020"/>
      <c r="BK115" s="1020"/>
      <c r="BL115" s="1020"/>
      <c r="BM115" s="1020"/>
      <c r="BN115" s="1020"/>
      <c r="BO115" s="1020"/>
      <c r="BP115" s="1021"/>
      <c r="BQ115" s="989" t="s">
        <v>428</v>
      </c>
      <c r="BR115" s="990"/>
      <c r="BS115" s="990"/>
      <c r="BT115" s="990"/>
      <c r="BU115" s="990"/>
      <c r="BV115" s="990">
        <v>17469</v>
      </c>
      <c r="BW115" s="990"/>
      <c r="BX115" s="990"/>
      <c r="BY115" s="990"/>
      <c r="BZ115" s="990"/>
      <c r="CA115" s="990">
        <v>13797</v>
      </c>
      <c r="CB115" s="990"/>
      <c r="CC115" s="990"/>
      <c r="CD115" s="990"/>
      <c r="CE115" s="990"/>
      <c r="CF115" s="984">
        <v>0.1</v>
      </c>
      <c r="CG115" s="985"/>
      <c r="CH115" s="985"/>
      <c r="CI115" s="985"/>
      <c r="CJ115" s="985"/>
      <c r="CK115" s="1015"/>
      <c r="CL115" s="1016"/>
      <c r="CM115" s="1019" t="s">
        <v>444</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431</v>
      </c>
      <c r="DH115" s="1029"/>
      <c r="DI115" s="1029"/>
      <c r="DJ115" s="1029"/>
      <c r="DK115" s="1030"/>
      <c r="DL115" s="1031" t="s">
        <v>431</v>
      </c>
      <c r="DM115" s="1029"/>
      <c r="DN115" s="1029"/>
      <c r="DO115" s="1029"/>
      <c r="DP115" s="1030"/>
      <c r="DQ115" s="1031" t="s">
        <v>428</v>
      </c>
      <c r="DR115" s="1029"/>
      <c r="DS115" s="1029"/>
      <c r="DT115" s="1029"/>
      <c r="DU115" s="1030"/>
      <c r="DV115" s="1032" t="s">
        <v>428</v>
      </c>
      <c r="DW115" s="1033"/>
      <c r="DX115" s="1033"/>
      <c r="DY115" s="1033"/>
      <c r="DZ115" s="1034"/>
    </row>
    <row r="116" spans="1:130" s="226" customFormat="1" ht="26.25" customHeight="1" x14ac:dyDescent="0.15">
      <c r="A116" s="1026"/>
      <c r="B116" s="1027"/>
      <c r="C116" s="1035" t="s">
        <v>445</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428</v>
      </c>
      <c r="AB116" s="1029"/>
      <c r="AC116" s="1029"/>
      <c r="AD116" s="1029"/>
      <c r="AE116" s="1030"/>
      <c r="AF116" s="1031" t="s">
        <v>427</v>
      </c>
      <c r="AG116" s="1029"/>
      <c r="AH116" s="1029"/>
      <c r="AI116" s="1029"/>
      <c r="AJ116" s="1030"/>
      <c r="AK116" s="1031" t="s">
        <v>431</v>
      </c>
      <c r="AL116" s="1029"/>
      <c r="AM116" s="1029"/>
      <c r="AN116" s="1029"/>
      <c r="AO116" s="1030"/>
      <c r="AP116" s="1032" t="s">
        <v>428</v>
      </c>
      <c r="AQ116" s="1033"/>
      <c r="AR116" s="1033"/>
      <c r="AS116" s="1033"/>
      <c r="AT116" s="1034"/>
      <c r="AU116" s="970"/>
      <c r="AV116" s="971"/>
      <c r="AW116" s="971"/>
      <c r="AX116" s="971"/>
      <c r="AY116" s="971"/>
      <c r="AZ116" s="1037" t="s">
        <v>446</v>
      </c>
      <c r="BA116" s="1038"/>
      <c r="BB116" s="1038"/>
      <c r="BC116" s="1038"/>
      <c r="BD116" s="1038"/>
      <c r="BE116" s="1038"/>
      <c r="BF116" s="1038"/>
      <c r="BG116" s="1038"/>
      <c r="BH116" s="1038"/>
      <c r="BI116" s="1038"/>
      <c r="BJ116" s="1038"/>
      <c r="BK116" s="1038"/>
      <c r="BL116" s="1038"/>
      <c r="BM116" s="1038"/>
      <c r="BN116" s="1038"/>
      <c r="BO116" s="1038"/>
      <c r="BP116" s="1039"/>
      <c r="BQ116" s="989" t="s">
        <v>428</v>
      </c>
      <c r="BR116" s="990"/>
      <c r="BS116" s="990"/>
      <c r="BT116" s="990"/>
      <c r="BU116" s="990"/>
      <c r="BV116" s="990" t="s">
        <v>428</v>
      </c>
      <c r="BW116" s="990"/>
      <c r="BX116" s="990"/>
      <c r="BY116" s="990"/>
      <c r="BZ116" s="990"/>
      <c r="CA116" s="990" t="s">
        <v>427</v>
      </c>
      <c r="CB116" s="990"/>
      <c r="CC116" s="990"/>
      <c r="CD116" s="990"/>
      <c r="CE116" s="990"/>
      <c r="CF116" s="984" t="s">
        <v>427</v>
      </c>
      <c r="CG116" s="985"/>
      <c r="CH116" s="985"/>
      <c r="CI116" s="985"/>
      <c r="CJ116" s="985"/>
      <c r="CK116" s="1015"/>
      <c r="CL116" s="1016"/>
      <c r="CM116" s="986" t="s">
        <v>447</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427</v>
      </c>
      <c r="DH116" s="1029"/>
      <c r="DI116" s="1029"/>
      <c r="DJ116" s="1029"/>
      <c r="DK116" s="1030"/>
      <c r="DL116" s="1031" t="s">
        <v>428</v>
      </c>
      <c r="DM116" s="1029"/>
      <c r="DN116" s="1029"/>
      <c r="DO116" s="1029"/>
      <c r="DP116" s="1030"/>
      <c r="DQ116" s="1031" t="s">
        <v>428</v>
      </c>
      <c r="DR116" s="1029"/>
      <c r="DS116" s="1029"/>
      <c r="DT116" s="1029"/>
      <c r="DU116" s="1030"/>
      <c r="DV116" s="1032" t="s">
        <v>427</v>
      </c>
      <c r="DW116" s="1033"/>
      <c r="DX116" s="1033"/>
      <c r="DY116" s="1033"/>
      <c r="DZ116" s="1034"/>
    </row>
    <row r="117" spans="1:130" s="226" customFormat="1" ht="26.25" customHeight="1" x14ac:dyDescent="0.15">
      <c r="A117" s="974" t="s">
        <v>179</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448</v>
      </c>
      <c r="Z117" s="956"/>
      <c r="AA117" s="1046">
        <v>4637889</v>
      </c>
      <c r="AB117" s="1047"/>
      <c r="AC117" s="1047"/>
      <c r="AD117" s="1047"/>
      <c r="AE117" s="1048"/>
      <c r="AF117" s="1049">
        <v>4567548</v>
      </c>
      <c r="AG117" s="1047"/>
      <c r="AH117" s="1047"/>
      <c r="AI117" s="1047"/>
      <c r="AJ117" s="1048"/>
      <c r="AK117" s="1049">
        <v>4309332</v>
      </c>
      <c r="AL117" s="1047"/>
      <c r="AM117" s="1047"/>
      <c r="AN117" s="1047"/>
      <c r="AO117" s="1048"/>
      <c r="AP117" s="1050"/>
      <c r="AQ117" s="1051"/>
      <c r="AR117" s="1051"/>
      <c r="AS117" s="1051"/>
      <c r="AT117" s="1052"/>
      <c r="AU117" s="970"/>
      <c r="AV117" s="971"/>
      <c r="AW117" s="971"/>
      <c r="AX117" s="971"/>
      <c r="AY117" s="971"/>
      <c r="AZ117" s="1037" t="s">
        <v>449</v>
      </c>
      <c r="BA117" s="1038"/>
      <c r="BB117" s="1038"/>
      <c r="BC117" s="1038"/>
      <c r="BD117" s="1038"/>
      <c r="BE117" s="1038"/>
      <c r="BF117" s="1038"/>
      <c r="BG117" s="1038"/>
      <c r="BH117" s="1038"/>
      <c r="BI117" s="1038"/>
      <c r="BJ117" s="1038"/>
      <c r="BK117" s="1038"/>
      <c r="BL117" s="1038"/>
      <c r="BM117" s="1038"/>
      <c r="BN117" s="1038"/>
      <c r="BO117" s="1038"/>
      <c r="BP117" s="1039"/>
      <c r="BQ117" s="989" t="s">
        <v>450</v>
      </c>
      <c r="BR117" s="990"/>
      <c r="BS117" s="990"/>
      <c r="BT117" s="990"/>
      <c r="BU117" s="990"/>
      <c r="BV117" s="990" t="s">
        <v>451</v>
      </c>
      <c r="BW117" s="990"/>
      <c r="BX117" s="990"/>
      <c r="BY117" s="990"/>
      <c r="BZ117" s="990"/>
      <c r="CA117" s="990" t="s">
        <v>452</v>
      </c>
      <c r="CB117" s="990"/>
      <c r="CC117" s="990"/>
      <c r="CD117" s="990"/>
      <c r="CE117" s="990"/>
      <c r="CF117" s="984" t="s">
        <v>431</v>
      </c>
      <c r="CG117" s="985"/>
      <c r="CH117" s="985"/>
      <c r="CI117" s="985"/>
      <c r="CJ117" s="985"/>
      <c r="CK117" s="1015"/>
      <c r="CL117" s="1016"/>
      <c r="CM117" s="986" t="s">
        <v>453</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452</v>
      </c>
      <c r="DH117" s="1029"/>
      <c r="DI117" s="1029"/>
      <c r="DJ117" s="1029"/>
      <c r="DK117" s="1030"/>
      <c r="DL117" s="1031" t="s">
        <v>451</v>
      </c>
      <c r="DM117" s="1029"/>
      <c r="DN117" s="1029"/>
      <c r="DO117" s="1029"/>
      <c r="DP117" s="1030"/>
      <c r="DQ117" s="1031" t="s">
        <v>451</v>
      </c>
      <c r="DR117" s="1029"/>
      <c r="DS117" s="1029"/>
      <c r="DT117" s="1029"/>
      <c r="DU117" s="1030"/>
      <c r="DV117" s="1032" t="s">
        <v>454</v>
      </c>
      <c r="DW117" s="1033"/>
      <c r="DX117" s="1033"/>
      <c r="DY117" s="1033"/>
      <c r="DZ117" s="1034"/>
    </row>
    <row r="118" spans="1:130" s="226" customFormat="1" ht="26.25" customHeight="1" x14ac:dyDescent="0.15">
      <c r="A118" s="974" t="s">
        <v>421</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419</v>
      </c>
      <c r="AB118" s="955"/>
      <c r="AC118" s="955"/>
      <c r="AD118" s="955"/>
      <c r="AE118" s="956"/>
      <c r="AF118" s="954" t="s">
        <v>297</v>
      </c>
      <c r="AG118" s="955"/>
      <c r="AH118" s="955"/>
      <c r="AI118" s="955"/>
      <c r="AJ118" s="956"/>
      <c r="AK118" s="954" t="s">
        <v>296</v>
      </c>
      <c r="AL118" s="955"/>
      <c r="AM118" s="955"/>
      <c r="AN118" s="955"/>
      <c r="AO118" s="956"/>
      <c r="AP118" s="1041" t="s">
        <v>420</v>
      </c>
      <c r="AQ118" s="1042"/>
      <c r="AR118" s="1042"/>
      <c r="AS118" s="1042"/>
      <c r="AT118" s="1043"/>
      <c r="AU118" s="970"/>
      <c r="AV118" s="971"/>
      <c r="AW118" s="971"/>
      <c r="AX118" s="971"/>
      <c r="AY118" s="971"/>
      <c r="AZ118" s="1044" t="s">
        <v>455</v>
      </c>
      <c r="BA118" s="1035"/>
      <c r="BB118" s="1035"/>
      <c r="BC118" s="1035"/>
      <c r="BD118" s="1035"/>
      <c r="BE118" s="1035"/>
      <c r="BF118" s="1035"/>
      <c r="BG118" s="1035"/>
      <c r="BH118" s="1035"/>
      <c r="BI118" s="1035"/>
      <c r="BJ118" s="1035"/>
      <c r="BK118" s="1035"/>
      <c r="BL118" s="1035"/>
      <c r="BM118" s="1035"/>
      <c r="BN118" s="1035"/>
      <c r="BO118" s="1035"/>
      <c r="BP118" s="1036"/>
      <c r="BQ118" s="1067" t="s">
        <v>129</v>
      </c>
      <c r="BR118" s="1068"/>
      <c r="BS118" s="1068"/>
      <c r="BT118" s="1068"/>
      <c r="BU118" s="1068"/>
      <c r="BV118" s="1068" t="s">
        <v>129</v>
      </c>
      <c r="BW118" s="1068"/>
      <c r="BX118" s="1068"/>
      <c r="BY118" s="1068"/>
      <c r="BZ118" s="1068"/>
      <c r="CA118" s="1068" t="s">
        <v>450</v>
      </c>
      <c r="CB118" s="1068"/>
      <c r="CC118" s="1068"/>
      <c r="CD118" s="1068"/>
      <c r="CE118" s="1068"/>
      <c r="CF118" s="984" t="s">
        <v>454</v>
      </c>
      <c r="CG118" s="985"/>
      <c r="CH118" s="985"/>
      <c r="CI118" s="985"/>
      <c r="CJ118" s="985"/>
      <c r="CK118" s="1015"/>
      <c r="CL118" s="1016"/>
      <c r="CM118" s="986" t="s">
        <v>456</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451</v>
      </c>
      <c r="DH118" s="1029"/>
      <c r="DI118" s="1029"/>
      <c r="DJ118" s="1029"/>
      <c r="DK118" s="1030"/>
      <c r="DL118" s="1031" t="s">
        <v>431</v>
      </c>
      <c r="DM118" s="1029"/>
      <c r="DN118" s="1029"/>
      <c r="DO118" s="1029"/>
      <c r="DP118" s="1030"/>
      <c r="DQ118" s="1031" t="s">
        <v>457</v>
      </c>
      <c r="DR118" s="1029"/>
      <c r="DS118" s="1029"/>
      <c r="DT118" s="1029"/>
      <c r="DU118" s="1030"/>
      <c r="DV118" s="1032" t="s">
        <v>457</v>
      </c>
      <c r="DW118" s="1033"/>
      <c r="DX118" s="1033"/>
      <c r="DY118" s="1033"/>
      <c r="DZ118" s="1034"/>
    </row>
    <row r="119" spans="1:130" s="226" customFormat="1" ht="26.25" customHeight="1" x14ac:dyDescent="0.15">
      <c r="A119" s="1128" t="s">
        <v>424</v>
      </c>
      <c r="B119" s="1014"/>
      <c r="C119" s="993" t="s">
        <v>425</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450</v>
      </c>
      <c r="AB119" s="962"/>
      <c r="AC119" s="962"/>
      <c r="AD119" s="962"/>
      <c r="AE119" s="963"/>
      <c r="AF119" s="964" t="s">
        <v>450</v>
      </c>
      <c r="AG119" s="962"/>
      <c r="AH119" s="962"/>
      <c r="AI119" s="962"/>
      <c r="AJ119" s="963"/>
      <c r="AK119" s="964" t="s">
        <v>451</v>
      </c>
      <c r="AL119" s="962"/>
      <c r="AM119" s="962"/>
      <c r="AN119" s="962"/>
      <c r="AO119" s="963"/>
      <c r="AP119" s="965" t="s">
        <v>457</v>
      </c>
      <c r="AQ119" s="966"/>
      <c r="AR119" s="966"/>
      <c r="AS119" s="966"/>
      <c r="AT119" s="967"/>
      <c r="AU119" s="972"/>
      <c r="AV119" s="973"/>
      <c r="AW119" s="973"/>
      <c r="AX119" s="973"/>
      <c r="AY119" s="973"/>
      <c r="AZ119" s="257" t="s">
        <v>179</v>
      </c>
      <c r="BA119" s="257"/>
      <c r="BB119" s="257"/>
      <c r="BC119" s="257"/>
      <c r="BD119" s="257"/>
      <c r="BE119" s="257"/>
      <c r="BF119" s="257"/>
      <c r="BG119" s="257"/>
      <c r="BH119" s="257"/>
      <c r="BI119" s="257"/>
      <c r="BJ119" s="257"/>
      <c r="BK119" s="257"/>
      <c r="BL119" s="257"/>
      <c r="BM119" s="257"/>
      <c r="BN119" s="257"/>
      <c r="BO119" s="1045" t="s">
        <v>458</v>
      </c>
      <c r="BP119" s="1076"/>
      <c r="BQ119" s="1067">
        <v>46214582</v>
      </c>
      <c r="BR119" s="1068"/>
      <c r="BS119" s="1068"/>
      <c r="BT119" s="1068"/>
      <c r="BU119" s="1068"/>
      <c r="BV119" s="1068">
        <v>44526835</v>
      </c>
      <c r="BW119" s="1068"/>
      <c r="BX119" s="1068"/>
      <c r="BY119" s="1068"/>
      <c r="BZ119" s="1068"/>
      <c r="CA119" s="1068">
        <v>44024641</v>
      </c>
      <c r="CB119" s="1068"/>
      <c r="CC119" s="1068"/>
      <c r="CD119" s="1068"/>
      <c r="CE119" s="1068"/>
      <c r="CF119" s="1069"/>
      <c r="CG119" s="1070"/>
      <c r="CH119" s="1070"/>
      <c r="CI119" s="1070"/>
      <c r="CJ119" s="1071"/>
      <c r="CK119" s="1017"/>
      <c r="CL119" s="1018"/>
      <c r="CM119" s="1072" t="s">
        <v>459</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91170</v>
      </c>
      <c r="DH119" s="1054"/>
      <c r="DI119" s="1054"/>
      <c r="DJ119" s="1054"/>
      <c r="DK119" s="1055"/>
      <c r="DL119" s="1053">
        <v>82224</v>
      </c>
      <c r="DM119" s="1054"/>
      <c r="DN119" s="1054"/>
      <c r="DO119" s="1054"/>
      <c r="DP119" s="1055"/>
      <c r="DQ119" s="1053">
        <v>73640</v>
      </c>
      <c r="DR119" s="1054"/>
      <c r="DS119" s="1054"/>
      <c r="DT119" s="1054"/>
      <c r="DU119" s="1055"/>
      <c r="DV119" s="1056">
        <v>0.4</v>
      </c>
      <c r="DW119" s="1057"/>
      <c r="DX119" s="1057"/>
      <c r="DY119" s="1057"/>
      <c r="DZ119" s="1058"/>
    </row>
    <row r="120" spans="1:130" s="226" customFormat="1" ht="26.25" customHeight="1" x14ac:dyDescent="0.15">
      <c r="A120" s="1129"/>
      <c r="B120" s="1016"/>
      <c r="C120" s="986" t="s">
        <v>430</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129</v>
      </c>
      <c r="AB120" s="1029"/>
      <c r="AC120" s="1029"/>
      <c r="AD120" s="1029"/>
      <c r="AE120" s="1030"/>
      <c r="AF120" s="1031" t="s">
        <v>431</v>
      </c>
      <c r="AG120" s="1029"/>
      <c r="AH120" s="1029"/>
      <c r="AI120" s="1029"/>
      <c r="AJ120" s="1030"/>
      <c r="AK120" s="1031" t="s">
        <v>129</v>
      </c>
      <c r="AL120" s="1029"/>
      <c r="AM120" s="1029"/>
      <c r="AN120" s="1029"/>
      <c r="AO120" s="1030"/>
      <c r="AP120" s="1032" t="s">
        <v>454</v>
      </c>
      <c r="AQ120" s="1033"/>
      <c r="AR120" s="1033"/>
      <c r="AS120" s="1033"/>
      <c r="AT120" s="1034"/>
      <c r="AU120" s="1059" t="s">
        <v>460</v>
      </c>
      <c r="AV120" s="1060"/>
      <c r="AW120" s="1060"/>
      <c r="AX120" s="1060"/>
      <c r="AY120" s="1061"/>
      <c r="AZ120" s="1010" t="s">
        <v>461</v>
      </c>
      <c r="BA120" s="959"/>
      <c r="BB120" s="959"/>
      <c r="BC120" s="959"/>
      <c r="BD120" s="959"/>
      <c r="BE120" s="959"/>
      <c r="BF120" s="959"/>
      <c r="BG120" s="959"/>
      <c r="BH120" s="959"/>
      <c r="BI120" s="959"/>
      <c r="BJ120" s="959"/>
      <c r="BK120" s="959"/>
      <c r="BL120" s="959"/>
      <c r="BM120" s="959"/>
      <c r="BN120" s="959"/>
      <c r="BO120" s="959"/>
      <c r="BP120" s="960"/>
      <c r="BQ120" s="996">
        <v>15248921</v>
      </c>
      <c r="BR120" s="997"/>
      <c r="BS120" s="997"/>
      <c r="BT120" s="997"/>
      <c r="BU120" s="997"/>
      <c r="BV120" s="997">
        <v>15007555</v>
      </c>
      <c r="BW120" s="997"/>
      <c r="BX120" s="997"/>
      <c r="BY120" s="997"/>
      <c r="BZ120" s="997"/>
      <c r="CA120" s="997">
        <v>14566687</v>
      </c>
      <c r="CB120" s="997"/>
      <c r="CC120" s="997"/>
      <c r="CD120" s="997"/>
      <c r="CE120" s="997"/>
      <c r="CF120" s="1011">
        <v>85.2</v>
      </c>
      <c r="CG120" s="1012"/>
      <c r="CH120" s="1012"/>
      <c r="CI120" s="1012"/>
      <c r="CJ120" s="1012"/>
      <c r="CK120" s="1077" t="s">
        <v>462</v>
      </c>
      <c r="CL120" s="1078"/>
      <c r="CM120" s="1078"/>
      <c r="CN120" s="1078"/>
      <c r="CO120" s="1079"/>
      <c r="CP120" s="1085" t="s">
        <v>463</v>
      </c>
      <c r="CQ120" s="1086"/>
      <c r="CR120" s="1086"/>
      <c r="CS120" s="1086"/>
      <c r="CT120" s="1086"/>
      <c r="CU120" s="1086"/>
      <c r="CV120" s="1086"/>
      <c r="CW120" s="1086"/>
      <c r="CX120" s="1086"/>
      <c r="CY120" s="1086"/>
      <c r="CZ120" s="1086"/>
      <c r="DA120" s="1086"/>
      <c r="DB120" s="1086"/>
      <c r="DC120" s="1086"/>
      <c r="DD120" s="1086"/>
      <c r="DE120" s="1086"/>
      <c r="DF120" s="1087"/>
      <c r="DG120" s="996" t="s">
        <v>431</v>
      </c>
      <c r="DH120" s="997"/>
      <c r="DI120" s="997"/>
      <c r="DJ120" s="997"/>
      <c r="DK120" s="997"/>
      <c r="DL120" s="997" t="s">
        <v>451</v>
      </c>
      <c r="DM120" s="997"/>
      <c r="DN120" s="997"/>
      <c r="DO120" s="997"/>
      <c r="DP120" s="997"/>
      <c r="DQ120" s="997">
        <v>18552979</v>
      </c>
      <c r="DR120" s="997"/>
      <c r="DS120" s="997"/>
      <c r="DT120" s="997"/>
      <c r="DU120" s="997"/>
      <c r="DV120" s="998">
        <v>108.5</v>
      </c>
      <c r="DW120" s="998"/>
      <c r="DX120" s="998"/>
      <c r="DY120" s="998"/>
      <c r="DZ120" s="999"/>
    </row>
    <row r="121" spans="1:130" s="226" customFormat="1" ht="26.25" customHeight="1" x14ac:dyDescent="0.15">
      <c r="A121" s="1129"/>
      <c r="B121" s="1016"/>
      <c r="C121" s="1037" t="s">
        <v>464</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129</v>
      </c>
      <c r="AB121" s="1029"/>
      <c r="AC121" s="1029"/>
      <c r="AD121" s="1029"/>
      <c r="AE121" s="1030"/>
      <c r="AF121" s="1031" t="s">
        <v>454</v>
      </c>
      <c r="AG121" s="1029"/>
      <c r="AH121" s="1029"/>
      <c r="AI121" s="1029"/>
      <c r="AJ121" s="1030"/>
      <c r="AK121" s="1031" t="s">
        <v>451</v>
      </c>
      <c r="AL121" s="1029"/>
      <c r="AM121" s="1029"/>
      <c r="AN121" s="1029"/>
      <c r="AO121" s="1030"/>
      <c r="AP121" s="1032" t="s">
        <v>454</v>
      </c>
      <c r="AQ121" s="1033"/>
      <c r="AR121" s="1033"/>
      <c r="AS121" s="1033"/>
      <c r="AT121" s="1034"/>
      <c r="AU121" s="1062"/>
      <c r="AV121" s="1063"/>
      <c r="AW121" s="1063"/>
      <c r="AX121" s="1063"/>
      <c r="AY121" s="1064"/>
      <c r="AZ121" s="1019" t="s">
        <v>465</v>
      </c>
      <c r="BA121" s="1020"/>
      <c r="BB121" s="1020"/>
      <c r="BC121" s="1020"/>
      <c r="BD121" s="1020"/>
      <c r="BE121" s="1020"/>
      <c r="BF121" s="1020"/>
      <c r="BG121" s="1020"/>
      <c r="BH121" s="1020"/>
      <c r="BI121" s="1020"/>
      <c r="BJ121" s="1020"/>
      <c r="BK121" s="1020"/>
      <c r="BL121" s="1020"/>
      <c r="BM121" s="1020"/>
      <c r="BN121" s="1020"/>
      <c r="BO121" s="1020"/>
      <c r="BP121" s="1021"/>
      <c r="BQ121" s="989">
        <v>14479030</v>
      </c>
      <c r="BR121" s="990"/>
      <c r="BS121" s="990"/>
      <c r="BT121" s="990"/>
      <c r="BU121" s="990"/>
      <c r="BV121" s="990">
        <v>13889653</v>
      </c>
      <c r="BW121" s="990"/>
      <c r="BX121" s="990"/>
      <c r="BY121" s="990"/>
      <c r="BZ121" s="990"/>
      <c r="CA121" s="990">
        <v>14554498</v>
      </c>
      <c r="CB121" s="990"/>
      <c r="CC121" s="990"/>
      <c r="CD121" s="990"/>
      <c r="CE121" s="990"/>
      <c r="CF121" s="984">
        <v>85.1</v>
      </c>
      <c r="CG121" s="985"/>
      <c r="CH121" s="985"/>
      <c r="CI121" s="985"/>
      <c r="CJ121" s="985"/>
      <c r="CK121" s="1080"/>
      <c r="CL121" s="1081"/>
      <c r="CM121" s="1081"/>
      <c r="CN121" s="1081"/>
      <c r="CO121" s="1082"/>
      <c r="CP121" s="1090" t="s">
        <v>393</v>
      </c>
      <c r="CQ121" s="1091"/>
      <c r="CR121" s="1091"/>
      <c r="CS121" s="1091"/>
      <c r="CT121" s="1091"/>
      <c r="CU121" s="1091"/>
      <c r="CV121" s="1091"/>
      <c r="CW121" s="1091"/>
      <c r="CX121" s="1091"/>
      <c r="CY121" s="1091"/>
      <c r="CZ121" s="1091"/>
      <c r="DA121" s="1091"/>
      <c r="DB121" s="1091"/>
      <c r="DC121" s="1091"/>
      <c r="DD121" s="1091"/>
      <c r="DE121" s="1091"/>
      <c r="DF121" s="1092"/>
      <c r="DG121" s="989" t="s">
        <v>129</v>
      </c>
      <c r="DH121" s="990"/>
      <c r="DI121" s="990"/>
      <c r="DJ121" s="990"/>
      <c r="DK121" s="990"/>
      <c r="DL121" s="990" t="s">
        <v>451</v>
      </c>
      <c r="DM121" s="990"/>
      <c r="DN121" s="990"/>
      <c r="DO121" s="990"/>
      <c r="DP121" s="990"/>
      <c r="DQ121" s="990" t="s">
        <v>451</v>
      </c>
      <c r="DR121" s="990"/>
      <c r="DS121" s="990"/>
      <c r="DT121" s="990"/>
      <c r="DU121" s="990"/>
      <c r="DV121" s="991" t="s">
        <v>451</v>
      </c>
      <c r="DW121" s="991"/>
      <c r="DX121" s="991"/>
      <c r="DY121" s="991"/>
      <c r="DZ121" s="992"/>
    </row>
    <row r="122" spans="1:130" s="226" customFormat="1" ht="26.25" customHeight="1" x14ac:dyDescent="0.15">
      <c r="A122" s="1129"/>
      <c r="B122" s="1016"/>
      <c r="C122" s="986" t="s">
        <v>441</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129</v>
      </c>
      <c r="AB122" s="1029"/>
      <c r="AC122" s="1029"/>
      <c r="AD122" s="1029"/>
      <c r="AE122" s="1030"/>
      <c r="AF122" s="1031" t="s">
        <v>451</v>
      </c>
      <c r="AG122" s="1029"/>
      <c r="AH122" s="1029"/>
      <c r="AI122" s="1029"/>
      <c r="AJ122" s="1030"/>
      <c r="AK122" s="1031" t="s">
        <v>431</v>
      </c>
      <c r="AL122" s="1029"/>
      <c r="AM122" s="1029"/>
      <c r="AN122" s="1029"/>
      <c r="AO122" s="1030"/>
      <c r="AP122" s="1032" t="s">
        <v>454</v>
      </c>
      <c r="AQ122" s="1033"/>
      <c r="AR122" s="1033"/>
      <c r="AS122" s="1033"/>
      <c r="AT122" s="1034"/>
      <c r="AU122" s="1062"/>
      <c r="AV122" s="1063"/>
      <c r="AW122" s="1063"/>
      <c r="AX122" s="1063"/>
      <c r="AY122" s="1064"/>
      <c r="AZ122" s="1044" t="s">
        <v>466</v>
      </c>
      <c r="BA122" s="1035"/>
      <c r="BB122" s="1035"/>
      <c r="BC122" s="1035"/>
      <c r="BD122" s="1035"/>
      <c r="BE122" s="1035"/>
      <c r="BF122" s="1035"/>
      <c r="BG122" s="1035"/>
      <c r="BH122" s="1035"/>
      <c r="BI122" s="1035"/>
      <c r="BJ122" s="1035"/>
      <c r="BK122" s="1035"/>
      <c r="BL122" s="1035"/>
      <c r="BM122" s="1035"/>
      <c r="BN122" s="1035"/>
      <c r="BO122" s="1035"/>
      <c r="BP122" s="1036"/>
      <c r="BQ122" s="1067">
        <v>32048086</v>
      </c>
      <c r="BR122" s="1068"/>
      <c r="BS122" s="1068"/>
      <c r="BT122" s="1068"/>
      <c r="BU122" s="1068"/>
      <c r="BV122" s="1068">
        <v>31141997</v>
      </c>
      <c r="BW122" s="1068"/>
      <c r="BX122" s="1068"/>
      <c r="BY122" s="1068"/>
      <c r="BZ122" s="1068"/>
      <c r="CA122" s="1068">
        <v>29430593</v>
      </c>
      <c r="CB122" s="1068"/>
      <c r="CC122" s="1068"/>
      <c r="CD122" s="1068"/>
      <c r="CE122" s="1068"/>
      <c r="CF122" s="1088">
        <v>172.1</v>
      </c>
      <c r="CG122" s="1089"/>
      <c r="CH122" s="1089"/>
      <c r="CI122" s="1089"/>
      <c r="CJ122" s="1089"/>
      <c r="CK122" s="1080"/>
      <c r="CL122" s="1081"/>
      <c r="CM122" s="1081"/>
      <c r="CN122" s="1081"/>
      <c r="CO122" s="1082"/>
      <c r="CP122" s="1090" t="s">
        <v>394</v>
      </c>
      <c r="CQ122" s="1091"/>
      <c r="CR122" s="1091"/>
      <c r="CS122" s="1091"/>
      <c r="CT122" s="1091"/>
      <c r="CU122" s="1091"/>
      <c r="CV122" s="1091"/>
      <c r="CW122" s="1091"/>
      <c r="CX122" s="1091"/>
      <c r="CY122" s="1091"/>
      <c r="CZ122" s="1091"/>
      <c r="DA122" s="1091"/>
      <c r="DB122" s="1091"/>
      <c r="DC122" s="1091"/>
      <c r="DD122" s="1091"/>
      <c r="DE122" s="1091"/>
      <c r="DF122" s="1092"/>
      <c r="DG122" s="989" t="s">
        <v>450</v>
      </c>
      <c r="DH122" s="990"/>
      <c r="DI122" s="990"/>
      <c r="DJ122" s="990"/>
      <c r="DK122" s="990"/>
      <c r="DL122" s="990" t="s">
        <v>431</v>
      </c>
      <c r="DM122" s="990"/>
      <c r="DN122" s="990"/>
      <c r="DO122" s="990"/>
      <c r="DP122" s="990"/>
      <c r="DQ122" s="990" t="s">
        <v>454</v>
      </c>
      <c r="DR122" s="990"/>
      <c r="DS122" s="990"/>
      <c r="DT122" s="990"/>
      <c r="DU122" s="990"/>
      <c r="DV122" s="991" t="s">
        <v>454</v>
      </c>
      <c r="DW122" s="991"/>
      <c r="DX122" s="991"/>
      <c r="DY122" s="991"/>
      <c r="DZ122" s="992"/>
    </row>
    <row r="123" spans="1:130" s="226" customFormat="1" ht="26.25" customHeight="1" x14ac:dyDescent="0.15">
      <c r="A123" s="1129"/>
      <c r="B123" s="1016"/>
      <c r="C123" s="986" t="s">
        <v>447</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454</v>
      </c>
      <c r="AB123" s="1029"/>
      <c r="AC123" s="1029"/>
      <c r="AD123" s="1029"/>
      <c r="AE123" s="1030"/>
      <c r="AF123" s="1031" t="s">
        <v>431</v>
      </c>
      <c r="AG123" s="1029"/>
      <c r="AH123" s="1029"/>
      <c r="AI123" s="1029"/>
      <c r="AJ123" s="1030"/>
      <c r="AK123" s="1031" t="s">
        <v>450</v>
      </c>
      <c r="AL123" s="1029"/>
      <c r="AM123" s="1029"/>
      <c r="AN123" s="1029"/>
      <c r="AO123" s="1030"/>
      <c r="AP123" s="1032" t="s">
        <v>451</v>
      </c>
      <c r="AQ123" s="1033"/>
      <c r="AR123" s="1033"/>
      <c r="AS123" s="1033"/>
      <c r="AT123" s="1034"/>
      <c r="AU123" s="1065"/>
      <c r="AV123" s="1066"/>
      <c r="AW123" s="1066"/>
      <c r="AX123" s="1066"/>
      <c r="AY123" s="1066"/>
      <c r="AZ123" s="257" t="s">
        <v>179</v>
      </c>
      <c r="BA123" s="257"/>
      <c r="BB123" s="257"/>
      <c r="BC123" s="257"/>
      <c r="BD123" s="257"/>
      <c r="BE123" s="257"/>
      <c r="BF123" s="257"/>
      <c r="BG123" s="257"/>
      <c r="BH123" s="257"/>
      <c r="BI123" s="257"/>
      <c r="BJ123" s="257"/>
      <c r="BK123" s="257"/>
      <c r="BL123" s="257"/>
      <c r="BM123" s="257"/>
      <c r="BN123" s="257"/>
      <c r="BO123" s="1045" t="s">
        <v>467</v>
      </c>
      <c r="BP123" s="1076"/>
      <c r="BQ123" s="1135">
        <v>61776037</v>
      </c>
      <c r="BR123" s="1136"/>
      <c r="BS123" s="1136"/>
      <c r="BT123" s="1136"/>
      <c r="BU123" s="1136"/>
      <c r="BV123" s="1136">
        <v>60039205</v>
      </c>
      <c r="BW123" s="1136"/>
      <c r="BX123" s="1136"/>
      <c r="BY123" s="1136"/>
      <c r="BZ123" s="1136"/>
      <c r="CA123" s="1136">
        <v>58551778</v>
      </c>
      <c r="CB123" s="1136"/>
      <c r="CC123" s="1136"/>
      <c r="CD123" s="1136"/>
      <c r="CE123" s="1136"/>
      <c r="CF123" s="1069"/>
      <c r="CG123" s="1070"/>
      <c r="CH123" s="1070"/>
      <c r="CI123" s="1070"/>
      <c r="CJ123" s="1071"/>
      <c r="CK123" s="1080"/>
      <c r="CL123" s="1081"/>
      <c r="CM123" s="1081"/>
      <c r="CN123" s="1081"/>
      <c r="CO123" s="1082"/>
      <c r="CP123" s="1090" t="s">
        <v>468</v>
      </c>
      <c r="CQ123" s="1091"/>
      <c r="CR123" s="1091"/>
      <c r="CS123" s="1091"/>
      <c r="CT123" s="1091"/>
      <c r="CU123" s="1091"/>
      <c r="CV123" s="1091"/>
      <c r="CW123" s="1091"/>
      <c r="CX123" s="1091"/>
      <c r="CY123" s="1091"/>
      <c r="CZ123" s="1091"/>
      <c r="DA123" s="1091"/>
      <c r="DB123" s="1091"/>
      <c r="DC123" s="1091"/>
      <c r="DD123" s="1091"/>
      <c r="DE123" s="1091"/>
      <c r="DF123" s="1092"/>
      <c r="DG123" s="1028" t="s">
        <v>457</v>
      </c>
      <c r="DH123" s="1029"/>
      <c r="DI123" s="1029"/>
      <c r="DJ123" s="1029"/>
      <c r="DK123" s="1030"/>
      <c r="DL123" s="1031" t="s">
        <v>454</v>
      </c>
      <c r="DM123" s="1029"/>
      <c r="DN123" s="1029"/>
      <c r="DO123" s="1029"/>
      <c r="DP123" s="1030"/>
      <c r="DQ123" s="1031" t="s">
        <v>129</v>
      </c>
      <c r="DR123" s="1029"/>
      <c r="DS123" s="1029"/>
      <c r="DT123" s="1029"/>
      <c r="DU123" s="1030"/>
      <c r="DV123" s="1032" t="s">
        <v>457</v>
      </c>
      <c r="DW123" s="1033"/>
      <c r="DX123" s="1033"/>
      <c r="DY123" s="1033"/>
      <c r="DZ123" s="1034"/>
    </row>
    <row r="124" spans="1:130" s="226" customFormat="1" ht="26.25" customHeight="1" thickBot="1" x14ac:dyDescent="0.2">
      <c r="A124" s="1129"/>
      <c r="B124" s="1016"/>
      <c r="C124" s="986" t="s">
        <v>453</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451</v>
      </c>
      <c r="AB124" s="1029"/>
      <c r="AC124" s="1029"/>
      <c r="AD124" s="1029"/>
      <c r="AE124" s="1030"/>
      <c r="AF124" s="1031" t="s">
        <v>431</v>
      </c>
      <c r="AG124" s="1029"/>
      <c r="AH124" s="1029"/>
      <c r="AI124" s="1029"/>
      <c r="AJ124" s="1030"/>
      <c r="AK124" s="1031" t="s">
        <v>454</v>
      </c>
      <c r="AL124" s="1029"/>
      <c r="AM124" s="1029"/>
      <c r="AN124" s="1029"/>
      <c r="AO124" s="1030"/>
      <c r="AP124" s="1032" t="s">
        <v>454</v>
      </c>
      <c r="AQ124" s="1033"/>
      <c r="AR124" s="1033"/>
      <c r="AS124" s="1033"/>
      <c r="AT124" s="1034"/>
      <c r="AU124" s="1131" t="s">
        <v>469</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129</v>
      </c>
      <c r="BR124" s="1098"/>
      <c r="BS124" s="1098"/>
      <c r="BT124" s="1098"/>
      <c r="BU124" s="1098"/>
      <c r="BV124" s="1098" t="s">
        <v>378</v>
      </c>
      <c r="BW124" s="1098"/>
      <c r="BX124" s="1098"/>
      <c r="BY124" s="1098"/>
      <c r="BZ124" s="1098"/>
      <c r="CA124" s="1098" t="s">
        <v>431</v>
      </c>
      <c r="CB124" s="1098"/>
      <c r="CC124" s="1098"/>
      <c r="CD124" s="1098"/>
      <c r="CE124" s="1098"/>
      <c r="CF124" s="1099"/>
      <c r="CG124" s="1100"/>
      <c r="CH124" s="1100"/>
      <c r="CI124" s="1100"/>
      <c r="CJ124" s="1101"/>
      <c r="CK124" s="1083"/>
      <c r="CL124" s="1083"/>
      <c r="CM124" s="1083"/>
      <c r="CN124" s="1083"/>
      <c r="CO124" s="1084"/>
      <c r="CP124" s="1090" t="s">
        <v>470</v>
      </c>
      <c r="CQ124" s="1091"/>
      <c r="CR124" s="1091"/>
      <c r="CS124" s="1091"/>
      <c r="CT124" s="1091"/>
      <c r="CU124" s="1091"/>
      <c r="CV124" s="1091"/>
      <c r="CW124" s="1091"/>
      <c r="CX124" s="1091"/>
      <c r="CY124" s="1091"/>
      <c r="CZ124" s="1091"/>
      <c r="DA124" s="1091"/>
      <c r="DB124" s="1091"/>
      <c r="DC124" s="1091"/>
      <c r="DD124" s="1091"/>
      <c r="DE124" s="1091"/>
      <c r="DF124" s="1092"/>
      <c r="DG124" s="1075">
        <v>17952787</v>
      </c>
      <c r="DH124" s="1054"/>
      <c r="DI124" s="1054"/>
      <c r="DJ124" s="1054"/>
      <c r="DK124" s="1055"/>
      <c r="DL124" s="1053">
        <v>18187220</v>
      </c>
      <c r="DM124" s="1054"/>
      <c r="DN124" s="1054"/>
      <c r="DO124" s="1054"/>
      <c r="DP124" s="1055"/>
      <c r="DQ124" s="1053" t="s">
        <v>129</v>
      </c>
      <c r="DR124" s="1054"/>
      <c r="DS124" s="1054"/>
      <c r="DT124" s="1054"/>
      <c r="DU124" s="1055"/>
      <c r="DV124" s="1056" t="s">
        <v>431</v>
      </c>
      <c r="DW124" s="1057"/>
      <c r="DX124" s="1057"/>
      <c r="DY124" s="1057"/>
      <c r="DZ124" s="1058"/>
    </row>
    <row r="125" spans="1:130" s="226" customFormat="1" ht="26.25" customHeight="1" x14ac:dyDescent="0.15">
      <c r="A125" s="1129"/>
      <c r="B125" s="1016"/>
      <c r="C125" s="986" t="s">
        <v>456</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129</v>
      </c>
      <c r="AB125" s="1029"/>
      <c r="AC125" s="1029"/>
      <c r="AD125" s="1029"/>
      <c r="AE125" s="1030"/>
      <c r="AF125" s="1031" t="s">
        <v>431</v>
      </c>
      <c r="AG125" s="1029"/>
      <c r="AH125" s="1029"/>
      <c r="AI125" s="1029"/>
      <c r="AJ125" s="1030"/>
      <c r="AK125" s="1031" t="s">
        <v>454</v>
      </c>
      <c r="AL125" s="1029"/>
      <c r="AM125" s="1029"/>
      <c r="AN125" s="1029"/>
      <c r="AO125" s="1030"/>
      <c r="AP125" s="1032" t="s">
        <v>454</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471</v>
      </c>
      <c r="CL125" s="1078"/>
      <c r="CM125" s="1078"/>
      <c r="CN125" s="1078"/>
      <c r="CO125" s="1079"/>
      <c r="CP125" s="1010" t="s">
        <v>472</v>
      </c>
      <c r="CQ125" s="959"/>
      <c r="CR125" s="959"/>
      <c r="CS125" s="959"/>
      <c r="CT125" s="959"/>
      <c r="CU125" s="959"/>
      <c r="CV125" s="959"/>
      <c r="CW125" s="959"/>
      <c r="CX125" s="959"/>
      <c r="CY125" s="959"/>
      <c r="CZ125" s="959"/>
      <c r="DA125" s="959"/>
      <c r="DB125" s="959"/>
      <c r="DC125" s="959"/>
      <c r="DD125" s="959"/>
      <c r="DE125" s="959"/>
      <c r="DF125" s="960"/>
      <c r="DG125" s="996" t="s">
        <v>129</v>
      </c>
      <c r="DH125" s="997"/>
      <c r="DI125" s="997"/>
      <c r="DJ125" s="997"/>
      <c r="DK125" s="997"/>
      <c r="DL125" s="997" t="s">
        <v>129</v>
      </c>
      <c r="DM125" s="997"/>
      <c r="DN125" s="997"/>
      <c r="DO125" s="997"/>
      <c r="DP125" s="997"/>
      <c r="DQ125" s="997" t="s">
        <v>450</v>
      </c>
      <c r="DR125" s="997"/>
      <c r="DS125" s="997"/>
      <c r="DT125" s="997"/>
      <c r="DU125" s="997"/>
      <c r="DV125" s="998" t="s">
        <v>454</v>
      </c>
      <c r="DW125" s="998"/>
      <c r="DX125" s="998"/>
      <c r="DY125" s="998"/>
      <c r="DZ125" s="999"/>
    </row>
    <row r="126" spans="1:130" s="226" customFormat="1" ht="26.25" customHeight="1" thickBot="1" x14ac:dyDescent="0.2">
      <c r="A126" s="1129"/>
      <c r="B126" s="1016"/>
      <c r="C126" s="986" t="s">
        <v>459</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7148</v>
      </c>
      <c r="AB126" s="1029"/>
      <c r="AC126" s="1029"/>
      <c r="AD126" s="1029"/>
      <c r="AE126" s="1030"/>
      <c r="AF126" s="1031">
        <v>6933</v>
      </c>
      <c r="AG126" s="1029"/>
      <c r="AH126" s="1029"/>
      <c r="AI126" s="1029"/>
      <c r="AJ126" s="1030"/>
      <c r="AK126" s="1031">
        <v>6772</v>
      </c>
      <c r="AL126" s="1029"/>
      <c r="AM126" s="1029"/>
      <c r="AN126" s="1029"/>
      <c r="AO126" s="1030"/>
      <c r="AP126" s="1032">
        <v>0</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473</v>
      </c>
      <c r="CQ126" s="1020"/>
      <c r="CR126" s="1020"/>
      <c r="CS126" s="1020"/>
      <c r="CT126" s="1020"/>
      <c r="CU126" s="1020"/>
      <c r="CV126" s="1020"/>
      <c r="CW126" s="1020"/>
      <c r="CX126" s="1020"/>
      <c r="CY126" s="1020"/>
      <c r="CZ126" s="1020"/>
      <c r="DA126" s="1020"/>
      <c r="DB126" s="1020"/>
      <c r="DC126" s="1020"/>
      <c r="DD126" s="1020"/>
      <c r="DE126" s="1020"/>
      <c r="DF126" s="1021"/>
      <c r="DG126" s="989" t="s">
        <v>129</v>
      </c>
      <c r="DH126" s="990"/>
      <c r="DI126" s="990"/>
      <c r="DJ126" s="990"/>
      <c r="DK126" s="990"/>
      <c r="DL126" s="990" t="s">
        <v>451</v>
      </c>
      <c r="DM126" s="990"/>
      <c r="DN126" s="990"/>
      <c r="DO126" s="990"/>
      <c r="DP126" s="990"/>
      <c r="DQ126" s="990" t="s">
        <v>454</v>
      </c>
      <c r="DR126" s="990"/>
      <c r="DS126" s="990"/>
      <c r="DT126" s="990"/>
      <c r="DU126" s="990"/>
      <c r="DV126" s="991" t="s">
        <v>129</v>
      </c>
      <c r="DW126" s="991"/>
      <c r="DX126" s="991"/>
      <c r="DY126" s="991"/>
      <c r="DZ126" s="992"/>
    </row>
    <row r="127" spans="1:130" s="226" customFormat="1" ht="26.25" customHeight="1" x14ac:dyDescent="0.15">
      <c r="A127" s="1130"/>
      <c r="B127" s="1018"/>
      <c r="C127" s="1072" t="s">
        <v>474</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1397</v>
      </c>
      <c r="AB127" s="1029"/>
      <c r="AC127" s="1029"/>
      <c r="AD127" s="1029"/>
      <c r="AE127" s="1030"/>
      <c r="AF127" s="1031">
        <v>1265</v>
      </c>
      <c r="AG127" s="1029"/>
      <c r="AH127" s="1029"/>
      <c r="AI127" s="1029"/>
      <c r="AJ127" s="1030"/>
      <c r="AK127" s="1031">
        <v>1140</v>
      </c>
      <c r="AL127" s="1029"/>
      <c r="AM127" s="1029"/>
      <c r="AN127" s="1029"/>
      <c r="AO127" s="1030"/>
      <c r="AP127" s="1032">
        <v>0</v>
      </c>
      <c r="AQ127" s="1033"/>
      <c r="AR127" s="1033"/>
      <c r="AS127" s="1033"/>
      <c r="AT127" s="1034"/>
      <c r="AU127" s="262"/>
      <c r="AV127" s="262"/>
      <c r="AW127" s="262"/>
      <c r="AX127" s="1102" t="s">
        <v>475</v>
      </c>
      <c r="AY127" s="1103"/>
      <c r="AZ127" s="1103"/>
      <c r="BA127" s="1103"/>
      <c r="BB127" s="1103"/>
      <c r="BC127" s="1103"/>
      <c r="BD127" s="1103"/>
      <c r="BE127" s="1104"/>
      <c r="BF127" s="1105" t="s">
        <v>476</v>
      </c>
      <c r="BG127" s="1103"/>
      <c r="BH127" s="1103"/>
      <c r="BI127" s="1103"/>
      <c r="BJ127" s="1103"/>
      <c r="BK127" s="1103"/>
      <c r="BL127" s="1104"/>
      <c r="BM127" s="1105" t="s">
        <v>477</v>
      </c>
      <c r="BN127" s="1103"/>
      <c r="BO127" s="1103"/>
      <c r="BP127" s="1103"/>
      <c r="BQ127" s="1103"/>
      <c r="BR127" s="1103"/>
      <c r="BS127" s="1104"/>
      <c r="BT127" s="1105" t="s">
        <v>478</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479</v>
      </c>
      <c r="CQ127" s="1020"/>
      <c r="CR127" s="1020"/>
      <c r="CS127" s="1020"/>
      <c r="CT127" s="1020"/>
      <c r="CU127" s="1020"/>
      <c r="CV127" s="1020"/>
      <c r="CW127" s="1020"/>
      <c r="CX127" s="1020"/>
      <c r="CY127" s="1020"/>
      <c r="CZ127" s="1020"/>
      <c r="DA127" s="1020"/>
      <c r="DB127" s="1020"/>
      <c r="DC127" s="1020"/>
      <c r="DD127" s="1020"/>
      <c r="DE127" s="1020"/>
      <c r="DF127" s="1021"/>
      <c r="DG127" s="989" t="s">
        <v>450</v>
      </c>
      <c r="DH127" s="990"/>
      <c r="DI127" s="990"/>
      <c r="DJ127" s="990"/>
      <c r="DK127" s="990"/>
      <c r="DL127" s="990" t="s">
        <v>451</v>
      </c>
      <c r="DM127" s="990"/>
      <c r="DN127" s="990"/>
      <c r="DO127" s="990"/>
      <c r="DP127" s="990"/>
      <c r="DQ127" s="990" t="s">
        <v>454</v>
      </c>
      <c r="DR127" s="990"/>
      <c r="DS127" s="990"/>
      <c r="DT127" s="990"/>
      <c r="DU127" s="990"/>
      <c r="DV127" s="991" t="s">
        <v>454</v>
      </c>
      <c r="DW127" s="991"/>
      <c r="DX127" s="991"/>
      <c r="DY127" s="991"/>
      <c r="DZ127" s="992"/>
    </row>
    <row r="128" spans="1:130" s="226" customFormat="1" ht="26.25" customHeight="1" thickBot="1" x14ac:dyDescent="0.2">
      <c r="A128" s="1113" t="s">
        <v>480</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481</v>
      </c>
      <c r="X128" s="1115"/>
      <c r="Y128" s="1115"/>
      <c r="Z128" s="1116"/>
      <c r="AA128" s="1117">
        <v>1365716</v>
      </c>
      <c r="AB128" s="1118"/>
      <c r="AC128" s="1118"/>
      <c r="AD128" s="1118"/>
      <c r="AE128" s="1119"/>
      <c r="AF128" s="1120">
        <v>1407085</v>
      </c>
      <c r="AG128" s="1118"/>
      <c r="AH128" s="1118"/>
      <c r="AI128" s="1118"/>
      <c r="AJ128" s="1119"/>
      <c r="AK128" s="1120">
        <v>1467785</v>
      </c>
      <c r="AL128" s="1118"/>
      <c r="AM128" s="1118"/>
      <c r="AN128" s="1118"/>
      <c r="AO128" s="1119"/>
      <c r="AP128" s="1121"/>
      <c r="AQ128" s="1122"/>
      <c r="AR128" s="1122"/>
      <c r="AS128" s="1122"/>
      <c r="AT128" s="1123"/>
      <c r="AU128" s="262"/>
      <c r="AV128" s="262"/>
      <c r="AW128" s="262"/>
      <c r="AX128" s="958" t="s">
        <v>482</v>
      </c>
      <c r="AY128" s="959"/>
      <c r="AZ128" s="959"/>
      <c r="BA128" s="959"/>
      <c r="BB128" s="959"/>
      <c r="BC128" s="959"/>
      <c r="BD128" s="959"/>
      <c r="BE128" s="960"/>
      <c r="BF128" s="1124" t="s">
        <v>129</v>
      </c>
      <c r="BG128" s="1125"/>
      <c r="BH128" s="1125"/>
      <c r="BI128" s="1125"/>
      <c r="BJ128" s="1125"/>
      <c r="BK128" s="1125"/>
      <c r="BL128" s="1126"/>
      <c r="BM128" s="1124">
        <v>12.51</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483</v>
      </c>
      <c r="CQ128" s="1107"/>
      <c r="CR128" s="1107"/>
      <c r="CS128" s="1107"/>
      <c r="CT128" s="1107"/>
      <c r="CU128" s="1107"/>
      <c r="CV128" s="1107"/>
      <c r="CW128" s="1107"/>
      <c r="CX128" s="1107"/>
      <c r="CY128" s="1107"/>
      <c r="CZ128" s="1107"/>
      <c r="DA128" s="1107"/>
      <c r="DB128" s="1107"/>
      <c r="DC128" s="1107"/>
      <c r="DD128" s="1107"/>
      <c r="DE128" s="1107"/>
      <c r="DF128" s="1108"/>
      <c r="DG128" s="1109" t="s">
        <v>431</v>
      </c>
      <c r="DH128" s="1110"/>
      <c r="DI128" s="1110"/>
      <c r="DJ128" s="1110"/>
      <c r="DK128" s="1110"/>
      <c r="DL128" s="1110">
        <v>17469</v>
      </c>
      <c r="DM128" s="1110"/>
      <c r="DN128" s="1110"/>
      <c r="DO128" s="1110"/>
      <c r="DP128" s="1110"/>
      <c r="DQ128" s="1110">
        <v>13797</v>
      </c>
      <c r="DR128" s="1110"/>
      <c r="DS128" s="1110"/>
      <c r="DT128" s="1110"/>
      <c r="DU128" s="1110"/>
      <c r="DV128" s="1111">
        <v>0.1</v>
      </c>
      <c r="DW128" s="1111"/>
      <c r="DX128" s="1111"/>
      <c r="DY128" s="1111"/>
      <c r="DZ128" s="1112"/>
    </row>
    <row r="129" spans="1:131" s="226" customFormat="1" ht="26.25" customHeight="1" x14ac:dyDescent="0.15">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484</v>
      </c>
      <c r="X129" s="1144"/>
      <c r="Y129" s="1144"/>
      <c r="Z129" s="1145"/>
      <c r="AA129" s="1028">
        <v>18352268</v>
      </c>
      <c r="AB129" s="1029"/>
      <c r="AC129" s="1029"/>
      <c r="AD129" s="1029"/>
      <c r="AE129" s="1030"/>
      <c r="AF129" s="1031">
        <v>18594897</v>
      </c>
      <c r="AG129" s="1029"/>
      <c r="AH129" s="1029"/>
      <c r="AI129" s="1029"/>
      <c r="AJ129" s="1030"/>
      <c r="AK129" s="1031">
        <v>19686289</v>
      </c>
      <c r="AL129" s="1029"/>
      <c r="AM129" s="1029"/>
      <c r="AN129" s="1029"/>
      <c r="AO129" s="1030"/>
      <c r="AP129" s="1146"/>
      <c r="AQ129" s="1147"/>
      <c r="AR129" s="1147"/>
      <c r="AS129" s="1147"/>
      <c r="AT129" s="1148"/>
      <c r="AU129" s="264"/>
      <c r="AV129" s="264"/>
      <c r="AW129" s="264"/>
      <c r="AX129" s="1137" t="s">
        <v>485</v>
      </c>
      <c r="AY129" s="1020"/>
      <c r="AZ129" s="1020"/>
      <c r="BA129" s="1020"/>
      <c r="BB129" s="1020"/>
      <c r="BC129" s="1020"/>
      <c r="BD129" s="1020"/>
      <c r="BE129" s="1021"/>
      <c r="BF129" s="1138" t="s">
        <v>129</v>
      </c>
      <c r="BG129" s="1139"/>
      <c r="BH129" s="1139"/>
      <c r="BI129" s="1139"/>
      <c r="BJ129" s="1139"/>
      <c r="BK129" s="1139"/>
      <c r="BL129" s="1140"/>
      <c r="BM129" s="1138">
        <v>17.510000000000002</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486</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487</v>
      </c>
      <c r="X130" s="1144"/>
      <c r="Y130" s="1144"/>
      <c r="Z130" s="1145"/>
      <c r="AA130" s="1028">
        <v>2638365</v>
      </c>
      <c r="AB130" s="1029"/>
      <c r="AC130" s="1029"/>
      <c r="AD130" s="1029"/>
      <c r="AE130" s="1030"/>
      <c r="AF130" s="1031">
        <v>2638981</v>
      </c>
      <c r="AG130" s="1029"/>
      <c r="AH130" s="1029"/>
      <c r="AI130" s="1029"/>
      <c r="AJ130" s="1030"/>
      <c r="AK130" s="1031">
        <v>2585481</v>
      </c>
      <c r="AL130" s="1029"/>
      <c r="AM130" s="1029"/>
      <c r="AN130" s="1029"/>
      <c r="AO130" s="1030"/>
      <c r="AP130" s="1146"/>
      <c r="AQ130" s="1147"/>
      <c r="AR130" s="1147"/>
      <c r="AS130" s="1147"/>
      <c r="AT130" s="1148"/>
      <c r="AU130" s="264"/>
      <c r="AV130" s="264"/>
      <c r="AW130" s="264"/>
      <c r="AX130" s="1137" t="s">
        <v>488</v>
      </c>
      <c r="AY130" s="1020"/>
      <c r="AZ130" s="1020"/>
      <c r="BA130" s="1020"/>
      <c r="BB130" s="1020"/>
      <c r="BC130" s="1020"/>
      <c r="BD130" s="1020"/>
      <c r="BE130" s="1021"/>
      <c r="BF130" s="1174">
        <v>2.9</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489</v>
      </c>
      <c r="X131" s="1182"/>
      <c r="Y131" s="1182"/>
      <c r="Z131" s="1183"/>
      <c r="AA131" s="1075">
        <v>15713903</v>
      </c>
      <c r="AB131" s="1054"/>
      <c r="AC131" s="1054"/>
      <c r="AD131" s="1054"/>
      <c r="AE131" s="1055"/>
      <c r="AF131" s="1053">
        <v>15955916</v>
      </c>
      <c r="AG131" s="1054"/>
      <c r="AH131" s="1054"/>
      <c r="AI131" s="1054"/>
      <c r="AJ131" s="1055"/>
      <c r="AK131" s="1053">
        <v>17100808</v>
      </c>
      <c r="AL131" s="1054"/>
      <c r="AM131" s="1054"/>
      <c r="AN131" s="1054"/>
      <c r="AO131" s="1055"/>
      <c r="AP131" s="1184"/>
      <c r="AQ131" s="1185"/>
      <c r="AR131" s="1185"/>
      <c r="AS131" s="1185"/>
      <c r="AT131" s="1186"/>
      <c r="AU131" s="264"/>
      <c r="AV131" s="264"/>
      <c r="AW131" s="264"/>
      <c r="AX131" s="1156" t="s">
        <v>490</v>
      </c>
      <c r="AY131" s="1107"/>
      <c r="AZ131" s="1107"/>
      <c r="BA131" s="1107"/>
      <c r="BB131" s="1107"/>
      <c r="BC131" s="1107"/>
      <c r="BD131" s="1107"/>
      <c r="BE131" s="1108"/>
      <c r="BF131" s="1157" t="s">
        <v>454</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491</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492</v>
      </c>
      <c r="W132" s="1167"/>
      <c r="X132" s="1167"/>
      <c r="Y132" s="1167"/>
      <c r="Z132" s="1168"/>
      <c r="AA132" s="1169">
        <v>4.0334218689999997</v>
      </c>
      <c r="AB132" s="1170"/>
      <c r="AC132" s="1170"/>
      <c r="AD132" s="1170"/>
      <c r="AE132" s="1171"/>
      <c r="AF132" s="1172">
        <v>3.268267394</v>
      </c>
      <c r="AG132" s="1170"/>
      <c r="AH132" s="1170"/>
      <c r="AI132" s="1170"/>
      <c r="AJ132" s="1171"/>
      <c r="AK132" s="1172">
        <v>1.497391234</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493</v>
      </c>
      <c r="W133" s="1150"/>
      <c r="X133" s="1150"/>
      <c r="Y133" s="1150"/>
      <c r="Z133" s="1151"/>
      <c r="AA133" s="1152">
        <v>5.3</v>
      </c>
      <c r="AB133" s="1153"/>
      <c r="AC133" s="1153"/>
      <c r="AD133" s="1153"/>
      <c r="AE133" s="1154"/>
      <c r="AF133" s="1152">
        <v>4.2</v>
      </c>
      <c r="AG133" s="1153"/>
      <c r="AH133" s="1153"/>
      <c r="AI133" s="1153"/>
      <c r="AJ133" s="1154"/>
      <c r="AK133" s="1152">
        <v>2.9</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6wcpgz2ZjVDCCqv9XsIQag+LmojphkFxu2Le2oRyCIhGZxZCBZyk37+nEI//bpbT80RlBAuQzqiHQfKnqjZGWg==" saltValue="ZgdndpSJKgv6wEnMNrZLX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pageMargins left="0" right="0" top="0.39370078740157483" bottom="0.39370078740157483" header="0.19685039370078741" footer="0.19685039370078741"/>
  <pageSetup paperSize="8" scale="39" orientation="portrait" cellComments="asDisplayed" horizontalDpi="300" verticalDpi="12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494</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AM8pJeWMEeU9hsphVTLapGNEqh7Z4fkqii3UD7dTyWAfGaeEG0uxPIkv/HVaMpP65K+30/7uO9fnHCOTTCy8XQ==" saltValue="r64vghqlq4hHa4MnHTD7fA==" spinCount="100000" sheet="1" objects="1" scenarios="1"/>
  <dataConsolidate/>
  <phoneticPr fontId="2"/>
  <printOptions horizontalCentered="1"/>
  <pageMargins left="0" right="0" top="0.39370078740157483" bottom="0.39370078740157483" header="0.19685039370078741" footer="0.19685039370078741"/>
  <pageSetup paperSize="9" scale="44" orientation="landscape" cellComments="asDisplayed" horizont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FUzLQE1B7tsSlZMZff5cpOwO8wQkEIw5Dm3TjkDMlDdl+w/vnrJiupQmLTXgbybXlGqrJjARh5BwHzJgZMbV9Q==" saltValue="ZQwtqkvp3Be7KI0rEhGMDw==" spinCount="100000" sheet="1" objects="1" scenarios="1"/>
  <dataConsolidate/>
  <phoneticPr fontId="2"/>
  <printOptions horizontalCentered="1"/>
  <pageMargins left="0" right="0" top="0.39370078740157483" bottom="0.39370078740157483" header="0.19685039370078741" footer="0.19685039370078741"/>
  <pageSetup paperSize="9" scale="49"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496</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497</v>
      </c>
      <c r="AP7" s="283"/>
      <c r="AQ7" s="284" t="s">
        <v>498</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499</v>
      </c>
      <c r="AQ8" s="290" t="s">
        <v>500</v>
      </c>
      <c r="AR8" s="291" t="s">
        <v>501</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502</v>
      </c>
      <c r="AL9" s="1193"/>
      <c r="AM9" s="1193"/>
      <c r="AN9" s="1194"/>
      <c r="AO9" s="292">
        <v>4892969</v>
      </c>
      <c r="AP9" s="292">
        <v>57292</v>
      </c>
      <c r="AQ9" s="293">
        <v>57316</v>
      </c>
      <c r="AR9" s="294">
        <v>0</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503</v>
      </c>
      <c r="AL10" s="1193"/>
      <c r="AM10" s="1193"/>
      <c r="AN10" s="1194"/>
      <c r="AO10" s="295">
        <v>694357</v>
      </c>
      <c r="AP10" s="295">
        <v>8130</v>
      </c>
      <c r="AQ10" s="296">
        <v>3762</v>
      </c>
      <c r="AR10" s="297">
        <v>116.1</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504</v>
      </c>
      <c r="AL11" s="1193"/>
      <c r="AM11" s="1193"/>
      <c r="AN11" s="1194"/>
      <c r="AO11" s="295">
        <v>3172</v>
      </c>
      <c r="AP11" s="295">
        <v>37</v>
      </c>
      <c r="AQ11" s="296">
        <v>6408</v>
      </c>
      <c r="AR11" s="297">
        <v>-99.4</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505</v>
      </c>
      <c r="AL12" s="1193"/>
      <c r="AM12" s="1193"/>
      <c r="AN12" s="1194"/>
      <c r="AO12" s="295">
        <v>45689</v>
      </c>
      <c r="AP12" s="295">
        <v>535</v>
      </c>
      <c r="AQ12" s="296">
        <v>891</v>
      </c>
      <c r="AR12" s="297">
        <v>-40</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506</v>
      </c>
      <c r="AL13" s="1193"/>
      <c r="AM13" s="1193"/>
      <c r="AN13" s="1194"/>
      <c r="AO13" s="295" t="s">
        <v>507</v>
      </c>
      <c r="AP13" s="295" t="s">
        <v>507</v>
      </c>
      <c r="AQ13" s="296">
        <v>1</v>
      </c>
      <c r="AR13" s="297" t="s">
        <v>507</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508</v>
      </c>
      <c r="AL14" s="1193"/>
      <c r="AM14" s="1193"/>
      <c r="AN14" s="1194"/>
      <c r="AO14" s="295">
        <v>172203</v>
      </c>
      <c r="AP14" s="295">
        <v>2016</v>
      </c>
      <c r="AQ14" s="296">
        <v>2694</v>
      </c>
      <c r="AR14" s="297">
        <v>-25.2</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509</v>
      </c>
      <c r="AL15" s="1193"/>
      <c r="AM15" s="1193"/>
      <c r="AN15" s="1194"/>
      <c r="AO15" s="295">
        <v>22383</v>
      </c>
      <c r="AP15" s="295">
        <v>262</v>
      </c>
      <c r="AQ15" s="296">
        <v>1362</v>
      </c>
      <c r="AR15" s="297">
        <v>-80.8</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510</v>
      </c>
      <c r="AL16" s="1196"/>
      <c r="AM16" s="1196"/>
      <c r="AN16" s="1197"/>
      <c r="AO16" s="295">
        <v>-285051</v>
      </c>
      <c r="AP16" s="295">
        <v>-3338</v>
      </c>
      <c r="AQ16" s="296">
        <v>-4530</v>
      </c>
      <c r="AR16" s="297">
        <v>-26.3</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179</v>
      </c>
      <c r="AL17" s="1196"/>
      <c r="AM17" s="1196"/>
      <c r="AN17" s="1197"/>
      <c r="AO17" s="295">
        <v>5545722</v>
      </c>
      <c r="AP17" s="295">
        <v>64935</v>
      </c>
      <c r="AQ17" s="296">
        <v>67903</v>
      </c>
      <c r="AR17" s="297">
        <v>-4.4000000000000004</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511</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512</v>
      </c>
      <c r="AP20" s="303" t="s">
        <v>513</v>
      </c>
      <c r="AQ20" s="304" t="s">
        <v>514</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515</v>
      </c>
      <c r="AL21" s="1188"/>
      <c r="AM21" s="1188"/>
      <c r="AN21" s="1189"/>
      <c r="AO21" s="307">
        <v>6.35</v>
      </c>
      <c r="AP21" s="308">
        <v>6.2</v>
      </c>
      <c r="AQ21" s="309">
        <v>0.15</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516</v>
      </c>
      <c r="AL22" s="1188"/>
      <c r="AM22" s="1188"/>
      <c r="AN22" s="1189"/>
      <c r="AO22" s="312">
        <v>99.1</v>
      </c>
      <c r="AP22" s="313">
        <v>98.7</v>
      </c>
      <c r="AQ22" s="314">
        <v>0.4</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518</v>
      </c>
      <c r="AO27" s="273"/>
      <c r="AP27" s="273"/>
      <c r="AQ27" s="273"/>
      <c r="AR27" s="273"/>
      <c r="AS27" s="273"/>
      <c r="AT27" s="273"/>
    </row>
    <row r="28" spans="1:46" ht="17.25" x14ac:dyDescent="0.15">
      <c r="A28" s="274" t="s">
        <v>519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520</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497</v>
      </c>
      <c r="AP30" s="283"/>
      <c r="AQ30" s="284" t="s">
        <v>498</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499</v>
      </c>
      <c r="AQ31" s="290" t="s">
        <v>500</v>
      </c>
      <c r="AR31" s="291" t="s">
        <v>501</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521</v>
      </c>
      <c r="AL32" s="1204"/>
      <c r="AM32" s="1204"/>
      <c r="AN32" s="1205"/>
      <c r="AO32" s="322">
        <v>2595207</v>
      </c>
      <c r="AP32" s="322">
        <v>30387</v>
      </c>
      <c r="AQ32" s="323">
        <v>34720</v>
      </c>
      <c r="AR32" s="324">
        <v>-12.5</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522</v>
      </c>
      <c r="AL33" s="1204"/>
      <c r="AM33" s="1204"/>
      <c r="AN33" s="1205"/>
      <c r="AO33" s="322" t="s">
        <v>507</v>
      </c>
      <c r="AP33" s="322" t="s">
        <v>507</v>
      </c>
      <c r="AQ33" s="323">
        <v>1</v>
      </c>
      <c r="AR33" s="324" t="s">
        <v>507</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523</v>
      </c>
      <c r="AL34" s="1204"/>
      <c r="AM34" s="1204"/>
      <c r="AN34" s="1205"/>
      <c r="AO34" s="322" t="s">
        <v>507</v>
      </c>
      <c r="AP34" s="322" t="s">
        <v>507</v>
      </c>
      <c r="AQ34" s="323">
        <v>22</v>
      </c>
      <c r="AR34" s="324" t="s">
        <v>507</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524</v>
      </c>
      <c r="AL35" s="1204"/>
      <c r="AM35" s="1204"/>
      <c r="AN35" s="1205"/>
      <c r="AO35" s="322">
        <v>1706213</v>
      </c>
      <c r="AP35" s="322">
        <v>19978</v>
      </c>
      <c r="AQ35" s="323">
        <v>9232</v>
      </c>
      <c r="AR35" s="324">
        <v>116.4</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525</v>
      </c>
      <c r="AL36" s="1204"/>
      <c r="AM36" s="1204"/>
      <c r="AN36" s="1205"/>
      <c r="AO36" s="322" t="s">
        <v>507</v>
      </c>
      <c r="AP36" s="322" t="s">
        <v>507</v>
      </c>
      <c r="AQ36" s="323">
        <v>2017</v>
      </c>
      <c r="AR36" s="324" t="s">
        <v>507</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526</v>
      </c>
      <c r="AL37" s="1204"/>
      <c r="AM37" s="1204"/>
      <c r="AN37" s="1205"/>
      <c r="AO37" s="322">
        <v>7912</v>
      </c>
      <c r="AP37" s="322">
        <v>93</v>
      </c>
      <c r="AQ37" s="323">
        <v>1146</v>
      </c>
      <c r="AR37" s="324">
        <v>-91.9</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527</v>
      </c>
      <c r="AL38" s="1207"/>
      <c r="AM38" s="1207"/>
      <c r="AN38" s="1208"/>
      <c r="AO38" s="325" t="s">
        <v>507</v>
      </c>
      <c r="AP38" s="325" t="s">
        <v>507</v>
      </c>
      <c r="AQ38" s="326">
        <v>1</v>
      </c>
      <c r="AR38" s="314" t="s">
        <v>507</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528</v>
      </c>
      <c r="AL39" s="1207"/>
      <c r="AM39" s="1207"/>
      <c r="AN39" s="1208"/>
      <c r="AO39" s="322">
        <v>-1467785</v>
      </c>
      <c r="AP39" s="322">
        <v>-17186</v>
      </c>
      <c r="AQ39" s="323">
        <v>-6713</v>
      </c>
      <c r="AR39" s="324">
        <v>156</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529</v>
      </c>
      <c r="AL40" s="1204"/>
      <c r="AM40" s="1204"/>
      <c r="AN40" s="1205"/>
      <c r="AO40" s="322">
        <v>-2585481</v>
      </c>
      <c r="AP40" s="322">
        <v>-30274</v>
      </c>
      <c r="AQ40" s="323">
        <v>-28519</v>
      </c>
      <c r="AR40" s="324">
        <v>6.2</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291</v>
      </c>
      <c r="AL41" s="1210"/>
      <c r="AM41" s="1210"/>
      <c r="AN41" s="1211"/>
      <c r="AO41" s="322">
        <v>256066</v>
      </c>
      <c r="AP41" s="322">
        <v>2998</v>
      </c>
      <c r="AQ41" s="323">
        <v>11906</v>
      </c>
      <c r="AR41" s="324">
        <v>-74.8</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530</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532</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497</v>
      </c>
      <c r="AN49" s="1200" t="s">
        <v>533</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534</v>
      </c>
      <c r="AO50" s="339" t="s">
        <v>535</v>
      </c>
      <c r="AP50" s="340" t="s">
        <v>536</v>
      </c>
      <c r="AQ50" s="341" t="s">
        <v>537</v>
      </c>
      <c r="AR50" s="342" t="s">
        <v>538</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539</v>
      </c>
      <c r="AL51" s="335"/>
      <c r="AM51" s="343">
        <v>3159463</v>
      </c>
      <c r="AN51" s="344">
        <v>37476</v>
      </c>
      <c r="AO51" s="345">
        <v>0.3</v>
      </c>
      <c r="AP51" s="346">
        <v>63956</v>
      </c>
      <c r="AQ51" s="347">
        <v>25.7</v>
      </c>
      <c r="AR51" s="348">
        <v>-25.4</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540</v>
      </c>
      <c r="AM52" s="351">
        <v>1496917</v>
      </c>
      <c r="AN52" s="352">
        <v>17756</v>
      </c>
      <c r="AO52" s="353">
        <v>-47.4</v>
      </c>
      <c r="AP52" s="354">
        <v>29239</v>
      </c>
      <c r="AQ52" s="355">
        <v>8.8000000000000007</v>
      </c>
      <c r="AR52" s="356">
        <v>-56.2</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541</v>
      </c>
      <c r="AL53" s="335"/>
      <c r="AM53" s="343">
        <v>2358212</v>
      </c>
      <c r="AN53" s="344">
        <v>27654</v>
      </c>
      <c r="AO53" s="345">
        <v>-26.2</v>
      </c>
      <c r="AP53" s="346">
        <v>66255</v>
      </c>
      <c r="AQ53" s="347">
        <v>3.6</v>
      </c>
      <c r="AR53" s="348">
        <v>-29.8</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540</v>
      </c>
      <c r="AM54" s="351">
        <v>1060698</v>
      </c>
      <c r="AN54" s="352">
        <v>12439</v>
      </c>
      <c r="AO54" s="353">
        <v>-29.9</v>
      </c>
      <c r="AP54" s="354">
        <v>31822</v>
      </c>
      <c r="AQ54" s="355">
        <v>8.8000000000000007</v>
      </c>
      <c r="AR54" s="356">
        <v>-38.700000000000003</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542</v>
      </c>
      <c r="AL55" s="335"/>
      <c r="AM55" s="343">
        <v>3080944</v>
      </c>
      <c r="AN55" s="344">
        <v>36044</v>
      </c>
      <c r="AO55" s="345">
        <v>30.3</v>
      </c>
      <c r="AP55" s="346">
        <v>47278</v>
      </c>
      <c r="AQ55" s="347">
        <v>-28.6</v>
      </c>
      <c r="AR55" s="348">
        <v>58.9</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540</v>
      </c>
      <c r="AM56" s="351">
        <v>1853085</v>
      </c>
      <c r="AN56" s="352">
        <v>21679</v>
      </c>
      <c r="AO56" s="353">
        <v>74.3</v>
      </c>
      <c r="AP56" s="354">
        <v>24096</v>
      </c>
      <c r="AQ56" s="355">
        <v>-24.3</v>
      </c>
      <c r="AR56" s="356">
        <v>98.6</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543</v>
      </c>
      <c r="AL57" s="335"/>
      <c r="AM57" s="343">
        <v>1941666</v>
      </c>
      <c r="AN57" s="344">
        <v>22727</v>
      </c>
      <c r="AO57" s="345">
        <v>-36.9</v>
      </c>
      <c r="AP57" s="346">
        <v>44504</v>
      </c>
      <c r="AQ57" s="347">
        <v>-5.9</v>
      </c>
      <c r="AR57" s="348">
        <v>-31</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540</v>
      </c>
      <c r="AM58" s="351">
        <v>1816849</v>
      </c>
      <c r="AN58" s="352">
        <v>21266</v>
      </c>
      <c r="AO58" s="353">
        <v>-1.9</v>
      </c>
      <c r="AP58" s="354">
        <v>25876</v>
      </c>
      <c r="AQ58" s="355">
        <v>7.4</v>
      </c>
      <c r="AR58" s="356">
        <v>-9.3000000000000007</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544</v>
      </c>
      <c r="AL59" s="335"/>
      <c r="AM59" s="343">
        <v>2194983</v>
      </c>
      <c r="AN59" s="344">
        <v>25701</v>
      </c>
      <c r="AO59" s="345">
        <v>13.1</v>
      </c>
      <c r="AP59" s="346">
        <v>47820</v>
      </c>
      <c r="AQ59" s="347">
        <v>7.5</v>
      </c>
      <c r="AR59" s="348">
        <v>5.6</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540</v>
      </c>
      <c r="AM60" s="351">
        <v>1440552</v>
      </c>
      <c r="AN60" s="352">
        <v>16868</v>
      </c>
      <c r="AO60" s="353">
        <v>-20.7</v>
      </c>
      <c r="AP60" s="354">
        <v>25855</v>
      </c>
      <c r="AQ60" s="355">
        <v>-0.1</v>
      </c>
      <c r="AR60" s="356">
        <v>-20.6</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545</v>
      </c>
      <c r="AL61" s="357"/>
      <c r="AM61" s="358">
        <v>2547054</v>
      </c>
      <c r="AN61" s="359">
        <v>29920</v>
      </c>
      <c r="AO61" s="360">
        <v>-3.9</v>
      </c>
      <c r="AP61" s="361">
        <v>53963</v>
      </c>
      <c r="AQ61" s="362">
        <v>0.5</v>
      </c>
      <c r="AR61" s="348">
        <v>-4.4000000000000004</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540</v>
      </c>
      <c r="AM62" s="351">
        <v>1533620</v>
      </c>
      <c r="AN62" s="352">
        <v>18002</v>
      </c>
      <c r="AO62" s="353">
        <v>-5.0999999999999996</v>
      </c>
      <c r="AP62" s="354">
        <v>27378</v>
      </c>
      <c r="AQ62" s="355">
        <v>0.1</v>
      </c>
      <c r="AR62" s="356">
        <v>-5.2</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Ztc/RjGIb8JV7E6NK3tMDkYWGpHsbupMKAh7Z8IuvxsEx5CTiBV80bywbJhOEsT1d8Kn8gGpA+J7eWWy9dm87g==" saltValue="zwxivBWSK4EfjdsCo2P6M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 right="0" top="0.39370078740157483" bottom="0.39370078740157483" header="0.19685039370078741" footer="0.19685039370078741"/>
  <pageSetup paperSize="9" scale="59" orientation="landscape" cellComments="asDisplayed" horizont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xe8wyw8Et2EYSDaFnENEfHToLlbt1FPj+ggeyrVP4wBHHvmh/MPOwapSnyPszYP/MvgXW4m7NH5Yq231x0Nqw==" saltValue="GlhfyO+bvU3ChMiVqcw0Hw=="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3d6ryVQZQPRSy7NrgGqP9iK3sLPwqYnCi2Ku+JZjopNRoBpi6h2Flz8VmkZC/fX+ZVIWzjqvtB/Hel7Vd6oBA==" saltValue="/MepGiJhO+peYBCFyPXEbQ=="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212" t="s">
        <v>3</v>
      </c>
      <c r="D47" s="1212"/>
      <c r="E47" s="1213"/>
      <c r="F47" s="11">
        <v>26.17</v>
      </c>
      <c r="G47" s="12">
        <v>29.24</v>
      </c>
      <c r="H47" s="12">
        <v>31.87</v>
      </c>
      <c r="I47" s="12">
        <v>29.99</v>
      </c>
      <c r="J47" s="13">
        <v>25.7</v>
      </c>
    </row>
    <row r="48" spans="2:10" ht="57.75" customHeight="1" x14ac:dyDescent="0.15">
      <c r="B48" s="14"/>
      <c r="C48" s="1214" t="s">
        <v>4</v>
      </c>
      <c r="D48" s="1214"/>
      <c r="E48" s="1215"/>
      <c r="F48" s="15">
        <v>3.76</v>
      </c>
      <c r="G48" s="16">
        <v>1.59</v>
      </c>
      <c r="H48" s="16">
        <v>1.85</v>
      </c>
      <c r="I48" s="16">
        <v>1.48</v>
      </c>
      <c r="J48" s="17">
        <v>1.0900000000000001</v>
      </c>
    </row>
    <row r="49" spans="2:10" ht="57.75" customHeight="1" thickBot="1" x14ac:dyDescent="0.2">
      <c r="B49" s="18"/>
      <c r="C49" s="1216" t="s">
        <v>5</v>
      </c>
      <c r="D49" s="1216"/>
      <c r="E49" s="1217"/>
      <c r="F49" s="19">
        <v>2.02</v>
      </c>
      <c r="G49" s="20">
        <v>0.7</v>
      </c>
      <c r="H49" s="20">
        <v>4.1399999999999997</v>
      </c>
      <c r="I49" s="20">
        <v>2.86</v>
      </c>
      <c r="J49" s="21" t="s">
        <v>554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RYnoMtbngnU4EReuaWWX3EX+N/9Y82IQynMxBwcidnlk/j5W8xuKHmPqc6jC62IZUGAyr3BRMkzPziESSvAEUQ==" saltValue="VrZS0V74OGZNY087gGVk3g=="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60" orientation="landscape" cellComments="asDisplayed" horizontalDpi="300"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大阪府</cp:lastModifiedBy>
  <cp:lastPrinted>2019-03-13T00:53:14Z</cp:lastPrinted>
  <dcterms:created xsi:type="dcterms:W3CDTF">2019-02-14T03:42:58Z</dcterms:created>
  <dcterms:modified xsi:type="dcterms:W3CDTF">2019-10-25T03:03:41Z</dcterms:modified>
  <cp:category/>
</cp:coreProperties>
</file>