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<sst xmlns="http://schemas.openxmlformats.org/spreadsheetml/2006/main" count="1126" uniqueCount="598">
  <si>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</si>
  <si>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</si>
  <si>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</si>
  <si>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</si>
  <si>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</si>
  <si>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</si>
  <si>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</si>
  <si>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</si>
  <si>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</si>
  <si>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</si>
  <si>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</si>
  <si>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</si>
  <si>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</si>
  <si>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</si>
  <si>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</si>
  <si>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</si>
  <si>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</si>
  <si>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</si>
  <si>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</si>
  <si>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</si>
  <si>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</si>
  <si>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</si>
  <si>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</si>
  <si>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</si>
  <si>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</si>
  <si>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</si>
  <si>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</si>
  <si>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</si>
  <si>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</si>
  <si>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</si>
  <si>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</si>
  <si>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</si>
  <si>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</si>
  <si>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</si>
  <si>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</si>
  <si>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</si>
  <si>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</si>
  <si>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</si>
  <si>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</si>
  <si>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</si>
  <si>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</si>
  <si>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</si>
  <si>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</si>
  <si>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</si>
  <si>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</si>
  <si>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</si>
  <si>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</si>
  <si>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</si>
  <si>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</si>
  <si>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</si>
  <si>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</si>
  <si>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</si>
  <si>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</si>
  <si>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</si>
  <si>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</si>
  <si>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</si>
  <si>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</si>
  <si>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</si>
  <si>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</si>
  <si>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</si>
  <si>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</si>
  <si>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</si>
  <si>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</si>
  <si>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</si>
  <si>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</si>
  <si>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</si>
  <si>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</si>
  <si>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</si>
  <si>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</si>
  <si>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</si>
  <si>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</si>
  <si>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</si>
  <si>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</si>
  <si>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</si>
  <si>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</si>
  <si>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</si>
  <si>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</si>
  <si>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</si>
  <si>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</si>
  <si>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</si>
  <si>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</si>
  <si>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</si>
  <si>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</si>
  <si>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</si>
  <si>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</si>
  <si>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</si>
  <si>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</si>
  <si>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</si>
  <si>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</si>
  <si>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</si>
  <si>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</si>
  <si>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</si>
  <si>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</si>
  <si>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</si>
  <si>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</si>
  <si>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</si>
  <si>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</si>
  <si>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</si>
  <si>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</si>
  <si>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</si>
  <si>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</si>
  <si>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</si>
  <si>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</si>
  <si>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</si>
  <si>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</si>
  <si>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</si>
  <si>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</si>
  <si>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</si>
  <si>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</si>
  <si>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</si>
  <si>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</si>
  <si>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</si>
  <si>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</si>
  <si>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</si>
  <si>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</si>
  <si>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</si>
  <si>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</si>
  <si>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</si>
  <si>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</si>
  <si>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</si>
  <si>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</si>
  <si>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</si>
  <si>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</si>
  <si>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</si>
  <si>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</si>
  <si>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</si>
  <si>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</si>
  <si>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</si>
  <si>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</si>
  <si>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</si>
  <si>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</si>
  <si>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</si>
  <si>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</si>
  <si>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</si>
  <si>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</si>
  <si>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</si>
  <si>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</si>
  <si>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</si>
  <si>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</si>
  <si>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</si>
  <si>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</si>
  <si>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</si>
  <si>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</si>
  <si>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</si>
  <si>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</si>
  <si>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</si>
  <si>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</si>
  <si>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</si>
  <si>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</si>
  <si>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</si>
  <si>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</si>
  <si>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</si>
  <si>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</si>
  <si>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</si>
  <si>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</si>
  <si>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</si>
  <si>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</si>
  <si>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</si>
  <si>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</si>
  <si>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</si>
  <si>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</si>
  <si>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</si>
  <si>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</si>
  <si>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</si>
  <si>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</si>
  <si>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</si>
  <si>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</si>
  <si>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</si>
  <si>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</si>
  <si>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</si>
  <si>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</si>
  <si>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</si>
  <si>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</si>
  <si>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</si>
  <si>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</si>
  <si>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</si>
  <si>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</si>
  <si>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</si>
  <si>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</si>
  <si>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</si>
  <si>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</si>
  <si>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</si>
  <si>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</si>
  <si>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</si>
  <si>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</si>
  <si>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</si>
  <si>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</si>
  <si>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</si>
  <si>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</si>
  <si>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</si>
  <si>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</si>
  <si>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</si>
  <si>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</si>
  <si>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</si>
  <si>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</si>
  <si>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</si>
  <si>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</si>
  <si>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</si>
  <si>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</si>
  <si>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</si>
  <si>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</si>
  <si>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</si>
  <si>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</si>
  <si>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</si>
  <si>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</si>
  <si>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大阪府摂津市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</si>
  <si>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</si>
  <si>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</si>
  <si>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</si>
  <si>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</si>
  <si>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</si>
  <si>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</si>
  <si>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</si>
  <si>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</si>
  <si>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</si>
  <si>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</si>
  <si>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</si>
  <si>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</si>
  <si>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</si>
  <si>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</si>
  <si>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</si>
  <si>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</si>
  <si>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</si>
  <si>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</si>
  <si>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</si>
  <si>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</si>
  <si>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</si>
  <si>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</si>
  <si>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</si>
  <si>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</si>
  <si>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</si>
  <si>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</si>
  <si>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</si>
  <si>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</si>
  <si>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</si>
  <si>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</si>
  <si>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</si>
  <si>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</si>
  <si>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</si>
  <si>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</si>
  <si>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</si>
  <si>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</si>
  <si>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</si>
  <si>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</si>
  <si>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</si>
  <si>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</si>
  <si>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</si>
  <si>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</si>
  <si>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</si>
  <si>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</si>
  <si>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</si>
  <si>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</si>
  <si>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</si>
  <si>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</si>
  <si>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</si>
  <si>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</si>
  <si>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</si>
  <si>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</si>
  <si>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</si>
  <si>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</si>
  <si>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</si>
  <si>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</si>
  <si>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</si>
  <si>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</si>
  <si>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</si>
  <si>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</si>
  <si>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</si>
  <si>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</si>
  <si>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</si>
  <si>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</si>
  <si>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</si>
  <si>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</si>
  <si>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</si>
  <si>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</si>
  <si>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</si>
  <si>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</si>
  <si>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</si>
  <si>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</si>
  <si>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</si>
  <si>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</si>
  <si>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</si>
  <si>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</si>
  <si>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</si>
  <si>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</si>
  <si>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</si>
  <si>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</si>
  <si>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</si>
  <si>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</si>
  <si>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</si>
  <si>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</si>
  <si>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</si>
  <si>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</si>
  <si>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</si>
  <si>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</si>
  <si>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</si>
  <si>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</si>
  <si>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</si>
  <si>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</si>
  <si>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</si>
  <si>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</si>
  <si>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</si>
  <si>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</si>
  <si>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</si>
  <si>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</si>
  <si>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</si>
  <si>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</si>
  <si>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</si>
  <si>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</si>
  <si>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</si>
  <si>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</si>
  <si>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</si>
  <si>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</si>
  <si>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</si>
  <si>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</si>
  <si>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</si>
  <si>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</si>
  <si>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</si>
  <si>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</si>
  <si>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</si>
  <si>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</si>
  <si>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</si>
  <si>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</si>
  <si>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</si>
  <si>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</si>
  <si>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</si>
  <si>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</si>
  <si>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</si>
  <si>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</si>
  <si>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</si>
  <si>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</si>
  <si>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</si>
  <si>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</si>
  <si>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</si>
  <si>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</si>
  <si>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</si>
  <si>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</si>
  <si>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</si>
  <si>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</si>
  <si>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</si>
  <si>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</si>
  <si>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</si>
  <si>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</si>
  <si>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</si>
  <si>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</si>
  <si>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</si>
  <si>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</si>
  <si>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</si>
  <si>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</si>
  <si>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</si>
  <si>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</si>
  <si>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</si>
  <si>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</si>
  <si>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</si>
  <si>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</si>
  <si>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</si>
  <si>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</si>
  <si>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大阪府摂津市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</si>
  <si>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</si>
  <si>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</si>
  <si>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</si>
  <si>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</si>
  <si>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</si>
  <si>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</si>
  <si>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</si>
  <si>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</si>
  <si>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</si>
  <si>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</si>
  <si>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</si>
  <si>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</si>
  <si>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</si>
  <si>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</si>
  <si>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</si>
  <si>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</si>
  <si>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</si>
  <si>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</si>
  <si>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</si>
  <si>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</si>
  <si>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</si>
  <si>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</si>
  <si>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</si>
  <si>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</si>
  <si>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</si>
  <si>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</si>
  <si>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</si>
  <si>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</si>
  <si>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</si>
  <si>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</si>
  <si>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</si>
  <si>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</si>
  <si>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</si>
  <si>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</si>
  <si>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</si>
  <si>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</si>
  <si>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</si>
  <si>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</si>
  <si>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</si>
  <si>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</si>
  <si>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</si>
  <si>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</si>
  <si>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</si>
  <si>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</si>
  <si>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</si>
  <si>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</si>
  <si>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</si>
  <si>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</si>
  <si>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</si>
  <si>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</si>
  <si>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</si>
  <si>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</si>
  <si>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</si>
  <si>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</si>
  <si>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</si>
  <si>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</si>
  <si>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</si>
  <si>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</si>
  <si>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</si>
  <si>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</si>
  <si>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</si>
  <si>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</si>
  <si>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</si>
  <si>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</si>
  <si>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</si>
  <si>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</si>
  <si>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</si>
  <si>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</si>
  <si>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</si>
  <si>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</si>
  <si>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</si>
  <si>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</si>
  <si>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</si>
  <si>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</si>
  <si>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</si>
  <si>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</si>
  <si>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</si>
  <si>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</si>
  <si>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</si>
  <si>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</si>
  <si>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</si>
  <si>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</si>
  <si>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</si>
  <si>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</si>
  <si>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</si>
  <si>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</si>
  <si>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</si>
  <si>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</si>
  <si>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</si>
  <si>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</si>
  <si>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</si>
  <si>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</si>
  <si>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</si>
  <si>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</si>
  <si>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</si>
  <si>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</si>
  <si>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</si>
  <si>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</si>
  <si>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</si>
  <si>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</si>
  <si>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</si>
  <si>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</si>
  <si>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</si>
  <si>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</si>
  <si>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</si>
  <si>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</si>
  <si>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</si>
  <si>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</si>
  <si>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</si>
  <si>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</si>
  <si>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</si>
  <si>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</si>
  <si>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</si>
  <si>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</si>
  <si>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</si>
  <si>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</si>
  <si>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</si>
  <si>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</si>
  <si>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</si>
  <si>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</si>
  <si>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</si>
  <si>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</si>
  <si>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</si>
  <si>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</si>
  <si>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</si>
  <si>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</si>
  <si>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</si>
  <si>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</si>
  <si>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</si>
  <si>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</si>
  <si>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</si>
  <si>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</si>
  <si>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</si>
  <si>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</si>
  <si>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</si>
  <si>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</si>
  <si>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</si>
  <si>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</si>
  <si>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</si>
  <si>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</si>
  <si>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</si>
  <si>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</si>
  <si>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</si>
  <si>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</si>
  <si>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</si>
  <si>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</si>
  <si>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</si>
  <si>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</si>
  <si>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</si>
  <si>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</si>
  <si>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</si>
  <si>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</si>
  <si>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</si>
  <si>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</si>
  <si>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</si>
  <si>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</si>
  <si>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</si>
  <si>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</si>
  <si>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</si>
  <si>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</si>
  <si>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</si>
  <si>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</si>
  <si>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</si>
  <si>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</si>
  <si>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</si>
  <si>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</si>
  <si>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</si>
  <si>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</si>
  <si>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</si>
  <si>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</si>
  <si>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</si>
  <si>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</si>
  <si>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</si>
  <si>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</si>
  <si>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</si>
  <si>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</si>
  <si>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</si>
  <si>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</si>
  <si>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</si>
  <si>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</si>
  <si>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</si>
  <si>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</si>
  <si>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</si>
  <si>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</si>
  <si>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</si>
  <si>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</si>
  <si>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</si>
  <si>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</si>
  <si>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</si>
  <si>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</si>
  <si>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</si>
  <si>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</si>
  <si>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</si>
  <si>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</si>
  <si>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</si>
  <si>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</si>
  <si>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</si>
  <si>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</si>
  <si>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摂津市水道事業会計</t>
  </si>
  <si>
    <t>国民健康保険特別会計</t>
  </si>
  <si>
    <t>▲ 2.23</t>
  </si>
  <si>
    <t>▲ 0.54</t>
  </si>
  <si>
    <t>摂津市下水道事業会計</t>
  </si>
  <si>
    <t>介護保険特別会計</t>
  </si>
  <si>
    <t>一般会計</t>
  </si>
  <si>
    <t>後期高齢者医療特別会計</t>
  </si>
  <si>
    <t>パートタイマー等退職金共済特別会計</t>
  </si>
  <si>
    <t>その他会計（赤字）</t>
  </si>
  <si>
    <t>その他会計（黒字）</t>
  </si>
  <si>
    <t>公共施設整備基金</t>
    <rPh sb="0" eb="2">
      <t>コウキョウ</t>
    </rPh>
    <rPh sb="2" eb="4">
      <t>シセツ</t>
    </rPh>
    <rPh sb="4" eb="6">
      <t>セイビ</t>
    </rPh>
    <rPh sb="6" eb="8">
      <t>キキン</t>
    </rPh>
    <phoneticPr fontId="11"/>
  </si>
  <si>
    <t>環境基金</t>
    <rPh sb="0" eb="2">
      <t>カンキョウ</t>
    </rPh>
    <rPh sb="2" eb="4">
      <t>キキン</t>
    </rPh>
    <phoneticPr fontId="11"/>
  </si>
  <si>
    <t>国際交流基金</t>
    <rPh sb="0" eb="2">
      <t>コクサイ</t>
    </rPh>
    <rPh sb="2" eb="4">
      <t>コウリュウ</t>
    </rPh>
    <rPh sb="4" eb="6">
      <t>キキン</t>
    </rPh>
    <phoneticPr fontId="11"/>
  </si>
  <si>
    <t>緑化基金</t>
    <rPh sb="0" eb="2">
      <t>リョクカ</t>
    </rPh>
    <rPh sb="2" eb="4">
      <t>キキン</t>
    </rPh>
    <phoneticPr fontId="11"/>
  </si>
  <si>
    <t>パートタイマー等退職金共済積立基金</t>
    <rPh sb="7" eb="8">
      <t>トウ</t>
    </rPh>
    <rPh sb="8" eb="10">
      <t>タイショク</t>
    </rPh>
    <rPh sb="10" eb="11">
      <t>キン</t>
    </rPh>
    <rPh sb="11" eb="13">
      <t>キョウサイ</t>
    </rPh>
    <rPh sb="13" eb="15">
      <t>ツミタテ</t>
    </rPh>
    <rPh sb="15" eb="17">
      <t>キキン</t>
    </rPh>
    <phoneticPr fontId="11"/>
  </si>
  <si>
    <t>淀川右岸水防事務組合</t>
    <rPh sb="0" eb="2">
      <t>ヨドガワ</t>
    </rPh>
    <rPh sb="2" eb="4">
      <t>ウガン</t>
    </rPh>
    <rPh sb="4" eb="6">
      <t>スイボウ</t>
    </rPh>
    <rPh sb="6" eb="8">
      <t>ジム</t>
    </rPh>
    <rPh sb="8" eb="10">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</si>
  <si>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</si>
  <si>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</si>
  <si>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</si>
  <si>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</si>
  <si>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</si>
  <si>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</si>
  <si>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</si>
  <si>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</si>
  <si>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</si>
  <si>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</si>
  <si>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</si>
  <si>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</si>
  <si>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地方債の新規発行額を元金償還金以内に抑制していることから、将来負担比率の数値が「－（数値なし）」となっている。
　両指標とも類似団体内平均値を下回っている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また、今後の施設の老朽化に備え、公共施設等総合管理計画に基づく取り組みを実施していく。</t>
    <rPh sb="1" eb="4">
      <t>チホウサイ</t>
    </rPh>
    <rPh sb="5" eb="7">
      <t>シンキ</t>
    </rPh>
    <rPh sb="7" eb="10">
      <t>ハッコウガク</t>
    </rPh>
    <rPh sb="11" eb="13">
      <t>ガンキン</t>
    </rPh>
    <rPh sb="13" eb="15">
      <t>ショウカン</t>
    </rPh>
    <rPh sb="15" eb="16">
      <t>キン</t>
    </rPh>
    <rPh sb="16" eb="18">
      <t>イナイ</t>
    </rPh>
    <rPh sb="19" eb="21">
      <t>ヨクセイ</t>
    </rPh>
    <rPh sb="30" eb="32">
      <t>ショウライ</t>
    </rPh>
    <rPh sb="32" eb="34">
      <t>フタン</t>
    </rPh>
    <rPh sb="34" eb="36">
      <t>ヒリツ</t>
    </rPh>
    <rPh sb="37" eb="39">
      <t>スウチ</t>
    </rPh>
    <rPh sb="43" eb="45">
      <t>スウチ</t>
    </rPh>
    <rPh sb="58" eb="59">
      <t>リョウ</t>
    </rPh>
    <rPh sb="59" eb="61">
      <t>シヒョウ</t>
    </rPh>
    <rPh sb="63" eb="65">
      <t>ルイジ</t>
    </rPh>
    <rPh sb="65" eb="67">
      <t>ダンタイ</t>
    </rPh>
    <rPh sb="67" eb="68">
      <t>ナイ</t>
    </rPh>
    <rPh sb="68" eb="71">
      <t>ヘイキンチ</t>
    </rPh>
    <rPh sb="72" eb="74">
      <t>シタマワ</t>
    </rPh>
    <rPh sb="189" eb="191">
      <t>コンゴ</t>
    </rPh>
    <rPh sb="192" eb="194">
      <t>シセツ</t>
    </rPh>
    <rPh sb="195" eb="198">
      <t>ロウキュウカ</t>
    </rPh>
    <rPh sb="199" eb="200">
      <t>ソナ</t>
    </rPh>
    <rPh sb="202" eb="207">
      <t>コウキョウシセツトウ</t>
    </rPh>
    <rPh sb="207" eb="213">
      <t>ソウゴウカンリケイカク</t>
    </rPh>
    <rPh sb="214" eb="215">
      <t>モト</t>
    </rPh>
    <rPh sb="217" eb="218">
      <t>ト</t>
    </rPh>
    <rPh sb="219" eb="220">
      <t>ク</t>
    </rPh>
    <rPh sb="222" eb="224">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</si>
  <si>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</si>
  <si>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</si>
  <si>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</si>
  <si>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</si>
  <si>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</si>
  <si>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</si>
  <si>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</si>
  <si>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平成29年度の実質公債費比率は、単年度1.4％、　三か年平均2.9％となった。元利償還金については、新規発行額を元金償還金以内に抑制していることで減少傾向となっている。</t>
    </r>
    <r>
      <rPr>
        <sz val="11"/>
        <rFont val="ＭＳ Ｐゴシック"/>
        <family val="3"/>
        <charset val="128"/>
      </rPr>
      <t>準元利償還金については、一般会計と同様に新規発行の抑制に努め、平成29年度は繰出金が減額となっている。</t>
    </r>
    <r>
      <rPr>
        <sz val="11"/>
        <color indexed="8"/>
        <rFont val="ＭＳ Ｐゴシック"/>
        <family val="3"/>
        <charset val="128"/>
      </rPr>
      <t>なお、将来負担比率は前年度に引き続き「-（数値なし）」となっている。
　両指標ともに類似団体内平均値を下回っており、短期的には健全化基準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t>
    </r>
    <rPh sb="126" eb="127">
      <t>ゲン</t>
    </rPh>
    <phoneticPr fontId="5"/>
  </si>
  <si>
    <t>実質公債費比率</t>
    <phoneticPr fontId="5"/>
  </si>
  <si>
    <t>類似団体内平均値</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</si>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</sst>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5B48-4CFD-9D48-A01AC2C38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37476</c:v>
                </c:pt>
                <c:pt idx="1">
                  <c:v>27654</c:v>
                </c:pt>
                <c:pt idx="2">
                  <c:v>36044</c:v>
                </c:pt>
                <c:pt idx="3">
                  <c:v>22727</c:v>
                </c:pt>
                <c:pt idx="4">
                  <c:v>25701</c:v>
                </c:pt>
              </c:numCache>
            </c:numRef>
          </c:val>
          <c:smooth val="0"/>
          <c:extLst>
            <c:ext xmlns:c16="http://schemas.microsoft.com/office/drawing/2014/chart" uri="{C3380CC4-5D6E-409C-BE32-E72D297353CC}">
              <c16:uniqueId val="{00000001-5B48-4CFD-9D48-A01AC2C38E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3.76</c:v>
                </c:pt>
                <c:pt idx="1">
                  <c:v>1.59</c:v>
                </c:pt>
                <c:pt idx="2">
                  <c:v>1.85</c:v>
                </c:pt>
                <c:pt idx="3">
                  <c:v>1.48</c:v>
                </c:pt>
                <c:pt idx="4">
                  <c:v>1.0900000000000001</c:v>
                </c:pt>
              </c:numCache>
            </c:numRef>
          </c:val>
          <c:extLst>
            <c:ext xmlns:c16="http://schemas.microsoft.com/office/drawing/2014/chart" uri="{C3380CC4-5D6E-409C-BE32-E72D297353CC}">
              <c16:uniqueId val="{00000000-66DE-425D-95D0-3E10D49AD3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26.17</c:v>
                </c:pt>
                <c:pt idx="1">
                  <c:v>29.24</c:v>
                </c:pt>
                <c:pt idx="2">
                  <c:v>31.87</c:v>
                </c:pt>
                <c:pt idx="3">
                  <c:v>29.99</c:v>
                </c:pt>
                <c:pt idx="4">
                  <c:v>25.7</c:v>
                </c:pt>
              </c:numCache>
            </c:numRef>
          </c:val>
          <c:extLst>
            <c:ext xmlns:c16="http://schemas.microsoft.com/office/drawing/2014/chart" uri="{C3380CC4-5D6E-409C-BE32-E72D297353CC}">
              <c16:uniqueId val="{00000001-66DE-425D-95D0-3E10D49AD3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c:v>
                </c:pt>
                <c:pt idx="1">
                  <c:v>0.7</c:v>
                </c:pt>
                <c:pt idx="2">
                  <c:v>4.1399999999999997</c:v>
                </c:pt>
                <c:pt idx="3">
                  <c:v>2.86</c:v>
                </c:pt>
                <c:pt idx="4">
                  <c:v>-2.2999999999999998</c:v>
                </c:pt>
              </c:numCache>
            </c:numRef>
          </c:val>
          <c:smooth val="0"/>
          <c:extLst>
            <c:ext xmlns:c16="http://schemas.microsoft.com/office/drawing/2014/chart" uri="{C3380CC4-5D6E-409C-BE32-E72D297353CC}">
              <c16:uniqueId val="{00000002-66DE-425D-95D0-3E10D49AD3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0.05</c:v>
                </c:pt>
                <c:pt idx="4">
                  <c:v>#N/A</c:v>
                </c:pt>
                <c:pt idx="5">
                  <c:v>0.09</c:v>
                </c:pt>
                <c:pt idx="6">
                  <c:v>#N/A</c:v>
                </c:pt>
                <c:pt idx="7">
                  <c:v>0.85</c:v>
                </c:pt>
                <c:pt idx="8">
                  <c:v>0</c:v>
                </c:pt>
                <c:pt idx="9">
                  <c:v>0</c:v>
                </c:pt>
              </c:numCache>
            </c:numRef>
          </c:val>
          <c:extLst>
            <c:ext xmlns:c16="http://schemas.microsoft.com/office/drawing/2014/chart" uri="{C3380CC4-5D6E-409C-BE32-E72D297353CC}">
              <c16:uniqueId val="{00000000-7627-49B2-BB9B-33E1D96646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27-49B2-BB9B-33E1D96646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627-49B2-BB9B-33E1D9664660}"/>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27-49B2-BB9B-33E1D96646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0.19</c:v>
                </c:pt>
                <c:pt idx="4">
                  <c:v>#N/A</c:v>
                </c:pt>
                <c:pt idx="5">
                  <c:v>0.2</c:v>
                </c:pt>
                <c:pt idx="6">
                  <c:v>#N/A</c:v>
                </c:pt>
                <c:pt idx="7">
                  <c:v>0.37</c:v>
                </c:pt>
                <c:pt idx="8">
                  <c:v>#N/A</c:v>
                </c:pt>
                <c:pt idx="9">
                  <c:v>0.22</c:v>
                </c:pt>
              </c:numCache>
            </c:numRef>
          </c:val>
          <c:extLst>
            <c:ext xmlns:c16="http://schemas.microsoft.com/office/drawing/2014/chart" uri="{C3380CC4-5D6E-409C-BE32-E72D297353CC}">
              <c16:uniqueId val="{00000004-7627-49B2-BB9B-33E1D9664660}"/>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3.76</c:v>
                </c:pt>
                <c:pt idx="2">
                  <c:v>#N/A</c:v>
                </c:pt>
                <c:pt idx="3">
                  <c:v>1.58</c:v>
                </c:pt>
                <c:pt idx="4">
                  <c:v>#N/A</c:v>
                </c:pt>
                <c:pt idx="5">
                  <c:v>1.84</c:v>
                </c:pt>
                <c:pt idx="6">
                  <c:v>#N/A</c:v>
                </c:pt>
                <c:pt idx="7">
                  <c:v>1.47</c:v>
                </c:pt>
                <c:pt idx="8">
                  <c:v>#N/A</c:v>
                </c:pt>
                <c:pt idx="9">
                  <c:v>1.08</c:v>
                </c:pt>
              </c:numCache>
            </c:numRef>
          </c:val>
          <c:extLst>
            <c:ext xmlns:c16="http://schemas.microsoft.com/office/drawing/2014/chart" uri="{C3380CC4-5D6E-409C-BE32-E72D297353CC}">
              <c16:uniqueId val="{00000005-7627-49B2-BB9B-33E1D966466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0.79</c:v>
                </c:pt>
                <c:pt idx="2">
                  <c:v>#N/A</c:v>
                </c:pt>
                <c:pt idx="3">
                  <c:v>0.75</c:v>
                </c:pt>
                <c:pt idx="4">
                  <c:v>#N/A</c:v>
                </c:pt>
                <c:pt idx="5">
                  <c:v>0.66</c:v>
                </c:pt>
                <c:pt idx="6">
                  <c:v>#N/A</c:v>
                </c:pt>
                <c:pt idx="7">
                  <c:v>1.5</c:v>
                </c:pt>
                <c:pt idx="8">
                  <c:v>#N/A</c:v>
                </c:pt>
                <c:pt idx="9">
                  <c:v>1.87</c:v>
                </c:pt>
              </c:numCache>
            </c:numRef>
          </c:val>
          <c:extLst>
            <c:ext xmlns:c16="http://schemas.microsoft.com/office/drawing/2014/chart" uri="{C3380CC4-5D6E-409C-BE32-E72D297353CC}">
              <c16:uniqueId val="{00000006-7627-49B2-BB9B-33E1D9664660}"/>
            </c:ext>
          </c:extLst>
        </c:ser>
        <c:ser>
          <c:idx val="7"/>
          <c:order val="7"/>
          <c:tx>
            <c:strRef>
              <c:f>データシート!$A$34</c:f>
              <c:strCache>
                <c:ptCount val="1"/>
                <c:pt idx="0">
                  <c:v>摂津市下水道事業会計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2.1</c:v>
                </c:pt>
              </c:numCache>
            </c:numRef>
          </c:val>
          <c:extLst>
            <c:ext xmlns:c16="http://schemas.microsoft.com/office/drawing/2014/chart" uri="{C3380CC4-5D6E-409C-BE32-E72D297353CC}">
              <c16:uniqueId val="{00000007-7627-49B2-BB9B-33E1D966466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2.23</c:v>
                </c:pt>
                <c:pt idx="1">
                  <c:v>#N/A</c:v>
                </c:pt>
                <c:pt idx="2">
                  <c:v>0.54</c:v>
                </c:pt>
                <c:pt idx="3">
                  <c:v>#N/A</c:v>
                </c:pt>
                <c:pt idx="4">
                  <c:v>#N/A</c:v>
                </c:pt>
                <c:pt idx="5">
                  <c:v>0.91</c:v>
                </c:pt>
                <c:pt idx="6">
                  <c:v>#N/A</c:v>
                </c:pt>
                <c:pt idx="7">
                  <c:v>1.94</c:v>
                </c:pt>
                <c:pt idx="8">
                  <c:v>#N/A</c:v>
                </c:pt>
                <c:pt idx="9">
                  <c:v>2.72</c:v>
                </c:pt>
              </c:numCache>
            </c:numRef>
          </c:val>
          <c:extLst>
            <c:ext xmlns:c16="http://schemas.microsoft.com/office/drawing/2014/chart" uri="{C3380CC4-5D6E-409C-BE32-E72D297353CC}">
              <c16:uniqueId val="{00000008-7627-49B2-BB9B-33E1D9664660}"/>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16.86</c:v>
                </c:pt>
                <c:pt idx="2">
                  <c:v>#N/A</c:v>
                </c:pt>
                <c:pt idx="3">
                  <c:v>15.9</c:v>
                </c:pt>
                <c:pt idx="4">
                  <c:v>#N/A</c:v>
                </c:pt>
                <c:pt idx="5">
                  <c:v>16.39</c:v>
                </c:pt>
                <c:pt idx="6">
                  <c:v>#N/A</c:v>
                </c:pt>
                <c:pt idx="7">
                  <c:v>16.41</c:v>
                </c:pt>
                <c:pt idx="8">
                  <c:v>#N/A</c:v>
                </c:pt>
                <c:pt idx="9">
                  <c:v>16.75</c:v>
                </c:pt>
              </c:numCache>
            </c:numRef>
          </c:val>
          <c:extLst>
            <c:ext xmlns:c16="http://schemas.microsoft.com/office/drawing/2014/chart" uri="{C3380CC4-5D6E-409C-BE32-E72D297353CC}">
              <c16:uniqueId val="{00000009-7627-49B2-BB9B-33E1D96646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4091</c:v>
                </c:pt>
                <c:pt idx="5">
                  <c:v>4095</c:v>
                </c:pt>
                <c:pt idx="8">
                  <c:v>4004</c:v>
                </c:pt>
                <c:pt idx="11">
                  <c:v>4047</c:v>
                </c:pt>
                <c:pt idx="14">
                  <c:v>4054</c:v>
                </c:pt>
              </c:numCache>
            </c:numRef>
          </c:val>
          <c:extLst>
            <c:ext xmlns:c16="http://schemas.microsoft.com/office/drawing/2014/chart" uri="{C3380CC4-5D6E-409C-BE32-E72D297353CC}">
              <c16:uniqueId val="{00000000-CCAA-47E9-B009-3B4427119A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AA-47E9-B009-3B4427119A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9</c:v>
                </c:pt>
                <c:pt idx="6">
                  <c:v>9</c:v>
                </c:pt>
                <c:pt idx="9">
                  <c:v>8</c:v>
                </c:pt>
                <c:pt idx="12">
                  <c:v>8</c:v>
                </c:pt>
              </c:numCache>
            </c:numRef>
          </c:val>
          <c:extLst>
            <c:ext xmlns:c16="http://schemas.microsoft.com/office/drawing/2014/chart" uri="{C3380CC4-5D6E-409C-BE32-E72D297353CC}">
              <c16:uniqueId val="{00000002-CCAA-47E9-B009-3B4427119A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AA-47E9-B009-3B4427119A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1634</c:v>
                </c:pt>
                <c:pt idx="3">
                  <c:v>1636</c:v>
                </c:pt>
                <c:pt idx="6">
                  <c:v>1580</c:v>
                </c:pt>
                <c:pt idx="9">
                  <c:v>1943</c:v>
                </c:pt>
                <c:pt idx="12">
                  <c:v>1706</c:v>
                </c:pt>
              </c:numCache>
            </c:numRef>
          </c:val>
          <c:extLst>
            <c:ext xmlns:c16="http://schemas.microsoft.com/office/drawing/2014/chart" uri="{C3380CC4-5D6E-409C-BE32-E72D297353CC}">
              <c16:uniqueId val="{00000004-CCAA-47E9-B009-3B4427119A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AA-47E9-B009-3B4427119A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AA-47E9-B009-3B4427119A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3457</c:v>
                </c:pt>
                <c:pt idx="3">
                  <c:v>3284</c:v>
                </c:pt>
                <c:pt idx="6">
                  <c:v>3049</c:v>
                </c:pt>
                <c:pt idx="9">
                  <c:v>2617</c:v>
                </c:pt>
                <c:pt idx="12">
                  <c:v>2595</c:v>
                </c:pt>
              </c:numCache>
            </c:numRef>
          </c:val>
          <c:extLst>
            <c:ext xmlns:c16="http://schemas.microsoft.com/office/drawing/2014/chart" uri="{C3380CC4-5D6E-409C-BE32-E72D297353CC}">
              <c16:uniqueId val="{00000007-CCAA-47E9-B009-3B4427119A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1010</c:v>
                </c:pt>
                <c:pt idx="2">
                  <c:v>#N/A</c:v>
                </c:pt>
                <c:pt idx="3">
                  <c:v>#N/A</c:v>
                </c:pt>
                <c:pt idx="4">
                  <c:v>834</c:v>
                </c:pt>
                <c:pt idx="5">
                  <c:v>#N/A</c:v>
                </c:pt>
                <c:pt idx="6">
                  <c:v>#N/A</c:v>
                </c:pt>
                <c:pt idx="7">
                  <c:v>634</c:v>
                </c:pt>
                <c:pt idx="8">
                  <c:v>#N/A</c:v>
                </c:pt>
                <c:pt idx="9">
                  <c:v>#N/A</c:v>
                </c:pt>
                <c:pt idx="10">
                  <c:v>521</c:v>
                </c:pt>
                <c:pt idx="11">
                  <c:v>#N/A</c:v>
                </c:pt>
                <c:pt idx="12">
                  <c:v>#N/A</c:v>
                </c:pt>
                <c:pt idx="13">
                  <c:v>255</c:v>
                </c:pt>
                <c:pt idx="14">
                  <c:v>#N/A</c:v>
                </c:pt>
              </c:numCache>
            </c:numRef>
          </c:val>
          <c:smooth val="0"/>
          <c:extLst>
            <c:ext xmlns:c16="http://schemas.microsoft.com/office/drawing/2014/chart" uri="{C3380CC4-5D6E-409C-BE32-E72D297353CC}">
              <c16:uniqueId val="{00000008-CCAA-47E9-B009-3B4427119A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32794</c:v>
                </c:pt>
                <c:pt idx="5">
                  <c:v>31689</c:v>
                </c:pt>
                <c:pt idx="8">
                  <c:v>32048</c:v>
                </c:pt>
                <c:pt idx="11">
                  <c:v>31142</c:v>
                </c:pt>
                <c:pt idx="14">
                  <c:v>29431</c:v>
                </c:pt>
              </c:numCache>
            </c:numRef>
          </c:val>
          <c:extLst>
            <c:ext xmlns:c16="http://schemas.microsoft.com/office/drawing/2014/chart" uri="{C3380CC4-5D6E-409C-BE32-E72D297353CC}">
              <c16:uniqueId val="{00000000-3BBC-4091-881B-00CB1DE0FB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17106</c:v>
                </c:pt>
                <c:pt idx="5">
                  <c:v>15342</c:v>
                </c:pt>
                <c:pt idx="8">
                  <c:v>14479</c:v>
                </c:pt>
                <c:pt idx="11">
                  <c:v>13890</c:v>
                </c:pt>
                <c:pt idx="14">
                  <c:v>14554</c:v>
                </c:pt>
              </c:numCache>
            </c:numRef>
          </c:val>
          <c:extLst>
            <c:ext xmlns:c16="http://schemas.microsoft.com/office/drawing/2014/chart" uri="{C3380CC4-5D6E-409C-BE32-E72D297353CC}">
              <c16:uniqueId val="{00000001-3BBC-4091-881B-00CB1DE0FB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7185</c:v>
                </c:pt>
                <c:pt idx="5">
                  <c:v>7722</c:v>
                </c:pt>
                <c:pt idx="8">
                  <c:v>15249</c:v>
                </c:pt>
                <c:pt idx="11">
                  <c:v>15008</c:v>
                </c:pt>
                <c:pt idx="14">
                  <c:v>14567</c:v>
                </c:pt>
              </c:numCache>
            </c:numRef>
          </c:val>
          <c:extLst>
            <c:ext xmlns:c16="http://schemas.microsoft.com/office/drawing/2014/chart" uri="{C3380CC4-5D6E-409C-BE32-E72D297353CC}">
              <c16:uniqueId val="{00000002-3BBC-4091-881B-00CB1DE0FB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BC-4091-881B-00CB1DE0FB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BC-4091-881B-00CB1DE0FB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17</c:v>
                </c:pt>
                <c:pt idx="12">
                  <c:v>14</c:v>
                </c:pt>
              </c:numCache>
            </c:numRef>
          </c:val>
          <c:extLst>
            <c:ext xmlns:c16="http://schemas.microsoft.com/office/drawing/2014/chart" uri="{C3380CC4-5D6E-409C-BE32-E72D297353CC}">
              <c16:uniqueId val="{00000005-3BBC-4091-881B-00CB1DE0FB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4930</c:v>
                </c:pt>
                <c:pt idx="3">
                  <c:v>4790</c:v>
                </c:pt>
                <c:pt idx="6">
                  <c:v>4625</c:v>
                </c:pt>
                <c:pt idx="9">
                  <c:v>4534</c:v>
                </c:pt>
                <c:pt idx="12">
                  <c:v>4398</c:v>
                </c:pt>
              </c:numCache>
            </c:numRef>
          </c:val>
          <c:extLst>
            <c:ext xmlns:c16="http://schemas.microsoft.com/office/drawing/2014/chart" uri="{C3380CC4-5D6E-409C-BE32-E72D297353CC}">
              <c16:uniqueId val="{00000006-3BBC-4091-881B-00CB1DE0FB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BC-4091-881B-00CB1DE0FB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21205</c:v>
                </c:pt>
                <c:pt idx="3">
                  <c:v>18950</c:v>
                </c:pt>
                <c:pt idx="6">
                  <c:v>17953</c:v>
                </c:pt>
                <c:pt idx="9">
                  <c:v>18187</c:v>
                </c:pt>
                <c:pt idx="12">
                  <c:v>18553</c:v>
                </c:pt>
              </c:numCache>
            </c:numRef>
          </c:val>
          <c:extLst>
            <c:ext xmlns:c16="http://schemas.microsoft.com/office/drawing/2014/chart" uri="{C3380CC4-5D6E-409C-BE32-E72D297353CC}">
              <c16:uniqueId val="{00000008-3BBC-4091-881B-00CB1DE0FB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745</c:v>
                </c:pt>
                <c:pt idx="3">
                  <c:v>306</c:v>
                </c:pt>
                <c:pt idx="6">
                  <c:v>91</c:v>
                </c:pt>
                <c:pt idx="9">
                  <c:v>82</c:v>
                </c:pt>
                <c:pt idx="12">
                  <c:v>863</c:v>
                </c:pt>
              </c:numCache>
            </c:numRef>
          </c:val>
          <c:extLst>
            <c:ext xmlns:c16="http://schemas.microsoft.com/office/drawing/2014/chart" uri="{C3380CC4-5D6E-409C-BE32-E72D297353CC}">
              <c16:uniqueId val="{00000009-3BBC-4091-881B-00CB1DE0FB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24545</c:v>
                </c:pt>
                <c:pt idx="3">
                  <c:v>23598</c:v>
                </c:pt>
                <c:pt idx="6">
                  <c:v>23545</c:v>
                </c:pt>
                <c:pt idx="9">
                  <c:v>21706</c:v>
                </c:pt>
                <c:pt idx="12">
                  <c:v>20197</c:v>
                </c:pt>
              </c:numCache>
            </c:numRef>
          </c:val>
          <c:extLst>
            <c:ext xmlns:c16="http://schemas.microsoft.com/office/drawing/2014/chart" uri="{C3380CC4-5D6E-409C-BE32-E72D297353CC}">
              <c16:uniqueId val="{0000000A-3BBC-4091-881B-00CB1DE0FB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BC-4091-881B-00CB1DE0FB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5850</c:v>
                </c:pt>
                <c:pt idx="1">
                  <c:v>5576</c:v>
                </c:pt>
                <c:pt idx="2">
                  <c:v>5059</c:v>
                </c:pt>
              </c:numCache>
            </c:numRef>
          </c:val>
          <c:extLst>
            <c:ext xmlns:c16="http://schemas.microsoft.com/office/drawing/2014/chart" uri="{C3380CC4-5D6E-409C-BE32-E72D297353CC}">
              <c16:uniqueId val="{00000000-7FA9-487B-98F0-13865CEAA0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4052</c:v>
                </c:pt>
                <c:pt idx="1">
                  <c:v>4052</c:v>
                </c:pt>
                <c:pt idx="2">
                  <c:v>4056</c:v>
                </c:pt>
              </c:numCache>
            </c:numRef>
          </c:val>
          <c:extLst>
            <c:ext xmlns:c16="http://schemas.microsoft.com/office/drawing/2014/chart" uri="{C3380CC4-5D6E-409C-BE32-E72D297353CC}">
              <c16:uniqueId val="{00000001-7FA9-487B-98F0-13865CEAA0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5038</c:v>
                </c:pt>
                <c:pt idx="1">
                  <c:v>5050</c:v>
                </c:pt>
                <c:pt idx="2">
                  <c:v>5057</c:v>
                </c:pt>
              </c:numCache>
            </c:numRef>
          </c:val>
          <c:extLst>
            <c:ext xmlns:c16="http://schemas.microsoft.com/office/drawing/2014/chart" uri="{C3380CC4-5D6E-409C-BE32-E72D297353CC}">
              <c16:uniqueId val="{00000002-7FA9-487B-98F0-13865CEAA0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{75C6814D-A719-4A1D-A056-CE075B0585DF}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E7A-49A9-9FDA-C542E47B34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{3057BE26-E96E-48D1-B989-1E50C58250C6}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7A-49A9-9FDA-C542E47B34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{5ABD88CC-ABBA-4E0C-AFE4-5C15728B8DE9}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7A-49A9-9FDA-C542E47B34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{BBFB5C3E-4061-4189-B537-85809EDED135}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7A-49A9-9FDA-C542E47B34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{0733D54B-4787-4C6B-9490-7F7E1E6B569B}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7A-49A9-9FDA-C542E47B34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{BAA57CED-4D2C-4D17-A074-26B5866051EC}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E7A-49A9-9FDA-C542E47B34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{D7B743DF-36EF-4A85-BF4E-2578501FC3CC}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E7A-49A9-9FDA-C542E47B34A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{CA68990E-7123-4CAE-9CF9-961596DD045F}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E7A-49A9-9FDA-C542E47B34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{06AB4397-6C3D-4017-9FC3-24DA8ADC5785}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E7A-49A9-9FDA-C542E47B34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c:v>
                </c:pt>
                <c:pt idx="32">
                  <c:v>45.1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7A-49A9-9FDA-C542E47B34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{C17932A9-883A-4894-B359-D59FC401D76C}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E7A-49A9-9FDA-C542E47B34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{7420AE6A-12E6-4651-B3D6-021F405EB06A}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7A-49A9-9FDA-C542E47B34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{A3788972-51DC-4DE0-93BD-01239B4A1E39}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7A-49A9-9FDA-C542E47B34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{BD87877F-1D40-4CE0-B16C-3372A28394B3}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7A-49A9-9FDA-C542E47B34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{C526C83F-0106-48D0-A24E-3196C52DE038}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7A-49A9-9FDA-C542E47B34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{FE667044-E48B-4E13-AF84-4346B25E077E}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E7A-49A9-9FDA-C542E47B34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{55118D7A-BC45-4ED4-B3EC-68250574786F}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E7A-49A9-9FDA-C542E47B34A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{46C8E601-AC0E-4F95-B7D2-BF15896B92CC}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E7A-49A9-9FDA-C542E47B34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{DA8FE732-C180-40A4-BA83-A56F4BEEA06E}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E7A-49A9-9FDA-C542E47B34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9E7A-49A9-9FDA-C542E47B34A0}"/>
            </c:ext>
          </c:extLst>
        </c:ser>
        <c:dLbls>
          <c:showLegendKey val="0"/>
          <c:showVal val="1"/>
          <c:showCatName val="0"/>
          <c:showSerName val="0"/>
          <c:showPercent val="0"/>
          <c:showBubbleSize val="0"/>
        </c:dLbls>
        <c:axId val="46179840"/>
        <c:axId val="46181760"/>
      </c:scatterChart>
      <c:valAx>
        <c:axId val="46179840"/>
        <c:scaling>
          <c:orientation val="minMax"/>
          <c:max val="60.9"/>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{9DE3C7D4-C1EA-4021-969C-B1ABBBAF87E1}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112-419E-BDBA-0F34A2B67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{7D0DACC1-8CF4-4CB8-B9FE-297B9E2DF327}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12-419E-BDBA-0F34A2B67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{04A88B1F-42D5-45F9-A78E-6C1634E239E1}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12-419E-BDBA-0F34A2B67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{BC905368-C4F8-4447-AEC5-62D59D58F940}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12-419E-BDBA-0F34A2B67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{090AC57C-18EE-458D-BF2C-393FF09EE2BA}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12-419E-BDBA-0F34A2B6797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{07126E40-B122-409F-97E8-C9D36CAF862F}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112-419E-BDBA-0F34A2B6797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{8C920F6E-C6C8-4275-AB07-8AD0660E5F7C}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112-419E-BDBA-0F34A2B6797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{13AC13C9-9B3E-40A8-A93F-8C9AA7972933}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112-419E-BDBA-0F34A2B6797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{792A3D00-57FE-4816-9241-6A5430B00DA4}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112-419E-BDBA-0F34A2B67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6.3</c:v>
                </c:pt>
                <c:pt idx="16">
                  <c:v>5.3</c:v>
                </c:pt>
                <c:pt idx="24">
                  <c:v>4.2</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12-419E-BDBA-0F34A2B679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{3D55141D-35E7-4929-9265-2429341AA99D}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112-419E-BDBA-0F34A2B679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{27B15AA2-723B-45CE-8AFB-4E6DD59D845E}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12-419E-BDBA-0F34A2B67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{85D309DD-ED82-4A3C-A658-B364E82E9565}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12-419E-BDBA-0F34A2B67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{B9E205A2-BA69-4BD2-8CFD-DE735557707C}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12-419E-BDBA-0F34A2B67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{8D2CA37F-AADD-4D6E-ADE9-CC05FA434CB5}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12-419E-BDBA-0F34A2B679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{0F864FD0-6293-49F8-93D4-06A63F6D4DA3}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112-419E-BDBA-0F34A2B679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{FFE10FB3-2192-4D68-8541-4633106C0D2C}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112-419E-BDBA-0F34A2B6797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{02722418-ABBA-422D-98F9-1A5154312A73}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112-419E-BDBA-0F34A2B6797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{6FF8DD23-99BA-4023-A098-9B72FEAF5233}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112-419E-BDBA-0F34A2B67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C112-419E-BDBA-0F34A2B6797B}"/>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年度の実質公債費比率は、単年度</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％、三か年平均</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％となった。元利償還金については、新規発行額を元金償還金以内に抑制していることで減少傾向となっている。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短期的には早期健全化基準の</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84.9</a:t>
          </a:r>
          <a:r>
            <a:rPr kumimoji="1" lang="ja-JP" altLang="en-US" sz="1400">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％を下回る要因となっている。平成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事業に係る債務負担行為が生じたことから、債務負担行為に基づく支出予定額が大幅に増加した。　</a:t>
          </a:r>
        </a:p>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障害福祉関係経費や子ども医療費等の増加により財政調整基金を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国際交流基金：国際交流の推進と国際理解を深めることを目的とする諸事業の財源に充てるため設置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パートタイマー等退職金共済積立基金：摂津市パートタイマー等退職金共済制度を円滑かつ効率的に運用するため設置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公共施設整備基金：銀行預金利息を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一方、資源ごみの売却収入等を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国際交流基金：基金を取り崩しことなく事業を実施できたことから増減は生じなかった。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緑化基金：緑化推進事業の実施に伴い、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パートタイマー等退職金共済積立基金：退職に伴う積立金取り崩しが共済掛金による積立を上回ったことから、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国際交流基金：国際交流の推進等に関して、必要に応じて基金を活用していく見込みである。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緑化基金：今後も市域の緑化に向けて、基金を活用する見込みである。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パートタイマー等退職金共済積立基金：今後もパートタイマー等への退職金制度を維持するために基金を活用する見込みである。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障害福祉関係経費や子ども医療費等の増加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銀行預金利息を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等総合管理計画において、施設総量及びライフサイクルコストの最適化や機能の集約化などを図り、財政的な負担を軽減しつつ、適正な規模と必要な機能を兼ね備えた公共サービスの提供を掲げ、各施設の老朽化状況の調査</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を行っている。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年度の有形固定資産減価償却率は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45.1</a:t>
          </a:r>
          <a:r>
            <a:rPr kumimoji="1" lang="ja-JP" altLang="en-US" sz="1050">
              <a:latin typeface="ＭＳ Ｐゴシック" panose="020B0600070205080204" pitchFamily="50" charset="-128"/>
              <a:ea typeface="ＭＳ Ｐゴシック" panose="020B0600070205080204" pitchFamily="50" charset="-128"/>
            </a:rPr>
            <a:t>％と、類似団体内平均値を大きく下回っており、前年度からの伸びも緩やかである。公共施設等総合管理計画における目標達成に向け、今後、老朽化対策に関する取り組みを実施していく。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7" name="楕円 86"/>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8"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9" name="楕円 88"/>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79919</xdr:rowOff>
    </xdr:from>
    <xdr:to>
      <xdr:col>23</xdr:col>
      <xdr:colOff>85725</xdr:colOff>
      <xdr:row>32</xdr:row>
      <xdr:rowOff>83003</xdr:rowOff>
    </xdr:to>
    <xdr:cxnSp macro="">
      <xdr:nvCxnSpPr>
        <xdr:cNvPr id="90" name="直線コネクタ 89"/>
        <xdr:cNvCxnSpPr/>
      </xdr:nvCxnSpPr>
      <xdr:spPr>
        <a:xfrm flipV="1">
          <a:off x="4051300" y="6337844"/>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93"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地方債の新規発行額を元金償還金以内に抑制していることで地方債残高を減少させてきたこと、法人関係税の増加があったことから、類似団体内平均値を下回っている。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今後も、計画的な地方債の発行を行い、地方債残高を抑制していく。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114451</xdr:rowOff>
    </xdr:from>
    <xdr:to>
      <xdr:col>76</xdr:col>
      <xdr:colOff>73025</xdr:colOff>
      <xdr:row>33</xdr:row>
      <xdr:rowOff>44601</xdr:rowOff>
    </xdr:to>
    <xdr:sp macro="" textlink="">
      <xdr:nvSpPr>
        <xdr:cNvPr id="136" name="楕円 135"/>
        <xdr:cNvSpPr/>
      </xdr:nvSpPr>
      <xdr:spPr>
        <a:xfrm>
          <a:off x="14744700" y="63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92878</xdr:rowOff>
    </xdr:from>
    <xdr:ext cx="340478" cy="259045"/>
    <xdr:sp macro="" textlink="">
      <xdr:nvSpPr>
        <xdr:cNvPr id="137" name="債務償還可能年数該当値テキスト"/>
        <xdr:cNvSpPr txBox="1"/>
      </xdr:nvSpPr>
      <xdr:spPr>
        <a:xfrm>
          <a:off x="14846300" y="6350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35560</xdr:rowOff>
    </xdr:to>
    <xdr:cxnSp macro="">
      <xdr:nvCxnSpPr>
        <xdr:cNvPr id="55" name="直線コネクタ 54"/>
        <xdr:cNvCxnSpPr/>
      </xdr:nvCxnSpPr>
      <xdr:spPr>
        <a:xfrm flipV="1">
          <a:off x="4634865" y="5969000"/>
          <a:ext cx="0" cy="12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39387</xdr:rowOff>
    </xdr:from>
    <xdr:ext cx="340478" cy="259045"/>
    <xdr:sp macro="" textlink="">
      <xdr:nvSpPr>
        <xdr:cNvPr id="56" name="【道路】&#10;有形固定資産減価償却率最小値テキスト"/>
        <xdr:cNvSpPr txBox="1"/>
      </xdr:nvSpPr>
      <xdr:spPr>
        <a:xfrm>
          <a:off x="4673600" y="7240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35560</xdr:rowOff>
    </xdr:from>
    <xdr:to>
      <xdr:col>24</xdr:col>
      <xdr:colOff>152400</xdr:colOff>
      <xdr:row>42</xdr:row>
      <xdr:rowOff>35560</xdr:rowOff>
    </xdr:to>
    <xdr:cxnSp macro="">
      <xdr:nvCxnSpPr>
        <xdr:cNvPr id="57" name="直線コネクタ 56"/>
        <xdr:cNvCxnSpPr/>
      </xdr:nvCxnSpPr>
      <xdr:spPr>
        <a:xfrm>
          <a:off x="45466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道路】&#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0"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1" name="フローチャート: 判断 60"/>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102870</xdr:rowOff>
    </xdr:from>
    <xdr:to>
      <xdr:col>20</xdr:col>
      <xdr:colOff>38100</xdr:colOff>
      <xdr:row>38</xdr:row>
      <xdr:rowOff>33020</xdr:rowOff>
    </xdr:to>
    <xdr:sp macro="" textlink="">
      <xdr:nvSpPr>
        <xdr:cNvPr id="62" name="フローチャート: 判断 61"/>
        <xdr:cNvSpPr/>
      </xdr:nvSpPr>
      <xdr:spPr>
        <a:xfrm>
          <a:off x="3746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102870</xdr:rowOff>
    </xdr:from>
    <xdr:to>
      <xdr:col>15</xdr:col>
      <xdr:colOff>101600</xdr:colOff>
      <xdr:row>38</xdr:row>
      <xdr:rowOff>33020</xdr:rowOff>
    </xdr:to>
    <xdr:sp macro="" textlink="">
      <xdr:nvSpPr>
        <xdr:cNvPr id="63" name="フローチャート: 判断 62"/>
        <xdr:cNvSpPr/>
      </xdr:nvSpPr>
      <xdr:spPr>
        <a:xfrm>
          <a:off x="2857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156210</xdr:rowOff>
    </xdr:from>
    <xdr:to>
      <xdr:col>24</xdr:col>
      <xdr:colOff>114300</xdr:colOff>
      <xdr:row>42</xdr:row>
      <xdr:rowOff>86360</xdr:rowOff>
    </xdr:to>
    <xdr:sp macro="" textlink="">
      <xdr:nvSpPr>
        <xdr:cNvPr id="69" name="楕円 68"/>
        <xdr:cNvSpPr/>
      </xdr:nvSpPr>
      <xdr:spPr>
        <a:xfrm>
          <a:off x="45847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71137</xdr:rowOff>
    </xdr:from>
    <xdr:ext cx="340478" cy="259045"/>
    <xdr:sp macro="" textlink="">
      <xdr:nvSpPr>
        <xdr:cNvPr id="70" name="【道路】&#10;有形固定資産減価償却率該当値テキスト"/>
        <xdr:cNvSpPr txBox="1"/>
      </xdr:nvSpPr>
      <xdr:spPr>
        <a:xfrm>
          <a:off x="4673600" y="7100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1" name="楕円 70"/>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35560</xdr:rowOff>
    </xdr:from>
    <xdr:to>
      <xdr:col>24</xdr:col>
      <xdr:colOff>63500</xdr:colOff>
      <xdr:row>42</xdr:row>
      <xdr:rowOff>38100</xdr:rowOff>
    </xdr:to>
    <xdr:cxnSp macro="">
      <xdr:nvCxnSpPr>
        <xdr:cNvPr id="72" name="直線コネクタ 71"/>
        <xdr:cNvCxnSpPr/>
      </xdr:nvCxnSpPr>
      <xdr:spPr>
        <a:xfrm flipV="1">
          <a:off x="3797300" y="72364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49547</xdr:rowOff>
    </xdr:from>
    <xdr:ext cx="405111" cy="259045"/>
    <xdr:sp macro="" textlink="">
      <xdr:nvSpPr>
        <xdr:cNvPr id="73" name="n_1aveValue【道路】&#10;有形固定資産減価償却率"/>
        <xdr:cNvSpPr txBox="1"/>
      </xdr:nvSpPr>
      <xdr:spPr>
        <a:xfrm>
          <a:off x="3582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49547</xdr:rowOff>
    </xdr:from>
    <xdr:ext cx="405111" cy="259045"/>
    <xdr:sp macro="" textlink="">
      <xdr:nvSpPr>
        <xdr:cNvPr id="74" name="n_2aveValue【道路】&#10;有形固定資産減価償却率"/>
        <xdr:cNvSpPr txBox="1"/>
      </xdr:nvSpPr>
      <xdr:spPr>
        <a:xfrm>
          <a:off x="2705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5" name="n_1mainValue【道路】&#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9" name="テキスト ボックス 8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1" name="テキスト ボックス 9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3" name="テキスト ボックス 9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5" name="テキスト ボックス 9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7" name="テキスト ボックス 96"/>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1" name="直線コネクタ 100"/>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2"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3" name="直線コネクタ 102"/>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4"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5" name="直線コネクタ 104"/>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6"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7" name="フローチャート: 判断 106"/>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8" name="フローチャート: 判断 107"/>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9" name="フローチャート: 判断 108"/>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92396</xdr:rowOff>
    </xdr:from>
    <xdr:to>
      <xdr:col>55</xdr:col>
      <xdr:colOff>50800</xdr:colOff>
      <xdr:row>42</xdr:row>
      <xdr:rowOff>22546</xdr:rowOff>
    </xdr:to>
    <xdr:sp macro="" textlink="">
      <xdr:nvSpPr>
        <xdr:cNvPr id="115" name="楕円 114"/>
        <xdr:cNvSpPr/>
      </xdr:nvSpPr>
      <xdr:spPr>
        <a:xfrm>
          <a:off x="10426700" y="71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16"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93017</xdr:rowOff>
    </xdr:from>
    <xdr:to>
      <xdr:col>50</xdr:col>
      <xdr:colOff>165100</xdr:colOff>
      <xdr:row>42</xdr:row>
      <xdr:rowOff>23167</xdr:rowOff>
    </xdr:to>
    <xdr:sp macro="" textlink="">
      <xdr:nvSpPr>
        <xdr:cNvPr id="117" name="楕円 116"/>
        <xdr:cNvSpPr/>
      </xdr:nvSpPr>
      <xdr:spPr>
        <a:xfrm>
          <a:off x="9588500" y="71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143196</xdr:rowOff>
    </xdr:from>
    <xdr:to>
      <xdr:col>55</xdr:col>
      <xdr:colOff>0</xdr:colOff>
      <xdr:row>41</xdr:row>
      <xdr:rowOff>143817</xdr:rowOff>
    </xdr:to>
    <xdr:cxnSp macro="">
      <xdr:nvCxnSpPr>
        <xdr:cNvPr id="118" name="直線コネクタ 117"/>
        <xdr:cNvCxnSpPr/>
      </xdr:nvCxnSpPr>
      <xdr:spPr>
        <a:xfrm flipV="1">
          <a:off x="9639300" y="7172646"/>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19"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0"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14294</xdr:rowOff>
    </xdr:from>
    <xdr:ext cx="469744" cy="259045"/>
    <xdr:sp macro="" textlink="">
      <xdr:nvSpPr>
        <xdr:cNvPr id="121" name="n_1mainValue【道路】&#10;一人当たり延長"/>
        <xdr:cNvSpPr txBox="1"/>
      </xdr:nvSpPr>
      <xdr:spPr>
        <a:xfrm>
          <a:off x="9391727" y="72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7" name="直線コネクタ 146"/>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8"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9" name="直線コネクタ 148"/>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0"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1" name="直線コネクタ 150"/>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2"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3" name="フローチャート: 判断 152"/>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4" name="フローチャート: 判断 153"/>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5" name="フローチャート: 判断 154"/>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61" name="楕円 160"/>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62"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163" name="楕円 162"/>
        <xdr:cNvSpPr/>
      </xdr:nvSpPr>
      <xdr:spPr>
        <a:xfrm>
          <a:off x="3746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146957</xdr:rowOff>
    </xdr:to>
    <xdr:cxnSp macro="">
      <xdr:nvCxnSpPr>
        <xdr:cNvPr id="164" name="直線コネクタ 163"/>
        <xdr:cNvCxnSpPr/>
      </xdr:nvCxnSpPr>
      <xdr:spPr>
        <a:xfrm flipV="1">
          <a:off x="3797300" y="100796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42834</xdr:rowOff>
    </xdr:from>
    <xdr:ext cx="405111" cy="259045"/>
    <xdr:sp macro="" textlink="">
      <xdr:nvSpPr>
        <xdr:cNvPr id="167" name="n_1mainValue【橋りょう・トンネル】&#10;有形固定資産減価償却率"/>
        <xdr:cNvSpPr txBox="1"/>
      </xdr:nvSpPr>
      <xdr:spPr>
        <a:xfrm>
          <a:off x="3582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1" name="直線コネクタ 190"/>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2"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3" name="直線コネクタ 192"/>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4"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5" name="直線コネクタ 194"/>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6"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7" name="フローチャート: 判断 196"/>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8" name="フローチャート: 判断 197"/>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9" name="フローチャート: 判断 198"/>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128853</xdr:rowOff>
    </xdr:from>
    <xdr:to>
      <xdr:col>55</xdr:col>
      <xdr:colOff>50800</xdr:colOff>
      <xdr:row>64</xdr:row>
      <xdr:rowOff>59003</xdr:rowOff>
    </xdr:to>
    <xdr:sp macro="" textlink="">
      <xdr:nvSpPr>
        <xdr:cNvPr id="205" name="楕円 204"/>
        <xdr:cNvSpPr/>
      </xdr:nvSpPr>
      <xdr:spPr>
        <a:xfrm>
          <a:off x="10426700" y="109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43780</xdr:rowOff>
    </xdr:from>
    <xdr:ext cx="534377" cy="259045"/>
    <xdr:sp macro="" textlink="">
      <xdr:nvSpPr>
        <xdr:cNvPr id="206" name="【橋りょう・トンネル】&#10;一人当たり有形固定資産（償却資産）額該当値テキスト"/>
        <xdr:cNvSpPr txBox="1"/>
      </xdr:nvSpPr>
      <xdr:spPr>
        <a:xfrm>
          <a:off x="10515600" y="108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130057</xdr:rowOff>
    </xdr:from>
    <xdr:to>
      <xdr:col>50</xdr:col>
      <xdr:colOff>165100</xdr:colOff>
      <xdr:row>64</xdr:row>
      <xdr:rowOff>60207</xdr:rowOff>
    </xdr:to>
    <xdr:sp macro="" textlink="">
      <xdr:nvSpPr>
        <xdr:cNvPr id="207" name="楕円 206"/>
        <xdr:cNvSpPr/>
      </xdr:nvSpPr>
      <xdr:spPr>
        <a:xfrm>
          <a:off x="9588500" y="109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8203</xdr:rowOff>
    </xdr:from>
    <xdr:to>
      <xdr:col>55</xdr:col>
      <xdr:colOff>0</xdr:colOff>
      <xdr:row>64</xdr:row>
      <xdr:rowOff>9407</xdr:rowOff>
    </xdr:to>
    <xdr:cxnSp macro="">
      <xdr:nvCxnSpPr>
        <xdr:cNvPr id="208" name="直線コネクタ 207"/>
        <xdr:cNvCxnSpPr/>
      </xdr:nvCxnSpPr>
      <xdr:spPr>
        <a:xfrm flipV="1">
          <a:off x="9639300" y="10981003"/>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09"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51334</xdr:rowOff>
    </xdr:from>
    <xdr:ext cx="534377" cy="259045"/>
    <xdr:sp macro="" textlink="">
      <xdr:nvSpPr>
        <xdr:cNvPr id="211" name="n_1mainValue【橋りょう・トンネル】&#10;一人当たり有形固定資産（償却資産）額"/>
        <xdr:cNvSpPr txBox="1"/>
      </xdr:nvSpPr>
      <xdr:spPr>
        <a:xfrm>
          <a:off x="9359411" y="110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6" name="直線コネクタ 23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38" name="直線コネクタ 23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1"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2" name="フローチャート: 判断 24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3" name="フローチャート: 判断 24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4" name="フローチャート: 判断 24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50" name="楕円 249"/>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251" name="【公営住宅】&#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252" name="楕円 251"/>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45720</xdr:rowOff>
    </xdr:to>
    <xdr:cxnSp macro="">
      <xdr:nvCxnSpPr>
        <xdr:cNvPr id="253" name="直線コネクタ 252"/>
        <xdr:cNvCxnSpPr/>
      </xdr:nvCxnSpPr>
      <xdr:spPr>
        <a:xfrm flipV="1">
          <a:off x="3797300" y="14577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4"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5"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256" name="n_1mainValue【公営住宅】&#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78" name="直線コネクタ 277"/>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0" name="直線コネクタ 27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1"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2" name="直線コネクタ 281"/>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3"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4" name="フローチャート: 判断 283"/>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5" name="フローチャート: 判断 284"/>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6" name="フローチャート: 判断 285"/>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292" name="楕円 291"/>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165116</xdr:rowOff>
    </xdr:from>
    <xdr:ext cx="469744" cy="259045"/>
    <xdr:sp macro="" textlink="">
      <xdr:nvSpPr>
        <xdr:cNvPr id="293" name="【公営住宅】&#10;一人当たり面積該当値テキスト"/>
        <xdr:cNvSpPr txBox="1"/>
      </xdr:nvSpPr>
      <xdr:spPr>
        <a:xfrm>
          <a:off x="10515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294" name="楕円 293"/>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129539</xdr:rowOff>
    </xdr:to>
    <xdr:cxnSp macro="">
      <xdr:nvCxnSpPr>
        <xdr:cNvPr id="295" name="直線コネクタ 294"/>
        <xdr:cNvCxnSpPr/>
      </xdr:nvCxnSpPr>
      <xdr:spPr>
        <a:xfrm>
          <a:off x="9639300" y="1470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6"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7"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298" name="n_1mainValue【公営住宅】&#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39" name="直線コネクタ 33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1" name="直線コネクタ 34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3" name="直線コネクタ 34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44"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5" name="フローチャート: 判断 34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6" name="フローチャート: 判断 34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7" name="フローチャート: 判断 34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53" name="楕円 352"/>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354" name="【認定こども園・幼稚園・保育所】&#10;有形固定資産減価償却率該当値テキスト"/>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355" name="楕円 354"/>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43815</xdr:rowOff>
    </xdr:from>
    <xdr:to>
      <xdr:col>85</xdr:col>
      <xdr:colOff>127000</xdr:colOff>
      <xdr:row>38</xdr:row>
      <xdr:rowOff>60960</xdr:rowOff>
    </xdr:to>
    <xdr:cxnSp macro="">
      <xdr:nvCxnSpPr>
        <xdr:cNvPr id="356" name="直線コネクタ 355"/>
        <xdr:cNvCxnSpPr/>
      </xdr:nvCxnSpPr>
      <xdr:spPr>
        <a:xfrm>
          <a:off x="15481300" y="65589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7"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58"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85742</xdr:rowOff>
    </xdr:from>
    <xdr:ext cx="405111" cy="259045"/>
    <xdr:sp macro="" textlink="">
      <xdr:nvSpPr>
        <xdr:cNvPr id="359" name="n_1mainValue【認定こども園・幼稚園・保育所】&#10;有形固定資産減価償却率"/>
        <xdr:cNvSpPr txBox="1"/>
      </xdr:nvSpPr>
      <xdr:spPr>
        <a:xfrm>
          <a:off x="15266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1" name="直線コネクタ 380"/>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3" name="直線コネクタ 38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4"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5" name="直線コネクタ 384"/>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86"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7" name="フローチャート: 判断 386"/>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89" name="フローチャート: 判断 388"/>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95" name="楕円 394"/>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396"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97" name="楕円 396"/>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398" name="直線コネクタ 397"/>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0"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01"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6" name="直線コネクタ 425"/>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7"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28" name="直線コネクタ 42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29"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0" name="直線コネクタ 429"/>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1"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2" name="フローチャート: 判断 431"/>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3" name="フローチャート: 判断 43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4" name="フローチャート: 判断 433"/>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168275</xdr:rowOff>
    </xdr:from>
    <xdr:to>
      <xdr:col>85</xdr:col>
      <xdr:colOff>177800</xdr:colOff>
      <xdr:row>57</xdr:row>
      <xdr:rowOff>98425</xdr:rowOff>
    </xdr:to>
    <xdr:sp macro="" textlink="">
      <xdr:nvSpPr>
        <xdr:cNvPr id="440" name="楕円 439"/>
        <xdr:cNvSpPr/>
      </xdr:nvSpPr>
      <xdr:spPr>
        <a:xfrm>
          <a:off x="16268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83202</xdr:rowOff>
    </xdr:from>
    <xdr:ext cx="405111" cy="259045"/>
    <xdr:sp macro="" textlink="">
      <xdr:nvSpPr>
        <xdr:cNvPr id="441" name="【学校施設】&#10;有形固定資産減価償却率該当値テキスト"/>
        <xdr:cNvSpPr txBox="1"/>
      </xdr:nvSpPr>
      <xdr:spPr>
        <a:xfrm>
          <a:off x="16357600"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143510</xdr:rowOff>
    </xdr:from>
    <xdr:to>
      <xdr:col>81</xdr:col>
      <xdr:colOff>101600</xdr:colOff>
      <xdr:row>57</xdr:row>
      <xdr:rowOff>73660</xdr:rowOff>
    </xdr:to>
    <xdr:sp macro="" textlink="">
      <xdr:nvSpPr>
        <xdr:cNvPr id="442" name="楕円 441"/>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22860</xdr:rowOff>
    </xdr:from>
    <xdr:to>
      <xdr:col>85</xdr:col>
      <xdr:colOff>127000</xdr:colOff>
      <xdr:row>57</xdr:row>
      <xdr:rowOff>47625</xdr:rowOff>
    </xdr:to>
    <xdr:cxnSp macro="">
      <xdr:nvCxnSpPr>
        <xdr:cNvPr id="443" name="直線コネクタ 442"/>
        <xdr:cNvCxnSpPr/>
      </xdr:nvCxnSpPr>
      <xdr:spPr>
        <a:xfrm>
          <a:off x="15481300" y="97955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4"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5"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90187</xdr:rowOff>
    </xdr:from>
    <xdr:ext cx="405111" cy="259045"/>
    <xdr:sp macro="" textlink="">
      <xdr:nvSpPr>
        <xdr:cNvPr id="446" name="n_1mainValue【学校施設】&#10;有形固定資産減価償却率"/>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69" name="直線コネクタ 468"/>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1" name="直線コネクタ 47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2"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3" name="直線コネクタ 472"/>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4"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5" name="フローチャート: 判断 474"/>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6" name="フローチャート: 判断 475"/>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7" name="フローチャート: 判断 476"/>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83" name="楕円 482"/>
        <xdr:cNvSpPr/>
      </xdr:nvSpPr>
      <xdr:spPr>
        <a:xfrm>
          <a:off x="221107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144340</xdr:rowOff>
    </xdr:from>
    <xdr:ext cx="469744" cy="259045"/>
    <xdr:sp macro="" textlink="">
      <xdr:nvSpPr>
        <xdr:cNvPr id="484" name="【学校施設】&#10;一人当たり面積該当値テキスト"/>
        <xdr:cNvSpPr txBox="1"/>
      </xdr:nvSpPr>
      <xdr:spPr>
        <a:xfrm>
          <a:off x="22199600" y="107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10008</xdr:rowOff>
    </xdr:from>
    <xdr:to>
      <xdr:col>112</xdr:col>
      <xdr:colOff>38100</xdr:colOff>
      <xdr:row>63</xdr:row>
      <xdr:rowOff>111608</xdr:rowOff>
    </xdr:to>
    <xdr:sp macro="" textlink="">
      <xdr:nvSpPr>
        <xdr:cNvPr id="485" name="楕円 484"/>
        <xdr:cNvSpPr/>
      </xdr:nvSpPr>
      <xdr:spPr>
        <a:xfrm>
          <a:off x="212725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45263</xdr:rowOff>
    </xdr:from>
    <xdr:to>
      <xdr:col>116</xdr:col>
      <xdr:colOff>63500</xdr:colOff>
      <xdr:row>63</xdr:row>
      <xdr:rowOff>60808</xdr:rowOff>
    </xdr:to>
    <xdr:cxnSp macro="">
      <xdr:nvCxnSpPr>
        <xdr:cNvPr id="486" name="直線コネクタ 485"/>
        <xdr:cNvCxnSpPr/>
      </xdr:nvCxnSpPr>
      <xdr:spPr>
        <a:xfrm flipV="1">
          <a:off x="21323300" y="1084661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7"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88"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102735</xdr:rowOff>
    </xdr:from>
    <xdr:ext cx="469744" cy="259045"/>
    <xdr:sp macro="" textlink="">
      <xdr:nvSpPr>
        <xdr:cNvPr id="489" name="n_1mainValue【学校施設】&#10;一人当たり面積"/>
        <xdr:cNvSpPr txBox="1"/>
      </xdr:nvSpPr>
      <xdr:spPr>
        <a:xfrm>
          <a:off x="21075727" y="109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4" name="直線コネクタ 513"/>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5"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6" name="直線コネクタ 515"/>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8" name="直線コネクタ 51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19"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0" name="フローチャート: 判断 519"/>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1" name="フローチャート: 判断 520"/>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2" name="フローチャート: 判断 521"/>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28" name="楕円 527"/>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529" name="【児童館】&#10;有形固定資産減価償却率該当値テキスト"/>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530" name="楕円 529"/>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137161</xdr:rowOff>
    </xdr:to>
    <xdr:cxnSp macro="">
      <xdr:nvCxnSpPr>
        <xdr:cNvPr id="531" name="直線コネクタ 530"/>
        <xdr:cNvCxnSpPr/>
      </xdr:nvCxnSpPr>
      <xdr:spPr>
        <a:xfrm flipV="1">
          <a:off x="15481300" y="139827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2"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3"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534" name="n_1mainValue【児童館】&#10;有形固定資産減価償却率"/>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5" name="直線コネクタ 5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6" name="テキスト ボックス 5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7" name="直線コネクタ 5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8" name="テキスト ボックス 5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9" name="直線コネクタ 5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0" name="テキスト ボックス 5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1" name="直線コネクタ 5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2" name="テキスト ボックス 5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3" name="直線コネクタ 5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4" name="テキスト ボックス 5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5" name="直線コネクタ 5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6" name="テキスト ボックス 5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0" name="直線コネクタ 559"/>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1"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2" name="直線コネクタ 561"/>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3"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4" name="直線コネクタ 56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5"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6" name="フローチャート: 判断 565"/>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7" name="フローチャート: 判断 566"/>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68" name="フローチャート: 判断 567"/>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574" name="楕円 573"/>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575" name="【児童館】&#10;一人当たり面積該当値テキスト"/>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576" name="楕円 575"/>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577" name="直線コネクタ 576"/>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78"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79"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580" name="n_1mainValue【児童館】&#10;一人当たり面積"/>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5" name="直線コネクタ 604"/>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6"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7" name="直線コネクタ 606"/>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1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1" name="フローチャート: 判断 61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2" name="フローチャート: 判断 611"/>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3" name="フローチャート: 判断 612"/>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619" name="楕円 618"/>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620"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621" name="楕円 620"/>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45720</xdr:rowOff>
    </xdr:to>
    <xdr:cxnSp macro="">
      <xdr:nvCxnSpPr>
        <xdr:cNvPr id="622" name="直線コネクタ 621"/>
        <xdr:cNvCxnSpPr/>
      </xdr:nvCxnSpPr>
      <xdr:spPr>
        <a:xfrm flipV="1">
          <a:off x="15481300" y="18181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23"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4"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625" name="n_1mainValue【公民館】&#10;有形固定資産減価償却率"/>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1" name="直線コネクタ 650"/>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3" name="直線コネクタ 65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4"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5" name="直線コネクタ 654"/>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6"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7" name="フローチャート: 判断 656"/>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58" name="フローチャート: 判断 657"/>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59" name="フローチャート: 判断 65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665" name="楕円 664"/>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666" name="【公民館】&#10;一人当たり面積該当値テキスト"/>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667" name="楕円 666"/>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668" name="直線コネクタ 667"/>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69"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0"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671" name="n_1mainValue【公民館】&#10;一人当たり面積"/>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類似団体と比較して有形固定資産減価償却率が高くなっている施設は、橋りょう・トンネル、学校施設、児童館である。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特に、学校施設については、小学校の有形固定資産減価償却率が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％、中学校が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％となっており、とりわけ、中学校の</a:t>
          </a:r>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有形固定資産減価償却率が高くなっている。これは、耐用年数を超過している施設が多く存在しており、また校舎といった取得価額の高い施設の老朽化が進んでいるためである。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しかし、平成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年度に小学校および中学校の耐震補強工事を実施しており、老朽化対策に取り組んでいる。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1" name="楕円 70"/>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2" name="【図書館】&#10;有形固定資産減価償却率該当値テキスト"/>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3" name="楕円 72"/>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33746</xdr:rowOff>
    </xdr:to>
    <xdr:cxnSp macro="">
      <xdr:nvCxnSpPr>
        <xdr:cNvPr id="74" name="直線コネクタ 73"/>
        <xdr:cNvCxnSpPr/>
      </xdr:nvCxnSpPr>
      <xdr:spPr>
        <a:xfrm flipV="1">
          <a:off x="3797300" y="63447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101073</xdr:rowOff>
    </xdr:from>
    <xdr:ext cx="405111" cy="259045"/>
    <xdr:sp macro="" textlink="">
      <xdr:nvSpPr>
        <xdr:cNvPr id="77" name="n_1mainValue【図書館】&#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5" name="楕円 114"/>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16"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7" name="楕円 116"/>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18" name="直線コネクタ 117"/>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21"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1" name="楕円 160"/>
        <xdr:cNvSpPr/>
      </xdr:nvSpPr>
      <xdr:spPr>
        <a:xfrm>
          <a:off x="45847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58618</xdr:rowOff>
    </xdr:from>
    <xdr:ext cx="405111" cy="259045"/>
    <xdr:sp macro="" textlink="">
      <xdr:nvSpPr>
        <xdr:cNvPr id="162" name="【体育館・プール】&#10;有形固定資産減価償却率該当値テキスト"/>
        <xdr:cNvSpPr txBox="1"/>
      </xdr:nvSpPr>
      <xdr:spPr>
        <a:xfrm>
          <a:off x="4673600" y="983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68399</xdr:rowOff>
    </xdr:from>
    <xdr:to>
      <xdr:col>20</xdr:col>
      <xdr:colOff>38100</xdr:colOff>
      <xdr:row>58</xdr:row>
      <xdr:rowOff>169999</xdr:rowOff>
    </xdr:to>
    <xdr:sp macro="" textlink="">
      <xdr:nvSpPr>
        <xdr:cNvPr id="163" name="楕円 162"/>
        <xdr:cNvSpPr/>
      </xdr:nvSpPr>
      <xdr:spPr>
        <a:xfrm>
          <a:off x="3746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86541</xdr:rowOff>
    </xdr:from>
    <xdr:to>
      <xdr:col>24</xdr:col>
      <xdr:colOff>63500</xdr:colOff>
      <xdr:row>58</xdr:row>
      <xdr:rowOff>119199</xdr:rowOff>
    </xdr:to>
    <xdr:cxnSp macro="">
      <xdr:nvCxnSpPr>
        <xdr:cNvPr id="164" name="直線コネクタ 163"/>
        <xdr:cNvCxnSpPr/>
      </xdr:nvCxnSpPr>
      <xdr:spPr>
        <a:xfrm flipV="1">
          <a:off x="3797300" y="100306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15076</xdr:rowOff>
    </xdr:from>
    <xdr:ext cx="405111" cy="259045"/>
    <xdr:sp macro="" textlink="">
      <xdr:nvSpPr>
        <xdr:cNvPr id="167" name="n_1mainValue【体育館・プール】&#10;有形固定資産減価償却率"/>
        <xdr:cNvSpPr txBox="1"/>
      </xdr:nvSpPr>
      <xdr:spPr>
        <a:xfrm>
          <a:off x="3582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05" name="楕円 204"/>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206" name="【体育館・プール】&#10;一人当たり面積該当値テキスト"/>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07" name="楕円 206"/>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114300</xdr:rowOff>
    </xdr:to>
    <xdr:cxnSp macro="">
      <xdr:nvCxnSpPr>
        <xdr:cNvPr id="208" name="直線コネクタ 207"/>
        <xdr:cNvCxnSpPr/>
      </xdr:nvCxnSpPr>
      <xdr:spPr>
        <a:xfrm>
          <a:off x="9639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11"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41"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250" name="楕円 249"/>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170832</xdr:rowOff>
    </xdr:from>
    <xdr:ext cx="405111" cy="259045"/>
    <xdr:sp macro="" textlink="">
      <xdr:nvSpPr>
        <xdr:cNvPr id="251" name="【福祉施設】&#10;有形固定資産減価償却率該当値テキスト"/>
        <xdr:cNvSpPr txBox="1"/>
      </xdr:nvSpPr>
      <xdr:spPr>
        <a:xfrm>
          <a:off x="4673600" y="1440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130175</xdr:rowOff>
    </xdr:from>
    <xdr:to>
      <xdr:col>20</xdr:col>
      <xdr:colOff>38100</xdr:colOff>
      <xdr:row>85</xdr:row>
      <xdr:rowOff>60325</xdr:rowOff>
    </xdr:to>
    <xdr:sp macro="" textlink="">
      <xdr:nvSpPr>
        <xdr:cNvPr id="252" name="楕円 251"/>
        <xdr:cNvSpPr/>
      </xdr:nvSpPr>
      <xdr:spPr>
        <a:xfrm>
          <a:off x="3746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9525</xdr:rowOff>
    </xdr:to>
    <xdr:cxnSp macro="">
      <xdr:nvCxnSpPr>
        <xdr:cNvPr id="253" name="直線コネクタ 252"/>
        <xdr:cNvCxnSpPr/>
      </xdr:nvCxnSpPr>
      <xdr:spPr>
        <a:xfrm flipV="1">
          <a:off x="3797300" y="145370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51452</xdr:rowOff>
    </xdr:from>
    <xdr:ext cx="405111" cy="259045"/>
    <xdr:sp macro="" textlink="">
      <xdr:nvSpPr>
        <xdr:cNvPr id="256" name="n_1mainValue【福祉施設】&#10;有形固定資産減価償却率"/>
        <xdr:cNvSpPr txBox="1"/>
      </xdr:nvSpPr>
      <xdr:spPr>
        <a:xfrm>
          <a:off x="35820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35306</xdr:rowOff>
    </xdr:from>
    <xdr:to>
      <xdr:col>55</xdr:col>
      <xdr:colOff>50800</xdr:colOff>
      <xdr:row>84</xdr:row>
      <xdr:rowOff>136906</xdr:rowOff>
    </xdr:to>
    <xdr:sp macro="" textlink="">
      <xdr:nvSpPr>
        <xdr:cNvPr id="292" name="楕円 291"/>
        <xdr:cNvSpPr/>
      </xdr:nvSpPr>
      <xdr:spPr>
        <a:xfrm>
          <a:off x="10426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58183</xdr:rowOff>
    </xdr:from>
    <xdr:ext cx="469744" cy="259045"/>
    <xdr:sp macro="" textlink="">
      <xdr:nvSpPr>
        <xdr:cNvPr id="293" name="【福祉施設】&#10;一人当たり面積該当値テキスト"/>
        <xdr:cNvSpPr txBox="1"/>
      </xdr:nvSpPr>
      <xdr:spPr>
        <a:xfrm>
          <a:off x="10515600" y="1428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294" name="楕円 293"/>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104394</xdr:rowOff>
    </xdr:to>
    <xdr:cxnSp macro="">
      <xdr:nvCxnSpPr>
        <xdr:cNvPr id="295" name="直線コネクタ 294"/>
        <xdr:cNvCxnSpPr/>
      </xdr:nvCxnSpPr>
      <xdr:spPr>
        <a:xfrm flipV="1">
          <a:off x="9639300" y="1448790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271</xdr:rowOff>
    </xdr:from>
    <xdr:ext cx="469744" cy="259045"/>
    <xdr:sp macro="" textlink="">
      <xdr:nvSpPr>
        <xdr:cNvPr id="298" name="n_1mainValue【福祉施設】&#10;一人当たり面積"/>
        <xdr:cNvSpPr txBox="1"/>
      </xdr:nvSpPr>
      <xdr:spPr>
        <a:xfrm>
          <a:off x="9391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29"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338" name="楕円 337"/>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339"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100512</xdr:rowOff>
    </xdr:from>
    <xdr:to>
      <xdr:col>20</xdr:col>
      <xdr:colOff>38100</xdr:colOff>
      <xdr:row>107</xdr:row>
      <xdr:rowOff>30662</xdr:rowOff>
    </xdr:to>
    <xdr:sp macro="" textlink="">
      <xdr:nvSpPr>
        <xdr:cNvPr id="340" name="楕円 339"/>
        <xdr:cNvSpPr/>
      </xdr:nvSpPr>
      <xdr:spPr>
        <a:xfrm>
          <a:off x="3746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106</xdr:row>
      <xdr:rowOff>151312</xdr:rowOff>
    </xdr:to>
    <xdr:cxnSp macro="">
      <xdr:nvCxnSpPr>
        <xdr:cNvPr id="341" name="直線コネクタ 340"/>
        <xdr:cNvCxnSpPr/>
      </xdr:nvCxnSpPr>
      <xdr:spPr>
        <a:xfrm flipV="1">
          <a:off x="3797300" y="18284189"/>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21789</xdr:rowOff>
    </xdr:from>
    <xdr:ext cx="405111" cy="259045"/>
    <xdr:sp macro="" textlink="">
      <xdr:nvSpPr>
        <xdr:cNvPr id="344" name="n_1mainValue【市民会館】&#10;有形固定資産減価償却率"/>
        <xdr:cNvSpPr txBox="1"/>
      </xdr:nvSpPr>
      <xdr:spPr>
        <a:xfrm>
          <a:off x="3582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109220</xdr:rowOff>
    </xdr:from>
    <xdr:to>
      <xdr:col>55</xdr:col>
      <xdr:colOff>50800</xdr:colOff>
      <xdr:row>106</xdr:row>
      <xdr:rowOff>39370</xdr:rowOff>
    </xdr:to>
    <xdr:sp macro="" textlink="">
      <xdr:nvSpPr>
        <xdr:cNvPr id="382" name="楕円 381"/>
        <xdr:cNvSpPr/>
      </xdr:nvSpPr>
      <xdr:spPr>
        <a:xfrm>
          <a:off x="10426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132097</xdr:rowOff>
    </xdr:from>
    <xdr:ext cx="469744" cy="259045"/>
    <xdr:sp macro="" textlink="">
      <xdr:nvSpPr>
        <xdr:cNvPr id="383" name="【市民会館】&#10;一人当たり面積該当値テキスト"/>
        <xdr:cNvSpPr txBox="1"/>
      </xdr:nvSpPr>
      <xdr:spPr>
        <a:xfrm>
          <a:off x="10515600"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84" name="楕円 383"/>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160020</xdr:rowOff>
    </xdr:to>
    <xdr:cxnSp macro="">
      <xdr:nvCxnSpPr>
        <xdr:cNvPr id="385" name="直線コネクタ 384"/>
        <xdr:cNvCxnSpPr/>
      </xdr:nvCxnSpPr>
      <xdr:spPr>
        <a:xfrm>
          <a:off x="9639300" y="18158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386"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388"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159294</xdr:rowOff>
    </xdr:from>
    <xdr:to>
      <xdr:col>85</xdr:col>
      <xdr:colOff>177800</xdr:colOff>
      <xdr:row>36</xdr:row>
      <xdr:rowOff>89444</xdr:rowOff>
    </xdr:to>
    <xdr:sp macro="" textlink="">
      <xdr:nvSpPr>
        <xdr:cNvPr id="428" name="楕円 427"/>
        <xdr:cNvSpPr/>
      </xdr:nvSpPr>
      <xdr:spPr>
        <a:xfrm>
          <a:off x="162687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10721</xdr:rowOff>
    </xdr:from>
    <xdr:ext cx="405111" cy="259045"/>
    <xdr:sp macro="" textlink="">
      <xdr:nvSpPr>
        <xdr:cNvPr id="429" name="【一般廃棄物処理施設】&#10;有形固定資産減価償却率該当値テキスト"/>
        <xdr:cNvSpPr txBox="1"/>
      </xdr:nvSpPr>
      <xdr:spPr>
        <a:xfrm>
          <a:off x="16357600" y="60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430" name="楕円 429"/>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38644</xdr:rowOff>
    </xdr:from>
    <xdr:to>
      <xdr:col>85</xdr:col>
      <xdr:colOff>127000</xdr:colOff>
      <xdr:row>36</xdr:row>
      <xdr:rowOff>79466</xdr:rowOff>
    </xdr:to>
    <xdr:cxnSp macro="">
      <xdr:nvCxnSpPr>
        <xdr:cNvPr id="431" name="直線コネクタ 430"/>
        <xdr:cNvCxnSpPr/>
      </xdr:nvCxnSpPr>
      <xdr:spPr>
        <a:xfrm flipV="1">
          <a:off x="15481300" y="62108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434" name="n_1mainValue【一般廃棄物処理施設】&#10;有形固定資産減価償却率"/>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63"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152181</xdr:rowOff>
    </xdr:from>
    <xdr:to>
      <xdr:col>116</xdr:col>
      <xdr:colOff>114300</xdr:colOff>
      <xdr:row>41</xdr:row>
      <xdr:rowOff>82331</xdr:rowOff>
    </xdr:to>
    <xdr:sp macro="" textlink="">
      <xdr:nvSpPr>
        <xdr:cNvPr id="472" name="楕円 471"/>
        <xdr:cNvSpPr/>
      </xdr:nvSpPr>
      <xdr:spPr>
        <a:xfrm>
          <a:off x="22110700" y="70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130608</xdr:rowOff>
    </xdr:from>
    <xdr:ext cx="534377" cy="259045"/>
    <xdr:sp macro="" textlink="">
      <xdr:nvSpPr>
        <xdr:cNvPr id="473" name="【一般廃棄物処理施設】&#10;一人当たり有形固定資産（償却資産）額該当値テキスト"/>
        <xdr:cNvSpPr txBox="1"/>
      </xdr:nvSpPr>
      <xdr:spPr>
        <a:xfrm>
          <a:off x="22199600" y="69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152593</xdr:rowOff>
    </xdr:from>
    <xdr:to>
      <xdr:col>112</xdr:col>
      <xdr:colOff>38100</xdr:colOff>
      <xdr:row>41</xdr:row>
      <xdr:rowOff>82743</xdr:rowOff>
    </xdr:to>
    <xdr:sp macro="" textlink="">
      <xdr:nvSpPr>
        <xdr:cNvPr id="474" name="楕円 473"/>
        <xdr:cNvSpPr/>
      </xdr:nvSpPr>
      <xdr:spPr>
        <a:xfrm>
          <a:off x="21272500" y="70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31531</xdr:rowOff>
    </xdr:from>
    <xdr:to>
      <xdr:col>116</xdr:col>
      <xdr:colOff>63500</xdr:colOff>
      <xdr:row>41</xdr:row>
      <xdr:rowOff>31943</xdr:rowOff>
    </xdr:to>
    <xdr:cxnSp macro="">
      <xdr:nvCxnSpPr>
        <xdr:cNvPr id="475" name="直線コネクタ 474"/>
        <xdr:cNvCxnSpPr/>
      </xdr:nvCxnSpPr>
      <xdr:spPr>
        <a:xfrm flipV="1">
          <a:off x="21323300" y="7060981"/>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73870</xdr:rowOff>
    </xdr:from>
    <xdr:ext cx="534377" cy="259045"/>
    <xdr:sp macro="" textlink="">
      <xdr:nvSpPr>
        <xdr:cNvPr id="478" name="n_1mainValue【一般廃棄物処理施設】&#10;一人当たり有形固定資産（償却資産）額"/>
        <xdr:cNvSpPr txBox="1"/>
      </xdr:nvSpPr>
      <xdr:spPr>
        <a:xfrm>
          <a:off x="21043411" y="71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509"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114119</xdr:rowOff>
    </xdr:from>
    <xdr:to>
      <xdr:col>85</xdr:col>
      <xdr:colOff>177800</xdr:colOff>
      <xdr:row>63</xdr:row>
      <xdr:rowOff>44269</xdr:rowOff>
    </xdr:to>
    <xdr:sp macro="" textlink="">
      <xdr:nvSpPr>
        <xdr:cNvPr id="518" name="楕円 517"/>
        <xdr:cNvSpPr/>
      </xdr:nvSpPr>
      <xdr:spPr>
        <a:xfrm>
          <a:off x="162687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92546</xdr:rowOff>
    </xdr:from>
    <xdr:ext cx="405111" cy="259045"/>
    <xdr:sp macro="" textlink="">
      <xdr:nvSpPr>
        <xdr:cNvPr id="519" name="【保健センター・保健所】&#10;有形固定資産減価償却率該当値テキスト"/>
        <xdr:cNvSpPr txBox="1"/>
      </xdr:nvSpPr>
      <xdr:spPr>
        <a:xfrm>
          <a:off x="16357600"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520" name="楕円 519"/>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37556</xdr:rowOff>
    </xdr:to>
    <xdr:cxnSp macro="">
      <xdr:nvCxnSpPr>
        <xdr:cNvPr id="521" name="直線コネクタ 520"/>
        <xdr:cNvCxnSpPr/>
      </xdr:nvCxnSpPr>
      <xdr:spPr>
        <a:xfrm flipV="1">
          <a:off x="15481300" y="107948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522"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79483</xdr:rowOff>
    </xdr:from>
    <xdr:ext cx="405111" cy="259045"/>
    <xdr:sp macro="" textlink="">
      <xdr:nvSpPr>
        <xdr:cNvPr id="524" name="n_1mainValue【保健センター・保健所】&#10;有形固定資産減価償却率"/>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64" name="楕円 563"/>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1105</xdr:rowOff>
    </xdr:from>
    <xdr:ext cx="469744" cy="259045"/>
    <xdr:sp macro="" textlink="">
      <xdr:nvSpPr>
        <xdr:cNvPr id="565" name="【保健センター・保健所】&#10;一人当たり面積該当値テキスト"/>
        <xdr:cNvSpPr txBox="1"/>
      </xdr:nvSpPr>
      <xdr:spPr>
        <a:xfrm>
          <a:off x="22199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566" name="楕円 565"/>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73478</xdr:rowOff>
    </xdr:to>
    <xdr:cxnSp macro="">
      <xdr:nvCxnSpPr>
        <xdr:cNvPr id="567" name="直線コネクタ 566"/>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570"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10" name="楕円 609"/>
        <xdr:cNvSpPr/>
      </xdr:nvSpPr>
      <xdr:spPr>
        <a:xfrm>
          <a:off x="162687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73496</xdr:rowOff>
    </xdr:from>
    <xdr:ext cx="405111" cy="259045"/>
    <xdr:sp macro="" textlink="">
      <xdr:nvSpPr>
        <xdr:cNvPr id="611" name="【消防施設】&#10;有形固定資産減価償却率該当値テキスト"/>
        <xdr:cNvSpPr txBox="1"/>
      </xdr:nvSpPr>
      <xdr:spPr>
        <a:xfrm>
          <a:off x="16357600"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12" name="楕円 611"/>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145869</xdr:rowOff>
    </xdr:from>
    <xdr:to>
      <xdr:col>85</xdr:col>
      <xdr:colOff>127000</xdr:colOff>
      <xdr:row>81</xdr:row>
      <xdr:rowOff>150768</xdr:rowOff>
    </xdr:to>
    <xdr:cxnSp macro="">
      <xdr:nvCxnSpPr>
        <xdr:cNvPr id="613" name="直線コネクタ 612"/>
        <xdr:cNvCxnSpPr/>
      </xdr:nvCxnSpPr>
      <xdr:spPr>
        <a:xfrm flipV="1">
          <a:off x="15481300" y="1403331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21245</xdr:rowOff>
    </xdr:from>
    <xdr:ext cx="405111" cy="259045"/>
    <xdr:sp macro="" textlink="">
      <xdr:nvSpPr>
        <xdr:cNvPr id="616" name="n_1mainValue【消防施設】&#10;有形固定資産減価償却率"/>
        <xdr:cNvSpPr txBox="1"/>
      </xdr:nvSpPr>
      <xdr:spPr>
        <a:xfrm>
          <a:off x="152660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52" name="楕円 651"/>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53"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54" name="楕円 653"/>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655" name="直線コネクタ 654"/>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658"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98" name="楕円 697"/>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699" name="【庁舎】&#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77651</xdr:rowOff>
    </xdr:from>
    <xdr:to>
      <xdr:col>81</xdr:col>
      <xdr:colOff>101600</xdr:colOff>
      <xdr:row>104</xdr:row>
      <xdr:rowOff>7801</xdr:rowOff>
    </xdr:to>
    <xdr:sp macro="" textlink="">
      <xdr:nvSpPr>
        <xdr:cNvPr id="700" name="楕円 699"/>
        <xdr:cNvSpPr/>
      </xdr:nvSpPr>
      <xdr:spPr>
        <a:xfrm>
          <a:off x="15430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128451</xdr:rowOff>
    </xdr:to>
    <xdr:cxnSp macro="">
      <xdr:nvCxnSpPr>
        <xdr:cNvPr id="701" name="直線コネクタ 700"/>
        <xdr:cNvCxnSpPr/>
      </xdr:nvCxnSpPr>
      <xdr:spPr>
        <a:xfrm flipV="1">
          <a:off x="15481300" y="177584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24328</xdr:rowOff>
    </xdr:from>
    <xdr:ext cx="405111" cy="259045"/>
    <xdr:sp macro="" textlink="">
      <xdr:nvSpPr>
        <xdr:cNvPr id="704" name="n_1mainValue【庁舎】&#10;有形固定資産減価償却率"/>
        <xdr:cNvSpPr txBox="1"/>
      </xdr:nvSpPr>
      <xdr:spPr>
        <a:xfrm>
          <a:off x="15266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743" name="楕円 742"/>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167657</xdr:rowOff>
    </xdr:from>
    <xdr:ext cx="469744" cy="259045"/>
    <xdr:sp macro="" textlink="">
      <xdr:nvSpPr>
        <xdr:cNvPr id="744" name="【庁舎】&#10;一人当たり面積該当値テキスト"/>
        <xdr:cNvSpPr txBox="1"/>
      </xdr:nvSpPr>
      <xdr:spPr>
        <a:xfrm>
          <a:off x="221996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745" name="楕円 744"/>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68580</xdr:rowOff>
    </xdr:to>
    <xdr:cxnSp macro="">
      <xdr:nvCxnSpPr>
        <xdr:cNvPr id="746" name="直線コネクタ 745"/>
        <xdr:cNvCxnSpPr/>
      </xdr:nvCxnSpPr>
      <xdr:spPr>
        <a:xfrm>
          <a:off x="21323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49" name="n_1mainValue【庁舎】&#10;一人当たり面積"/>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類似団体と比較して有形固定資産減価償却率が高くなっている施設は、図書館、体育館・プール、一般廃棄物処理施設、庁舎である。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特に、一般廃棄物処理施設については、取得価額総額の半分を占める焼却炉の有形固定資産減価償却率が約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％であり、老朽化が進んでいる。その結果、一般廃棄物処理施設全体の有形固定資産減価償却率を上昇させている。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そこで、近隣市との広域化を図り、公共施設等総合管理計画におけるライフサイクルコストの最適化を目指す。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年度単年度財政力指数は、平成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年度の市たばこ税等、税収の伸びによる影響から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ポイント上昇したことにより、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か年平均である財政力指数も前年度から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107950</xdr:rowOff>
    </xdr:to>
    <xdr:cxnSp macro="">
      <xdr:nvCxnSpPr>
        <xdr:cNvPr id="69" name="直線コネクタ 68"/>
        <xdr:cNvCxnSpPr/>
      </xdr:nvCxnSpPr>
      <xdr:spPr>
        <a:xfrm flipV="1">
          <a:off x="4114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市たばこ税の減収の影響により、経常一般財源等総額は減少となった。また、扶助費等の伸びにより経常経費充当一般財源総額も増加となったが、経常一般財源等総額の減少が上回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ポイント悪化の</a:t>
          </a:r>
          <a:r>
            <a:rPr kumimoji="1" lang="en-US" altLang="ja-JP" sz="1300">
              <a:latin typeface="ＭＳ Ｐゴシック" panose="020B0600070205080204" pitchFamily="50" charset="-128"/>
              <a:ea typeface="ＭＳ Ｐゴシック" panose="020B0600070205080204" pitchFamily="50" charset="-128"/>
            </a:rPr>
            <a:t>100.4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63</xdr:row>
      <xdr:rowOff>9737</xdr:rowOff>
    </xdr:to>
    <xdr:cxnSp macro="">
      <xdr:nvCxnSpPr>
        <xdr:cNvPr id="132" name="直線コネクタ 131"/>
        <xdr:cNvCxnSpPr/>
      </xdr:nvCxnSpPr>
      <xdr:spPr>
        <a:xfrm>
          <a:off x="4114800" y="10585873"/>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20320</xdr:rowOff>
    </xdr:to>
    <xdr:cxnSp macro="">
      <xdr:nvCxnSpPr>
        <xdr:cNvPr id="135" name="直線コネクタ 134"/>
        <xdr:cNvCxnSpPr/>
      </xdr:nvCxnSpPr>
      <xdr:spPr>
        <a:xfrm flipV="1">
          <a:off x="3225800" y="105858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153035</xdr:rowOff>
    </xdr:to>
    <xdr:cxnSp macro="">
      <xdr:nvCxnSpPr>
        <xdr:cNvPr id="138" name="直線コネクタ 137"/>
        <xdr:cNvCxnSpPr/>
      </xdr:nvCxnSpPr>
      <xdr:spPr>
        <a:xfrm flipV="1">
          <a:off x="2336800" y="1065022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62</xdr:row>
      <xdr:rowOff>153035</xdr:rowOff>
    </xdr:to>
    <xdr:cxnSp macro="">
      <xdr:nvCxnSpPr>
        <xdr:cNvPr id="141" name="直線コネクタ 140"/>
        <xdr:cNvCxnSpPr/>
      </xdr:nvCxnSpPr>
      <xdr:spPr>
        <a:xfrm>
          <a:off x="1447800" y="107427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1" name="楕円 150"/>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2"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163000</xdr:rowOff>
    </xdr:from>
    <xdr:ext cx="736600" cy="259045"/>
    <xdr:sp macro="" textlink="">
      <xdr:nvSpPr>
        <xdr:cNvPr id="154" name="テキスト ボックス 153"/>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56" name="テキスト ボックス 155"/>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7" name="楕円 156"/>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58" name="テキスト ボックス 157"/>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59" name="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0" name="テキスト ボックス 159"/>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本市における人件費、物件費の特徴は、給食・ごみ収集業務を単独で行っていることであり、一部事務組合を組織している類似団体内平均値に比して多額となる傾向にある。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年度においては、人件費の抑制により平成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年度より微減したものの、府内平均値を以前上回る状況であるため、職員の適正配置等による人件費の適正化やごみ処理業務の広域化等、業務の見直しを行うことにより、経費の効率化に努めていく。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66349</xdr:rowOff>
    </xdr:from>
    <xdr:to>
      <xdr:col>23</xdr:col>
      <xdr:colOff>133350</xdr:colOff>
      <xdr:row>85</xdr:row>
      <xdr:rowOff>66859</xdr:rowOff>
    </xdr:to>
    <xdr:cxnSp macro="">
      <xdr:nvCxnSpPr>
        <xdr:cNvPr id="195" name="直線コネクタ 194"/>
        <xdr:cNvCxnSpPr/>
      </xdr:nvCxnSpPr>
      <xdr:spPr>
        <a:xfrm flipV="1">
          <a:off x="4114800" y="14639599"/>
          <a:ext cx="8382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66859</xdr:rowOff>
    </xdr:from>
    <xdr:to>
      <xdr:col>19</xdr:col>
      <xdr:colOff>133350</xdr:colOff>
      <xdr:row>85</xdr:row>
      <xdr:rowOff>73549</xdr:rowOff>
    </xdr:to>
    <xdr:cxnSp macro="">
      <xdr:nvCxnSpPr>
        <xdr:cNvPr id="198" name="直線コネクタ 197"/>
        <xdr:cNvCxnSpPr/>
      </xdr:nvCxnSpPr>
      <xdr:spPr>
        <a:xfrm flipV="1">
          <a:off x="3225800" y="14640109"/>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42729</xdr:rowOff>
    </xdr:from>
    <xdr:to>
      <xdr:col>15</xdr:col>
      <xdr:colOff>82550</xdr:colOff>
      <xdr:row>85</xdr:row>
      <xdr:rowOff>73549</xdr:rowOff>
    </xdr:to>
    <xdr:cxnSp macro="">
      <xdr:nvCxnSpPr>
        <xdr:cNvPr id="201" name="直線コネクタ 200"/>
        <xdr:cNvCxnSpPr/>
      </xdr:nvCxnSpPr>
      <xdr:spPr>
        <a:xfrm>
          <a:off x="2336800" y="14615979"/>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152620</xdr:rowOff>
    </xdr:from>
    <xdr:to>
      <xdr:col>11</xdr:col>
      <xdr:colOff>31750</xdr:colOff>
      <xdr:row>85</xdr:row>
      <xdr:rowOff>42729</xdr:rowOff>
    </xdr:to>
    <xdr:cxnSp macro="">
      <xdr:nvCxnSpPr>
        <xdr:cNvPr id="204" name="直線コネクタ 203"/>
        <xdr:cNvCxnSpPr/>
      </xdr:nvCxnSpPr>
      <xdr:spPr>
        <a:xfrm>
          <a:off x="1447800" y="14554420"/>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15549</xdr:rowOff>
    </xdr:from>
    <xdr:to>
      <xdr:col>23</xdr:col>
      <xdr:colOff>184150</xdr:colOff>
      <xdr:row>85</xdr:row>
      <xdr:rowOff>117149</xdr:rowOff>
    </xdr:to>
    <xdr:sp macro="" textlink="">
      <xdr:nvSpPr>
        <xdr:cNvPr id="214" name="楕円 213"/>
        <xdr:cNvSpPr/>
      </xdr:nvSpPr>
      <xdr:spPr>
        <a:xfrm>
          <a:off x="4902200" y="145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159076</xdr:rowOff>
    </xdr:from>
    <xdr:ext cx="762000" cy="259045"/>
    <xdr:sp macro="" textlink="">
      <xdr:nvSpPr>
        <xdr:cNvPr id="215" name="人件費・物件費等の状況該当値テキスト"/>
        <xdr:cNvSpPr txBox="1"/>
      </xdr:nvSpPr>
      <xdr:spPr>
        <a:xfrm>
          <a:off x="5041900" y="1456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16059</xdr:rowOff>
    </xdr:from>
    <xdr:to>
      <xdr:col>19</xdr:col>
      <xdr:colOff>184150</xdr:colOff>
      <xdr:row>85</xdr:row>
      <xdr:rowOff>117659</xdr:rowOff>
    </xdr:to>
    <xdr:sp macro="" textlink="">
      <xdr:nvSpPr>
        <xdr:cNvPr id="216" name="楕円 215"/>
        <xdr:cNvSpPr/>
      </xdr:nvSpPr>
      <xdr:spPr>
        <a:xfrm>
          <a:off x="4064000" y="145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102436</xdr:rowOff>
    </xdr:from>
    <xdr:ext cx="736600" cy="259045"/>
    <xdr:sp macro="" textlink="">
      <xdr:nvSpPr>
        <xdr:cNvPr id="217" name="テキスト ボックス 216"/>
        <xdr:cNvSpPr txBox="1"/>
      </xdr:nvSpPr>
      <xdr:spPr>
        <a:xfrm>
          <a:off x="3733800" y="14675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22749</xdr:rowOff>
    </xdr:from>
    <xdr:to>
      <xdr:col>15</xdr:col>
      <xdr:colOff>133350</xdr:colOff>
      <xdr:row>85</xdr:row>
      <xdr:rowOff>124349</xdr:rowOff>
    </xdr:to>
    <xdr:sp macro="" textlink="">
      <xdr:nvSpPr>
        <xdr:cNvPr id="218" name="楕円 217"/>
        <xdr:cNvSpPr/>
      </xdr:nvSpPr>
      <xdr:spPr>
        <a:xfrm>
          <a:off x="3175000" y="14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109126</xdr:rowOff>
    </xdr:from>
    <xdr:ext cx="762000" cy="259045"/>
    <xdr:sp macro="" textlink="">
      <xdr:nvSpPr>
        <xdr:cNvPr id="219" name="テキスト ボックス 218"/>
        <xdr:cNvSpPr txBox="1"/>
      </xdr:nvSpPr>
      <xdr:spPr>
        <a:xfrm>
          <a:off x="2844800" y="146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163379</xdr:rowOff>
    </xdr:from>
    <xdr:to>
      <xdr:col>11</xdr:col>
      <xdr:colOff>82550</xdr:colOff>
      <xdr:row>85</xdr:row>
      <xdr:rowOff>93529</xdr:rowOff>
    </xdr:to>
    <xdr:sp macro="" textlink="">
      <xdr:nvSpPr>
        <xdr:cNvPr id="220" name="楕円 219"/>
        <xdr:cNvSpPr/>
      </xdr:nvSpPr>
      <xdr:spPr>
        <a:xfrm>
          <a:off x="2286000" y="14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103706</xdr:rowOff>
    </xdr:from>
    <xdr:ext cx="762000" cy="259045"/>
    <xdr:sp macro="" textlink="">
      <xdr:nvSpPr>
        <xdr:cNvPr id="221" name="テキスト ボックス 220"/>
        <xdr:cNvSpPr txBox="1"/>
      </xdr:nvSpPr>
      <xdr:spPr>
        <a:xfrm>
          <a:off x="1955800" y="1433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101820</xdr:rowOff>
    </xdr:from>
    <xdr:to>
      <xdr:col>7</xdr:col>
      <xdr:colOff>31750</xdr:colOff>
      <xdr:row>85</xdr:row>
      <xdr:rowOff>31970</xdr:rowOff>
    </xdr:to>
    <xdr:sp macro="" textlink="">
      <xdr:nvSpPr>
        <xdr:cNvPr id="222" name="楕円 221"/>
        <xdr:cNvSpPr/>
      </xdr:nvSpPr>
      <xdr:spPr>
        <a:xfrm>
          <a:off x="1397000" y="145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42147</xdr:rowOff>
    </xdr:from>
    <xdr:ext cx="762000" cy="259045"/>
    <xdr:sp macro="" textlink="">
      <xdr:nvSpPr>
        <xdr:cNvPr id="223" name="テキスト ボックス 222"/>
        <xdr:cNvSpPr txBox="1"/>
      </xdr:nvSpPr>
      <xdr:spPr>
        <a:xfrm>
          <a:off x="1066800" y="142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年度に普通昇給の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ヶ月延伸、平成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％、一般職員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2" name="直線コネクタ 261"/>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68036</xdr:rowOff>
    </xdr:to>
    <xdr:cxnSp macro="">
      <xdr:nvCxnSpPr>
        <xdr:cNvPr id="265" name="直線コネクタ 264"/>
        <xdr:cNvCxnSpPr/>
      </xdr:nvCxnSpPr>
      <xdr:spPr>
        <a:xfrm>
          <a:off x="14401800" y="148807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136071</xdr:rowOff>
    </xdr:to>
    <xdr:cxnSp macro="">
      <xdr:nvCxnSpPr>
        <xdr:cNvPr id="268" name="直線コネクタ 267"/>
        <xdr:cNvCxnSpPr/>
      </xdr:nvCxnSpPr>
      <xdr:spPr>
        <a:xfrm>
          <a:off x="13512800" y="148290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4" name="楕円 28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5" name="テキスト ボックス 284"/>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6" name="楕円 285"/>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7" name="テキスト ボックス 286"/>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年度から実施した「摂津市第四次行財政改革実施計画」では職員数の</a:t>
          </a:r>
          <a:r>
            <a:rPr kumimoji="1" lang="en-US" altLang="ja-JP" sz="1050">
              <a:latin typeface="ＭＳ Ｐゴシック" panose="020B0600070205080204" pitchFamily="50" charset="-128"/>
              <a:ea typeface="ＭＳ Ｐゴシック" panose="020B0600070205080204" pitchFamily="50" charset="-128"/>
            </a:rPr>
            <a:t>660</a:t>
          </a:r>
          <a:r>
            <a:rPr kumimoji="1" lang="ja-JP" altLang="en-US" sz="1050">
              <a:latin typeface="ＭＳ Ｐゴシック" panose="020B0600070205080204" pitchFamily="50" charset="-128"/>
              <a:ea typeface="ＭＳ Ｐゴシック" panose="020B0600070205080204" pitchFamily="50" charset="-128"/>
            </a:rPr>
            <a:t>人体制に取り組み、事務職員は退職者の</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割補充、現業職員は不補充を原則として取り組んできた。また、平成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年度から実施している「摂津市第五次行財政改革実施計画」において、定員管理の方針に基づき、民間保育所等民営化や窓口業務委託等により職員数の適正管理を行っている。</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年度では人口千人当たりの職員数が</a:t>
          </a:r>
          <a:r>
            <a:rPr kumimoji="1" lang="en-US" altLang="ja-JP" sz="1050">
              <a:latin typeface="ＭＳ Ｐゴシック" panose="020B0600070205080204" pitchFamily="50" charset="-128"/>
              <a:ea typeface="ＭＳ Ｐゴシック" panose="020B0600070205080204" pitchFamily="50" charset="-128"/>
            </a:rPr>
            <a:t>6.35</a:t>
          </a:r>
          <a:r>
            <a:rPr kumimoji="1" lang="ja-JP" altLang="en-US" sz="1050">
              <a:latin typeface="ＭＳ Ｐゴシック" panose="020B0600070205080204" pitchFamily="50" charset="-128"/>
              <a:ea typeface="ＭＳ Ｐゴシック" panose="020B0600070205080204" pitchFamily="50" charset="-128"/>
            </a:rPr>
            <a:t>人と依然類似団体内平均値を上回っていることから、今後も組織運営力を高め、効率的な執行体制を確立し、職員数の適正化に努める。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4763</xdr:rowOff>
    </xdr:to>
    <xdr:cxnSp macro="">
      <xdr:nvCxnSpPr>
        <xdr:cNvPr id="322" name="直線コネクタ 321"/>
        <xdr:cNvCxnSpPr/>
      </xdr:nvCxnSpPr>
      <xdr:spPr>
        <a:xfrm>
          <a:off x="16179800" y="1046120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16828</xdr:rowOff>
    </xdr:to>
    <xdr:cxnSp macro="">
      <xdr:nvCxnSpPr>
        <xdr:cNvPr id="325" name="直線コネクタ 324"/>
        <xdr:cNvCxnSpPr/>
      </xdr:nvCxnSpPr>
      <xdr:spPr>
        <a:xfrm flipV="1">
          <a:off x="15290800" y="104612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16828</xdr:rowOff>
    </xdr:from>
    <xdr:to>
      <xdr:col>72</xdr:col>
      <xdr:colOff>203200</xdr:colOff>
      <xdr:row>61</xdr:row>
      <xdr:rowOff>57044</xdr:rowOff>
    </xdr:to>
    <xdr:cxnSp macro="">
      <xdr:nvCxnSpPr>
        <xdr:cNvPr id="328" name="直線コネクタ 327"/>
        <xdr:cNvCxnSpPr/>
      </xdr:nvCxnSpPr>
      <xdr:spPr>
        <a:xfrm flipV="1">
          <a:off x="14401800" y="104752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57044</xdr:rowOff>
    </xdr:to>
    <xdr:cxnSp macro="">
      <xdr:nvCxnSpPr>
        <xdr:cNvPr id="331" name="直線コネクタ 330"/>
        <xdr:cNvCxnSpPr/>
      </xdr:nvCxnSpPr>
      <xdr:spPr>
        <a:xfrm>
          <a:off x="13512800" y="105054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125413</xdr:rowOff>
    </xdr:from>
    <xdr:to>
      <xdr:col>81</xdr:col>
      <xdr:colOff>95250</xdr:colOff>
      <xdr:row>61</xdr:row>
      <xdr:rowOff>55563</xdr:rowOff>
    </xdr:to>
    <xdr:sp macro="" textlink="">
      <xdr:nvSpPr>
        <xdr:cNvPr id="341" name="楕円 340"/>
        <xdr:cNvSpPr/>
      </xdr:nvSpPr>
      <xdr:spPr>
        <a:xfrm>
          <a:off x="16967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97490</xdr:rowOff>
    </xdr:from>
    <xdr:ext cx="762000" cy="259045"/>
    <xdr:sp macro="" textlink="">
      <xdr:nvSpPr>
        <xdr:cNvPr id="342" name="定員管理の状況該当値テキスト"/>
        <xdr:cNvSpPr txBox="1"/>
      </xdr:nvSpPr>
      <xdr:spPr>
        <a:xfrm>
          <a:off x="17106900" y="1038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43" name="楕円 342"/>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38329</xdr:rowOff>
    </xdr:from>
    <xdr:ext cx="736600" cy="259045"/>
    <xdr:sp macro="" textlink="">
      <xdr:nvSpPr>
        <xdr:cNvPr id="344" name="テキスト ボックス 343"/>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137478</xdr:rowOff>
    </xdr:from>
    <xdr:to>
      <xdr:col>73</xdr:col>
      <xdr:colOff>44450</xdr:colOff>
      <xdr:row>61</xdr:row>
      <xdr:rowOff>67628</xdr:rowOff>
    </xdr:to>
    <xdr:sp macro="" textlink="">
      <xdr:nvSpPr>
        <xdr:cNvPr id="345" name="楕円 344"/>
        <xdr:cNvSpPr/>
      </xdr:nvSpPr>
      <xdr:spPr>
        <a:xfrm>
          <a:off x="15240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52405</xdr:rowOff>
    </xdr:from>
    <xdr:ext cx="762000" cy="259045"/>
    <xdr:sp macro="" textlink="">
      <xdr:nvSpPr>
        <xdr:cNvPr id="346" name="テキスト ボックス 345"/>
        <xdr:cNvSpPr txBox="1"/>
      </xdr:nvSpPr>
      <xdr:spPr>
        <a:xfrm>
          <a:off x="14909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6244</xdr:rowOff>
    </xdr:from>
    <xdr:to>
      <xdr:col>68</xdr:col>
      <xdr:colOff>203200</xdr:colOff>
      <xdr:row>61</xdr:row>
      <xdr:rowOff>107844</xdr:rowOff>
    </xdr:to>
    <xdr:sp macro="" textlink="">
      <xdr:nvSpPr>
        <xdr:cNvPr id="347" name="楕円 346"/>
        <xdr:cNvSpPr/>
      </xdr:nvSpPr>
      <xdr:spPr>
        <a:xfrm>
          <a:off x="14351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118021</xdr:rowOff>
    </xdr:from>
    <xdr:ext cx="762000" cy="259045"/>
    <xdr:sp macro="" textlink="">
      <xdr:nvSpPr>
        <xdr:cNvPr id="348" name="テキスト ボックス 347"/>
        <xdr:cNvSpPr txBox="1"/>
      </xdr:nvSpPr>
      <xdr:spPr>
        <a:xfrm>
          <a:off x="14020800" y="102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9" name="楕円 348"/>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50" name="テキスト ボックス 349"/>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41593</xdr:rowOff>
    </xdr:from>
    <xdr:to>
      <xdr:col>81</xdr:col>
      <xdr:colOff>44450</xdr:colOff>
      <xdr:row>38</xdr:row>
      <xdr:rowOff>120015</xdr:rowOff>
    </xdr:to>
    <xdr:cxnSp macro="">
      <xdr:nvCxnSpPr>
        <xdr:cNvPr id="380" name="直線コネクタ 379"/>
        <xdr:cNvCxnSpPr/>
      </xdr:nvCxnSpPr>
      <xdr:spPr>
        <a:xfrm flipV="1">
          <a:off x="16179800" y="655669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120015</xdr:rowOff>
    </xdr:from>
    <xdr:to>
      <xdr:col>77</xdr:col>
      <xdr:colOff>44450</xdr:colOff>
      <xdr:row>39</xdr:row>
      <xdr:rowOff>14922</xdr:rowOff>
    </xdr:to>
    <xdr:cxnSp macro="">
      <xdr:nvCxnSpPr>
        <xdr:cNvPr id="383" name="直線コネクタ 382"/>
        <xdr:cNvCxnSpPr/>
      </xdr:nvCxnSpPr>
      <xdr:spPr>
        <a:xfrm flipV="1">
          <a:off x="15290800" y="663511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14922</xdr:rowOff>
    </xdr:from>
    <xdr:to>
      <xdr:col>72</xdr:col>
      <xdr:colOff>203200</xdr:colOff>
      <xdr:row>39</xdr:row>
      <xdr:rowOff>75247</xdr:rowOff>
    </xdr:to>
    <xdr:cxnSp macro="">
      <xdr:nvCxnSpPr>
        <xdr:cNvPr id="386" name="直線コネクタ 385"/>
        <xdr:cNvCxnSpPr/>
      </xdr:nvCxnSpPr>
      <xdr:spPr>
        <a:xfrm flipV="1">
          <a:off x="14401800" y="67014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75247</xdr:rowOff>
    </xdr:from>
    <xdr:to>
      <xdr:col>68</xdr:col>
      <xdr:colOff>152400</xdr:colOff>
      <xdr:row>39</xdr:row>
      <xdr:rowOff>135572</xdr:rowOff>
    </xdr:to>
    <xdr:cxnSp macro="">
      <xdr:nvCxnSpPr>
        <xdr:cNvPr id="389" name="直線コネクタ 388"/>
        <xdr:cNvCxnSpPr/>
      </xdr:nvCxnSpPr>
      <xdr:spPr>
        <a:xfrm flipV="1">
          <a:off x="13512800" y="67617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162243</xdr:rowOff>
    </xdr:from>
    <xdr:to>
      <xdr:col>81</xdr:col>
      <xdr:colOff>95250</xdr:colOff>
      <xdr:row>38</xdr:row>
      <xdr:rowOff>92393</xdr:rowOff>
    </xdr:to>
    <xdr:sp macro="" textlink="">
      <xdr:nvSpPr>
        <xdr:cNvPr id="399" name="楕円 398"/>
        <xdr:cNvSpPr/>
      </xdr:nvSpPr>
      <xdr:spPr>
        <a:xfrm>
          <a:off x="16967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7319</xdr:rowOff>
    </xdr:from>
    <xdr:ext cx="762000" cy="259045"/>
    <xdr:sp macro="" textlink="">
      <xdr:nvSpPr>
        <xdr:cNvPr id="400" name="公債費負担の状況該当値テキスト"/>
        <xdr:cNvSpPr txBox="1"/>
      </xdr:nvSpPr>
      <xdr:spPr>
        <a:xfrm>
          <a:off x="17106900" y="63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69215</xdr:rowOff>
    </xdr:from>
    <xdr:to>
      <xdr:col>77</xdr:col>
      <xdr:colOff>95250</xdr:colOff>
      <xdr:row>38</xdr:row>
      <xdr:rowOff>170815</xdr:rowOff>
    </xdr:to>
    <xdr:sp macro="" textlink="">
      <xdr:nvSpPr>
        <xdr:cNvPr id="401" name="楕円 400"/>
        <xdr:cNvSpPr/>
      </xdr:nvSpPr>
      <xdr:spPr>
        <a:xfrm>
          <a:off x="16129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9542</xdr:rowOff>
    </xdr:from>
    <xdr:ext cx="736600" cy="259045"/>
    <xdr:sp macro="" textlink="">
      <xdr:nvSpPr>
        <xdr:cNvPr id="402" name="テキスト ボックス 401"/>
        <xdr:cNvSpPr txBox="1"/>
      </xdr:nvSpPr>
      <xdr:spPr>
        <a:xfrm>
          <a:off x="15798800" y="635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135572</xdr:rowOff>
    </xdr:from>
    <xdr:to>
      <xdr:col>73</xdr:col>
      <xdr:colOff>44450</xdr:colOff>
      <xdr:row>39</xdr:row>
      <xdr:rowOff>65722</xdr:rowOff>
    </xdr:to>
    <xdr:sp macro="" textlink="">
      <xdr:nvSpPr>
        <xdr:cNvPr id="403" name="楕円 402"/>
        <xdr:cNvSpPr/>
      </xdr:nvSpPr>
      <xdr:spPr>
        <a:xfrm>
          <a:off x="15240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404" name="テキスト ボックス 403"/>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24447</xdr:rowOff>
    </xdr:from>
    <xdr:to>
      <xdr:col>68</xdr:col>
      <xdr:colOff>203200</xdr:colOff>
      <xdr:row>39</xdr:row>
      <xdr:rowOff>126047</xdr:rowOff>
    </xdr:to>
    <xdr:sp macro="" textlink="">
      <xdr:nvSpPr>
        <xdr:cNvPr id="405" name="楕円 404"/>
        <xdr:cNvSpPr/>
      </xdr:nvSpPr>
      <xdr:spPr>
        <a:xfrm>
          <a:off x="14351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136224</xdr:rowOff>
    </xdr:from>
    <xdr:ext cx="762000" cy="259045"/>
    <xdr:sp macro="" textlink="">
      <xdr:nvSpPr>
        <xdr:cNvPr id="406" name="テキスト ボックス 405"/>
        <xdr:cNvSpPr txBox="1"/>
      </xdr:nvSpPr>
      <xdr:spPr>
        <a:xfrm>
          <a:off x="14020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84772</xdr:rowOff>
    </xdr:from>
    <xdr:to>
      <xdr:col>64</xdr:col>
      <xdr:colOff>152400</xdr:colOff>
      <xdr:row>40</xdr:row>
      <xdr:rowOff>14922</xdr:rowOff>
    </xdr:to>
    <xdr:sp macro="" textlink="">
      <xdr:nvSpPr>
        <xdr:cNvPr id="407" name="楕円 406"/>
        <xdr:cNvSpPr/>
      </xdr:nvSpPr>
      <xdr:spPr>
        <a:xfrm>
          <a:off x="13462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25099</xdr:rowOff>
    </xdr:from>
    <xdr:ext cx="762000" cy="259045"/>
    <xdr:sp macro="" textlink="">
      <xdr:nvSpPr>
        <xdr:cNvPr id="408" name="テキスト ボックス 407"/>
        <xdr:cNvSpPr txBox="1"/>
      </xdr:nvSpPr>
      <xdr:spPr>
        <a:xfrm>
          <a:off x="13131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充当可能基金の減少や、繰上償還の実施等による地方債現在高の減少により、比率は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％を下回り（△</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職員数の抑制や給与制度の適正化等により、平成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ポイント改善し、類似団体内平均値を下回ることができた。引き続き職員数及び給与制度の適正化に取り組んでいく。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165100</xdr:rowOff>
    </xdr:to>
    <xdr:cxnSp macro="">
      <xdr:nvCxnSpPr>
        <xdr:cNvPr id="66" name="直線コネクタ 65"/>
        <xdr:cNvCxnSpPr/>
      </xdr:nvCxnSpPr>
      <xdr:spPr>
        <a:xfrm flipV="1">
          <a:off x="3987800" y="632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54610</xdr:rowOff>
    </xdr:to>
    <xdr:cxnSp macro="">
      <xdr:nvCxnSpPr>
        <xdr:cNvPr id="69" name="直線コネクタ 68"/>
        <xdr:cNvCxnSpPr/>
      </xdr:nvCxnSpPr>
      <xdr:spPr>
        <a:xfrm flipV="1">
          <a:off x="3098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146050</xdr:rowOff>
    </xdr:to>
    <xdr:cxnSp macro="">
      <xdr:nvCxnSpPr>
        <xdr:cNvPr id="72" name="直線コネクタ 71"/>
        <xdr:cNvCxnSpPr/>
      </xdr:nvCxnSpPr>
      <xdr:spPr>
        <a:xfrm flipV="1">
          <a:off x="2209800" y="639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161290</xdr:rowOff>
    </xdr:to>
    <xdr:cxnSp macro="">
      <xdr:nvCxnSpPr>
        <xdr:cNvPr id="75" name="直線コネクタ 74"/>
        <xdr:cNvCxnSpPr/>
      </xdr:nvCxnSpPr>
      <xdr:spPr>
        <a:xfrm flipV="1">
          <a:off x="1320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今後もごみ処理業務及び給食業務の委託範囲精査、非常勤職員等の雇用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19</xdr:row>
      <xdr:rowOff>74422</xdr:rowOff>
    </xdr:to>
    <xdr:cxnSp macro="">
      <xdr:nvCxnSpPr>
        <xdr:cNvPr id="125" name="直線コネクタ 124"/>
        <xdr:cNvCxnSpPr/>
      </xdr:nvCxnSpPr>
      <xdr:spPr>
        <a:xfrm>
          <a:off x="15671800" y="31948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108712</xdr:rowOff>
    </xdr:to>
    <xdr:cxnSp macro="">
      <xdr:nvCxnSpPr>
        <xdr:cNvPr id="128" name="直線コネクタ 127"/>
        <xdr:cNvCxnSpPr/>
      </xdr:nvCxnSpPr>
      <xdr:spPr>
        <a:xfrm>
          <a:off x="14782800" y="3139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53848</xdr:rowOff>
    </xdr:to>
    <xdr:cxnSp macro="">
      <xdr:nvCxnSpPr>
        <xdr:cNvPr id="131" name="直線コネクタ 130"/>
        <xdr:cNvCxnSpPr/>
      </xdr:nvCxnSpPr>
      <xdr:spPr>
        <a:xfrm>
          <a:off x="13893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18</xdr:row>
      <xdr:rowOff>35560</xdr:rowOff>
    </xdr:to>
    <xdr:cxnSp macro="">
      <xdr:nvCxnSpPr>
        <xdr:cNvPr id="134" name="直線コネクタ 133"/>
        <xdr:cNvCxnSpPr/>
      </xdr:nvCxnSpPr>
      <xdr:spPr>
        <a:xfrm>
          <a:off x="13004800" y="29570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6" name="楕円 145"/>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7" name="テキスト ボックス 146"/>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2" name="楕円 151"/>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3" name="テキスト ボックス 152"/>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係経費やこども医療費等が増加しており、扶助費全体では、依然類似団体内平均値を上回っている。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59</xdr:row>
      <xdr:rowOff>31750</xdr:rowOff>
    </xdr:to>
    <xdr:cxnSp macro="">
      <xdr:nvCxnSpPr>
        <xdr:cNvPr id="188" name="直線コネクタ 187"/>
        <xdr:cNvCxnSpPr/>
      </xdr:nvCxnSpPr>
      <xdr:spPr>
        <a:xfrm>
          <a:off x="3987800" y="99404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167822</xdr:rowOff>
    </xdr:to>
    <xdr:cxnSp macro="">
      <xdr:nvCxnSpPr>
        <xdr:cNvPr id="191" name="直線コネクタ 190"/>
        <xdr:cNvCxnSpPr/>
      </xdr:nvCxnSpPr>
      <xdr:spPr>
        <a:xfrm>
          <a:off x="3098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29028</xdr:rowOff>
    </xdr:to>
    <xdr:cxnSp macro="">
      <xdr:nvCxnSpPr>
        <xdr:cNvPr id="194" name="直線コネクタ 193"/>
        <xdr:cNvCxnSpPr/>
      </xdr:nvCxnSpPr>
      <xdr:spPr>
        <a:xfrm flipV="1">
          <a:off x="2209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29028</xdr:rowOff>
    </xdr:to>
    <xdr:cxnSp macro="">
      <xdr:nvCxnSpPr>
        <xdr:cNvPr id="197" name="直線コネクタ 196"/>
        <xdr:cNvCxnSpPr/>
      </xdr:nvCxnSpPr>
      <xdr:spPr>
        <a:xfrm>
          <a:off x="1320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5" name="楕円 214"/>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6" name="テキスト ボックス 215"/>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平成元年より公共下水道の整備を急激に推進した結果、下水道事業会計における公営企業債の償還の財源に充てる繰出金が多額に上っている。公営企業債の発行について、平成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59</xdr:row>
      <xdr:rowOff>115570</xdr:rowOff>
    </xdr:to>
    <xdr:cxnSp macro="">
      <xdr:nvCxnSpPr>
        <xdr:cNvPr id="249" name="直線コネクタ 248"/>
        <xdr:cNvCxnSpPr/>
      </xdr:nvCxnSpPr>
      <xdr:spPr>
        <a:xfrm flipV="1">
          <a:off x="15671800" y="971296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59</xdr:row>
      <xdr:rowOff>115570</xdr:rowOff>
    </xdr:to>
    <xdr:cxnSp macro="">
      <xdr:nvCxnSpPr>
        <xdr:cNvPr id="252" name="直線コネクタ 251"/>
        <xdr:cNvCxnSpPr/>
      </xdr:nvCxnSpPr>
      <xdr:spPr>
        <a:xfrm>
          <a:off x="14782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146050</xdr:rowOff>
    </xdr:to>
    <xdr:cxnSp macro="">
      <xdr:nvCxnSpPr>
        <xdr:cNvPr id="255" name="直線コネクタ 254"/>
        <xdr:cNvCxnSpPr/>
      </xdr:nvCxnSpPr>
      <xdr:spPr>
        <a:xfrm flipV="1">
          <a:off x="13893800" y="1023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146050</xdr:rowOff>
    </xdr:to>
    <xdr:cxnSp macro="">
      <xdr:nvCxnSpPr>
        <xdr:cNvPr id="258" name="直線コネクタ 257"/>
        <xdr:cNvCxnSpPr/>
      </xdr:nvCxnSpPr>
      <xdr:spPr>
        <a:xfrm>
          <a:off x="13004800" y="1020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0" name="楕円 269"/>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1" name="テキスト ボックス 270"/>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4" name="楕円 273"/>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5" name="テキスト ボックス 274"/>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6" name="楕円 275"/>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7" name="テキスト ボックス 276"/>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その結果、類似団体内平均値を上回ることとなったため、補助金等の見直しを図り、抑制に努める。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36</xdr:row>
      <xdr:rowOff>127000</xdr:rowOff>
    </xdr:to>
    <xdr:cxnSp macro="">
      <xdr:nvCxnSpPr>
        <xdr:cNvPr id="307" name="直線コネクタ 306"/>
        <xdr:cNvCxnSpPr/>
      </xdr:nvCxnSpPr>
      <xdr:spPr>
        <a:xfrm>
          <a:off x="15671800" y="5901436"/>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72136</xdr:rowOff>
    </xdr:to>
    <xdr:cxnSp macro="">
      <xdr:nvCxnSpPr>
        <xdr:cNvPr id="310" name="直線コネクタ 309"/>
        <xdr:cNvCxnSpPr/>
      </xdr:nvCxnSpPr>
      <xdr:spPr>
        <a:xfrm>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90424</xdr:rowOff>
    </xdr:to>
    <xdr:cxnSp macro="">
      <xdr:nvCxnSpPr>
        <xdr:cNvPr id="313" name="直線コネクタ 312"/>
        <xdr:cNvCxnSpPr/>
      </xdr:nvCxnSpPr>
      <xdr:spPr>
        <a:xfrm flipV="1">
          <a:off x="13893800" y="5896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127000</xdr:rowOff>
    </xdr:to>
    <xdr:cxnSp macro="">
      <xdr:nvCxnSpPr>
        <xdr:cNvPr id="316" name="直線コネクタ 315"/>
        <xdr:cNvCxnSpPr/>
      </xdr:nvCxnSpPr>
      <xdr:spPr>
        <a:xfrm flipV="1">
          <a:off x="13004800" y="5919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7"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28" name="楕円 327"/>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29" name="テキスト ボックス 328"/>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30" name="楕円 329"/>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31" name="テキスト ボックス 330"/>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32" name="楕円 331"/>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33" name="テキスト ボックス 332"/>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4" name="楕円 333"/>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5" name="テキスト ボックス 334"/>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将来の財政負担を考慮し、市債発行額を元金償還金以内に抑制しており、今後も引き続き、建設事業を精査し、新規市債発行の抑制を図り公債費の減少に努める。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159004</xdr:rowOff>
    </xdr:to>
    <xdr:cxnSp macro="">
      <xdr:nvCxnSpPr>
        <xdr:cNvPr id="365" name="直線コネクタ 364"/>
        <xdr:cNvCxnSpPr/>
      </xdr:nvCxnSpPr>
      <xdr:spPr>
        <a:xfrm>
          <a:off x="3987800" y="13166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42418</xdr:rowOff>
    </xdr:to>
    <xdr:cxnSp macro="">
      <xdr:nvCxnSpPr>
        <xdr:cNvPr id="368" name="直線コネクタ 367"/>
        <xdr:cNvCxnSpPr/>
      </xdr:nvCxnSpPr>
      <xdr:spPr>
        <a:xfrm flipV="1">
          <a:off x="3098800" y="13166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83565</xdr:rowOff>
    </xdr:to>
    <xdr:cxnSp macro="">
      <xdr:nvCxnSpPr>
        <xdr:cNvPr id="371" name="直線コネクタ 370"/>
        <xdr:cNvCxnSpPr/>
      </xdr:nvCxnSpPr>
      <xdr:spPr>
        <a:xfrm flipV="1">
          <a:off x="2209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143002</xdr:rowOff>
    </xdr:to>
    <xdr:cxnSp macro="">
      <xdr:nvCxnSpPr>
        <xdr:cNvPr id="374" name="直線コネクタ 373"/>
        <xdr:cNvCxnSpPr/>
      </xdr:nvCxnSpPr>
      <xdr:spPr>
        <a:xfrm flipV="1">
          <a:off x="1320800" y="132852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4" name="楕円 383"/>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5"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7" name="テキスト ボックス 386"/>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8" name="楕円 387"/>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9" name="テキスト ボックス 388"/>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0" name="楕円 389"/>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1" name="テキスト ボックス 39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2" name="楕円 391"/>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3" name="テキスト ボックス 392"/>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経常経費充当一般財源等総額の伸びにより、平成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ポイント増加している。障害福祉サービス経費等、扶助費の増額や業務委託の拡大等、物件費の増額の影響により、</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79</xdr:row>
      <xdr:rowOff>1270</xdr:rowOff>
    </xdr:to>
    <xdr:cxnSp macro="">
      <xdr:nvCxnSpPr>
        <xdr:cNvPr id="426" name="直線コネクタ 425"/>
        <xdr:cNvCxnSpPr/>
      </xdr:nvCxnSpPr>
      <xdr:spPr>
        <a:xfrm>
          <a:off x="15671800" y="13351511"/>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77</xdr:row>
      <xdr:rowOff>149861</xdr:rowOff>
    </xdr:to>
    <xdr:cxnSp macro="">
      <xdr:nvCxnSpPr>
        <xdr:cNvPr id="429" name="直線コネクタ 428"/>
        <xdr:cNvCxnSpPr/>
      </xdr:nvCxnSpPr>
      <xdr:spPr>
        <a:xfrm>
          <a:off x="14782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66039</xdr:rowOff>
    </xdr:to>
    <xdr:cxnSp macro="">
      <xdr:nvCxnSpPr>
        <xdr:cNvPr id="432" name="直線コネクタ 431"/>
        <xdr:cNvCxnSpPr/>
      </xdr:nvCxnSpPr>
      <xdr:spPr>
        <a:xfrm flipV="1">
          <a:off x="13893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66039</xdr:rowOff>
    </xdr:to>
    <xdr:cxnSp macro="">
      <xdr:nvCxnSpPr>
        <xdr:cNvPr id="435" name="直線コネクタ 434"/>
        <xdr:cNvCxnSpPr/>
      </xdr:nvCxnSpPr>
      <xdr:spPr>
        <a:xfrm>
          <a:off x="13004800" y="133515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7" name="楕円 446"/>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48" name="テキスト ボックス 447"/>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9" name="楕円 448"/>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0" name="テキスト ボックス 449"/>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1" name="楕円 450"/>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2" name="テキスト ボックス 451"/>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3" name="楕円 452"/>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4" name="テキスト ボックス 453"/>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114351</xdr:rowOff>
    </xdr:from>
    <xdr:to>
      <xdr:col>29</xdr:col>
      <xdr:colOff>127000</xdr:colOff>
      <xdr:row>17</xdr:row>
      <xdr:rowOff>118713</xdr:rowOff>
    </xdr:to>
    <xdr:cxnSp macro="">
      <xdr:nvCxnSpPr>
        <xdr:cNvPr id="50" name="直線コネクタ 49"/>
        <xdr:cNvCxnSpPr/>
      </xdr:nvCxnSpPr>
      <xdr:spPr bwMode="auto">
        <a:xfrm>
          <a:off x="5003800" y="3076626"/>
          <a:ext cx="6477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95720</xdr:rowOff>
    </xdr:from>
    <xdr:to>
      <xdr:col>26</xdr:col>
      <xdr:colOff>50800</xdr:colOff>
      <xdr:row>17</xdr:row>
      <xdr:rowOff>114351</xdr:rowOff>
    </xdr:to>
    <xdr:cxnSp macro="">
      <xdr:nvCxnSpPr>
        <xdr:cNvPr id="53" name="直線コネクタ 52"/>
        <xdr:cNvCxnSpPr/>
      </xdr:nvCxnSpPr>
      <xdr:spPr bwMode="auto">
        <a:xfrm>
          <a:off x="4305300" y="305799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95720</xdr:rowOff>
    </xdr:from>
    <xdr:to>
      <xdr:col>22</xdr:col>
      <xdr:colOff>114300</xdr:colOff>
      <xdr:row>17</xdr:row>
      <xdr:rowOff>114637</xdr:rowOff>
    </xdr:to>
    <xdr:cxnSp macro="">
      <xdr:nvCxnSpPr>
        <xdr:cNvPr id="56" name="直線コネクタ 55"/>
        <xdr:cNvCxnSpPr/>
      </xdr:nvCxnSpPr>
      <xdr:spPr bwMode="auto">
        <a:xfrm flipV="1">
          <a:off x="3606800" y="3057995"/>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104864</xdr:rowOff>
    </xdr:from>
    <xdr:to>
      <xdr:col>18</xdr:col>
      <xdr:colOff>177800</xdr:colOff>
      <xdr:row>17</xdr:row>
      <xdr:rowOff>114637</xdr:rowOff>
    </xdr:to>
    <xdr:cxnSp macro="">
      <xdr:nvCxnSpPr>
        <xdr:cNvPr id="59" name="直線コネクタ 58"/>
        <xdr:cNvCxnSpPr/>
      </xdr:nvCxnSpPr>
      <xdr:spPr bwMode="auto">
        <a:xfrm>
          <a:off x="2908300" y="3067139"/>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67913</xdr:rowOff>
    </xdr:from>
    <xdr:to>
      <xdr:col>29</xdr:col>
      <xdr:colOff>177800</xdr:colOff>
      <xdr:row>17</xdr:row>
      <xdr:rowOff>169513</xdr:rowOff>
    </xdr:to>
    <xdr:sp macro="" textlink="">
      <xdr:nvSpPr>
        <xdr:cNvPr id="69" name="楕円 68"/>
        <xdr:cNvSpPr/>
      </xdr:nvSpPr>
      <xdr:spPr bwMode="auto">
        <a:xfrm>
          <a:off x="56007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39990</xdr:rowOff>
    </xdr:from>
    <xdr:ext cx="762000" cy="259045"/>
    <xdr:sp macro="" textlink="">
      <xdr:nvSpPr>
        <xdr:cNvPr id="70" name="人口1人当たり決算額の推移該当値テキスト130"/>
        <xdr:cNvSpPr txBox="1"/>
      </xdr:nvSpPr>
      <xdr:spPr>
        <a:xfrm>
          <a:off x="5740400" y="300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63551</xdr:rowOff>
    </xdr:from>
    <xdr:to>
      <xdr:col>26</xdr:col>
      <xdr:colOff>101600</xdr:colOff>
      <xdr:row>17</xdr:row>
      <xdr:rowOff>165151</xdr:rowOff>
    </xdr:to>
    <xdr:sp macro="" textlink="">
      <xdr:nvSpPr>
        <xdr:cNvPr id="71" name="楕円 70"/>
        <xdr:cNvSpPr/>
      </xdr:nvSpPr>
      <xdr:spPr bwMode="auto">
        <a:xfrm>
          <a:off x="49530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149928</xdr:rowOff>
    </xdr:from>
    <xdr:ext cx="736600" cy="259045"/>
    <xdr:sp macro="" textlink="">
      <xdr:nvSpPr>
        <xdr:cNvPr id="72" name="テキスト ボックス 71"/>
        <xdr:cNvSpPr txBox="1"/>
      </xdr:nvSpPr>
      <xdr:spPr>
        <a:xfrm>
          <a:off x="4622800" y="311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44920</xdr:rowOff>
    </xdr:from>
    <xdr:to>
      <xdr:col>22</xdr:col>
      <xdr:colOff>165100</xdr:colOff>
      <xdr:row>17</xdr:row>
      <xdr:rowOff>146520</xdr:rowOff>
    </xdr:to>
    <xdr:sp macro="" textlink="">
      <xdr:nvSpPr>
        <xdr:cNvPr id="73" name="楕円 72"/>
        <xdr:cNvSpPr/>
      </xdr:nvSpPr>
      <xdr:spPr bwMode="auto">
        <a:xfrm>
          <a:off x="42545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131297</xdr:rowOff>
    </xdr:from>
    <xdr:ext cx="762000" cy="259045"/>
    <xdr:sp macro="" textlink="">
      <xdr:nvSpPr>
        <xdr:cNvPr id="74" name="テキスト ボックス 73"/>
        <xdr:cNvSpPr txBox="1"/>
      </xdr:nvSpPr>
      <xdr:spPr>
        <a:xfrm>
          <a:off x="3924300" y="30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63837</xdr:rowOff>
    </xdr:from>
    <xdr:to>
      <xdr:col>19</xdr:col>
      <xdr:colOff>38100</xdr:colOff>
      <xdr:row>17</xdr:row>
      <xdr:rowOff>165437</xdr:rowOff>
    </xdr:to>
    <xdr:sp macro="" textlink="">
      <xdr:nvSpPr>
        <xdr:cNvPr id="75" name="楕円 74"/>
        <xdr:cNvSpPr/>
      </xdr:nvSpPr>
      <xdr:spPr bwMode="auto">
        <a:xfrm>
          <a:off x="3556000" y="3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150214</xdr:rowOff>
    </xdr:from>
    <xdr:ext cx="762000" cy="259045"/>
    <xdr:sp macro="" textlink="">
      <xdr:nvSpPr>
        <xdr:cNvPr id="76" name="テキスト ボックス 75"/>
        <xdr:cNvSpPr txBox="1"/>
      </xdr:nvSpPr>
      <xdr:spPr>
        <a:xfrm>
          <a:off x="3225800" y="311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54064</xdr:rowOff>
    </xdr:from>
    <xdr:to>
      <xdr:col>15</xdr:col>
      <xdr:colOff>101600</xdr:colOff>
      <xdr:row>17</xdr:row>
      <xdr:rowOff>155664</xdr:rowOff>
    </xdr:to>
    <xdr:sp macro="" textlink="">
      <xdr:nvSpPr>
        <xdr:cNvPr id="77" name="楕円 76"/>
        <xdr:cNvSpPr/>
      </xdr:nvSpPr>
      <xdr:spPr bwMode="auto">
        <a:xfrm>
          <a:off x="28575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140441</xdr:rowOff>
    </xdr:from>
    <xdr:ext cx="762000" cy="259045"/>
    <xdr:sp macro="" textlink="">
      <xdr:nvSpPr>
        <xdr:cNvPr id="78" name="テキスト ボックス 77"/>
        <xdr:cNvSpPr txBox="1"/>
      </xdr:nvSpPr>
      <xdr:spPr>
        <a:xfrm>
          <a:off x="2527300" y="3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131768</xdr:rowOff>
    </xdr:from>
    <xdr:to>
      <xdr:col>29</xdr:col>
      <xdr:colOff>127000</xdr:colOff>
      <xdr:row>37</xdr:row>
      <xdr:rowOff>61751</xdr:rowOff>
    </xdr:to>
    <xdr:cxnSp macro="">
      <xdr:nvCxnSpPr>
        <xdr:cNvPr id="113" name="直線コネクタ 112"/>
        <xdr:cNvCxnSpPr/>
      </xdr:nvCxnSpPr>
      <xdr:spPr bwMode="auto">
        <a:xfrm>
          <a:off x="5003800" y="7085018"/>
          <a:ext cx="6477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88954</xdr:rowOff>
    </xdr:from>
    <xdr:to>
      <xdr:col>26</xdr:col>
      <xdr:colOff>50800</xdr:colOff>
      <xdr:row>36</xdr:row>
      <xdr:rowOff>131768</xdr:rowOff>
    </xdr:to>
    <xdr:cxnSp macro="">
      <xdr:nvCxnSpPr>
        <xdr:cNvPr id="116" name="直線コネクタ 115"/>
        <xdr:cNvCxnSpPr/>
      </xdr:nvCxnSpPr>
      <xdr:spPr bwMode="auto">
        <a:xfrm>
          <a:off x="4305300" y="7042204"/>
          <a:ext cx="698500" cy="4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11198</xdr:rowOff>
    </xdr:from>
    <xdr:to>
      <xdr:col>22</xdr:col>
      <xdr:colOff>114300</xdr:colOff>
      <xdr:row>36</xdr:row>
      <xdr:rowOff>88954</xdr:rowOff>
    </xdr:to>
    <xdr:cxnSp macro="">
      <xdr:nvCxnSpPr>
        <xdr:cNvPr id="119" name="直線コネクタ 118"/>
        <xdr:cNvCxnSpPr/>
      </xdr:nvCxnSpPr>
      <xdr:spPr bwMode="auto">
        <a:xfrm>
          <a:off x="3606800" y="6964448"/>
          <a:ext cx="698500" cy="7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282611</xdr:rowOff>
    </xdr:from>
    <xdr:to>
      <xdr:col>18</xdr:col>
      <xdr:colOff>177800</xdr:colOff>
      <xdr:row>36</xdr:row>
      <xdr:rowOff>11198</xdr:rowOff>
    </xdr:to>
    <xdr:cxnSp macro="">
      <xdr:nvCxnSpPr>
        <xdr:cNvPr id="122" name="直線コネクタ 121"/>
        <xdr:cNvCxnSpPr/>
      </xdr:nvCxnSpPr>
      <xdr:spPr bwMode="auto">
        <a:xfrm>
          <a:off x="2908300" y="6892961"/>
          <a:ext cx="698500" cy="7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10951</xdr:rowOff>
    </xdr:from>
    <xdr:to>
      <xdr:col>29</xdr:col>
      <xdr:colOff>177800</xdr:colOff>
      <xdr:row>37</xdr:row>
      <xdr:rowOff>112551</xdr:rowOff>
    </xdr:to>
    <xdr:sp macro="" textlink="">
      <xdr:nvSpPr>
        <xdr:cNvPr id="132" name="楕円 131"/>
        <xdr:cNvSpPr/>
      </xdr:nvSpPr>
      <xdr:spPr bwMode="auto">
        <a:xfrm>
          <a:off x="56007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154478</xdr:rowOff>
    </xdr:from>
    <xdr:ext cx="762000" cy="259045"/>
    <xdr:sp macro="" textlink="">
      <xdr:nvSpPr>
        <xdr:cNvPr id="133" name="人口1人当たり決算額の推移該当値テキスト445"/>
        <xdr:cNvSpPr txBox="1"/>
      </xdr:nvSpPr>
      <xdr:spPr>
        <a:xfrm>
          <a:off x="5740400" y="71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80968</xdr:rowOff>
    </xdr:from>
    <xdr:to>
      <xdr:col>26</xdr:col>
      <xdr:colOff>101600</xdr:colOff>
      <xdr:row>37</xdr:row>
      <xdr:rowOff>11118</xdr:rowOff>
    </xdr:to>
    <xdr:sp macro="" textlink="">
      <xdr:nvSpPr>
        <xdr:cNvPr id="134" name="楕円 133"/>
        <xdr:cNvSpPr/>
      </xdr:nvSpPr>
      <xdr:spPr bwMode="auto">
        <a:xfrm>
          <a:off x="49530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167345</xdr:rowOff>
    </xdr:from>
    <xdr:ext cx="736600" cy="259045"/>
    <xdr:sp macro="" textlink="">
      <xdr:nvSpPr>
        <xdr:cNvPr id="135" name="テキスト ボックス 134"/>
        <xdr:cNvSpPr txBox="1"/>
      </xdr:nvSpPr>
      <xdr:spPr>
        <a:xfrm>
          <a:off x="4622800" y="712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38154</xdr:rowOff>
    </xdr:from>
    <xdr:to>
      <xdr:col>22</xdr:col>
      <xdr:colOff>165100</xdr:colOff>
      <xdr:row>36</xdr:row>
      <xdr:rowOff>139754</xdr:rowOff>
    </xdr:to>
    <xdr:sp macro="" textlink="">
      <xdr:nvSpPr>
        <xdr:cNvPr id="136" name="楕円 135"/>
        <xdr:cNvSpPr/>
      </xdr:nvSpPr>
      <xdr:spPr bwMode="auto">
        <a:xfrm>
          <a:off x="4254500" y="699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124531</xdr:rowOff>
    </xdr:from>
    <xdr:ext cx="762000" cy="259045"/>
    <xdr:sp macro="" textlink="">
      <xdr:nvSpPr>
        <xdr:cNvPr id="137" name="テキスト ボックス 136"/>
        <xdr:cNvSpPr txBox="1"/>
      </xdr:nvSpPr>
      <xdr:spPr>
        <a:xfrm>
          <a:off x="3924300" y="70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303298</xdr:rowOff>
    </xdr:from>
    <xdr:to>
      <xdr:col>19</xdr:col>
      <xdr:colOff>38100</xdr:colOff>
      <xdr:row>36</xdr:row>
      <xdr:rowOff>61998</xdr:rowOff>
    </xdr:to>
    <xdr:sp macro="" textlink="">
      <xdr:nvSpPr>
        <xdr:cNvPr id="138" name="楕円 137"/>
        <xdr:cNvSpPr/>
      </xdr:nvSpPr>
      <xdr:spPr bwMode="auto">
        <a:xfrm>
          <a:off x="3556000" y="69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46775</xdr:rowOff>
    </xdr:from>
    <xdr:ext cx="762000" cy="259045"/>
    <xdr:sp macro="" textlink="">
      <xdr:nvSpPr>
        <xdr:cNvPr id="139" name="テキスト ボックス 138"/>
        <xdr:cNvSpPr txBox="1"/>
      </xdr:nvSpPr>
      <xdr:spPr>
        <a:xfrm>
          <a:off x="3225800" y="700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231811</xdr:rowOff>
    </xdr:from>
    <xdr:to>
      <xdr:col>15</xdr:col>
      <xdr:colOff>101600</xdr:colOff>
      <xdr:row>35</xdr:row>
      <xdr:rowOff>333411</xdr:rowOff>
    </xdr:to>
    <xdr:sp macro="" textlink="">
      <xdr:nvSpPr>
        <xdr:cNvPr id="140" name="楕円 139"/>
        <xdr:cNvSpPr/>
      </xdr:nvSpPr>
      <xdr:spPr bwMode="auto">
        <a:xfrm>
          <a:off x="2857500" y="684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318188</xdr:rowOff>
    </xdr:from>
    <xdr:ext cx="762000" cy="259045"/>
    <xdr:sp macro="" textlink="">
      <xdr:nvSpPr>
        <xdr:cNvPr id="141" name="テキスト ボックス 140"/>
        <xdr:cNvSpPr txBox="1"/>
      </xdr:nvSpPr>
      <xdr:spPr>
        <a:xfrm>
          <a:off x="2527300" y="69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163075</xdr:rowOff>
    </xdr:from>
    <xdr:to>
      <xdr:col>24</xdr:col>
      <xdr:colOff>63500</xdr:colOff>
      <xdr:row>37</xdr:row>
      <xdr:rowOff>57938</xdr:rowOff>
    </xdr:to>
    <xdr:cxnSp macro="">
      <xdr:nvCxnSpPr>
        <xdr:cNvPr id="61" name="直線コネクタ 60"/>
        <xdr:cNvCxnSpPr/>
      </xdr:nvCxnSpPr>
      <xdr:spPr>
        <a:xfrm>
          <a:off x="3797300" y="6335275"/>
          <a:ext cx="8382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144367</xdr:rowOff>
    </xdr:from>
    <xdr:to>
      <xdr:col>19</xdr:col>
      <xdr:colOff>177800</xdr:colOff>
      <xdr:row>36</xdr:row>
      <xdr:rowOff>163075</xdr:rowOff>
    </xdr:to>
    <xdr:cxnSp macro="">
      <xdr:nvCxnSpPr>
        <xdr:cNvPr id="64" name="直線コネクタ 63"/>
        <xdr:cNvCxnSpPr/>
      </xdr:nvCxnSpPr>
      <xdr:spPr>
        <a:xfrm>
          <a:off x="2908300" y="6316567"/>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141243</xdr:rowOff>
    </xdr:from>
    <xdr:to>
      <xdr:col>15</xdr:col>
      <xdr:colOff>50800</xdr:colOff>
      <xdr:row>36</xdr:row>
      <xdr:rowOff>144367</xdr:rowOff>
    </xdr:to>
    <xdr:cxnSp macro="">
      <xdr:nvCxnSpPr>
        <xdr:cNvPr id="67" name="直線コネクタ 66"/>
        <xdr:cNvCxnSpPr/>
      </xdr:nvCxnSpPr>
      <xdr:spPr>
        <a:xfrm>
          <a:off x="2019300" y="631344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113068</xdr:rowOff>
    </xdr:from>
    <xdr:to>
      <xdr:col>10</xdr:col>
      <xdr:colOff>114300</xdr:colOff>
      <xdr:row>36</xdr:row>
      <xdr:rowOff>141243</xdr:rowOff>
    </xdr:to>
    <xdr:cxnSp macro="">
      <xdr:nvCxnSpPr>
        <xdr:cNvPr id="70" name="直線コネクタ 69"/>
        <xdr:cNvCxnSpPr/>
      </xdr:nvCxnSpPr>
      <xdr:spPr>
        <a:xfrm>
          <a:off x="1130300" y="6285268"/>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7138</xdr:rowOff>
    </xdr:from>
    <xdr:to>
      <xdr:col>24</xdr:col>
      <xdr:colOff>114300</xdr:colOff>
      <xdr:row>37</xdr:row>
      <xdr:rowOff>108738</xdr:rowOff>
    </xdr:to>
    <xdr:sp macro="" textlink="">
      <xdr:nvSpPr>
        <xdr:cNvPr id="80" name="楕円 79"/>
        <xdr:cNvSpPr/>
      </xdr:nvSpPr>
      <xdr:spPr>
        <a:xfrm>
          <a:off x="45847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157015</xdr:rowOff>
    </xdr:from>
    <xdr:ext cx="534377" cy="259045"/>
    <xdr:sp macro="" textlink="">
      <xdr:nvSpPr>
        <xdr:cNvPr id="81" name="人件費該当値テキスト"/>
        <xdr:cNvSpPr txBox="1"/>
      </xdr:nvSpPr>
      <xdr:spPr>
        <a:xfrm>
          <a:off x="4686300" y="63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112275</xdr:rowOff>
    </xdr:from>
    <xdr:to>
      <xdr:col>20</xdr:col>
      <xdr:colOff>38100</xdr:colOff>
      <xdr:row>37</xdr:row>
      <xdr:rowOff>42425</xdr:rowOff>
    </xdr:to>
    <xdr:sp macro="" textlink="">
      <xdr:nvSpPr>
        <xdr:cNvPr id="82" name="楕円 81"/>
        <xdr:cNvSpPr/>
      </xdr:nvSpPr>
      <xdr:spPr>
        <a:xfrm>
          <a:off x="3746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58952</xdr:rowOff>
    </xdr:from>
    <xdr:ext cx="534377" cy="259045"/>
    <xdr:sp macro="" textlink="">
      <xdr:nvSpPr>
        <xdr:cNvPr id="83" name="テキスト ボックス 82"/>
        <xdr:cNvSpPr txBox="1"/>
      </xdr:nvSpPr>
      <xdr:spPr>
        <a:xfrm>
          <a:off x="3530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93567</xdr:rowOff>
    </xdr:from>
    <xdr:to>
      <xdr:col>15</xdr:col>
      <xdr:colOff>101600</xdr:colOff>
      <xdr:row>37</xdr:row>
      <xdr:rowOff>23717</xdr:rowOff>
    </xdr:to>
    <xdr:sp macro="" textlink="">
      <xdr:nvSpPr>
        <xdr:cNvPr id="84" name="楕円 83"/>
        <xdr:cNvSpPr/>
      </xdr:nvSpPr>
      <xdr:spPr>
        <a:xfrm>
          <a:off x="2857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40244</xdr:rowOff>
    </xdr:from>
    <xdr:ext cx="534377" cy="259045"/>
    <xdr:sp macro="" textlink="">
      <xdr:nvSpPr>
        <xdr:cNvPr id="85" name="テキスト ボックス 84"/>
        <xdr:cNvSpPr txBox="1"/>
      </xdr:nvSpPr>
      <xdr:spPr>
        <a:xfrm>
          <a:off x="2641111" y="60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90443</xdr:rowOff>
    </xdr:from>
    <xdr:to>
      <xdr:col>10</xdr:col>
      <xdr:colOff>165100</xdr:colOff>
      <xdr:row>37</xdr:row>
      <xdr:rowOff>20593</xdr:rowOff>
    </xdr:to>
    <xdr:sp macro="" textlink="">
      <xdr:nvSpPr>
        <xdr:cNvPr id="86" name="楕円 85"/>
        <xdr:cNvSpPr/>
      </xdr:nvSpPr>
      <xdr:spPr>
        <a:xfrm>
          <a:off x="1968500" y="62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11720</xdr:rowOff>
    </xdr:from>
    <xdr:ext cx="534377" cy="259045"/>
    <xdr:sp macro="" textlink="">
      <xdr:nvSpPr>
        <xdr:cNvPr id="87" name="テキスト ボックス 86"/>
        <xdr:cNvSpPr txBox="1"/>
      </xdr:nvSpPr>
      <xdr:spPr>
        <a:xfrm>
          <a:off x="1752111" y="63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62268</xdr:rowOff>
    </xdr:from>
    <xdr:to>
      <xdr:col>6</xdr:col>
      <xdr:colOff>38100</xdr:colOff>
      <xdr:row>36</xdr:row>
      <xdr:rowOff>163868</xdr:rowOff>
    </xdr:to>
    <xdr:sp macro="" textlink="">
      <xdr:nvSpPr>
        <xdr:cNvPr id="88" name="楕円 87"/>
        <xdr:cNvSpPr/>
      </xdr:nvSpPr>
      <xdr:spPr>
        <a:xfrm>
          <a:off x="10795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154995</xdr:rowOff>
    </xdr:from>
    <xdr:ext cx="534377" cy="259045"/>
    <xdr:sp macro="" textlink="">
      <xdr:nvSpPr>
        <xdr:cNvPr id="89" name="テキスト ボックス 88"/>
        <xdr:cNvSpPr txBox="1"/>
      </xdr:nvSpPr>
      <xdr:spPr>
        <a:xfrm>
          <a:off x="863111" y="6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74516</xdr:rowOff>
    </xdr:from>
    <xdr:to>
      <xdr:col>24</xdr:col>
      <xdr:colOff>63500</xdr:colOff>
      <xdr:row>53</xdr:row>
      <xdr:rowOff>85652</xdr:rowOff>
    </xdr:to>
    <xdr:cxnSp macro="">
      <xdr:nvCxnSpPr>
        <xdr:cNvPr id="121" name="直線コネクタ 120"/>
        <xdr:cNvCxnSpPr/>
      </xdr:nvCxnSpPr>
      <xdr:spPr>
        <a:xfrm flipV="1">
          <a:off x="3797300" y="9161366"/>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85652</xdr:rowOff>
    </xdr:from>
    <xdr:to>
      <xdr:col>19</xdr:col>
      <xdr:colOff>177800</xdr:colOff>
      <xdr:row>53</xdr:row>
      <xdr:rowOff>118734</xdr:rowOff>
    </xdr:to>
    <xdr:cxnSp macro="">
      <xdr:nvCxnSpPr>
        <xdr:cNvPr id="124" name="直線コネクタ 123"/>
        <xdr:cNvCxnSpPr/>
      </xdr:nvCxnSpPr>
      <xdr:spPr>
        <a:xfrm flipV="1">
          <a:off x="2908300" y="9172502"/>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118734</xdr:rowOff>
    </xdr:from>
    <xdr:to>
      <xdr:col>15</xdr:col>
      <xdr:colOff>50800</xdr:colOff>
      <xdr:row>54</xdr:row>
      <xdr:rowOff>26282</xdr:rowOff>
    </xdr:to>
    <xdr:cxnSp macro="">
      <xdr:nvCxnSpPr>
        <xdr:cNvPr id="127" name="直線コネクタ 126"/>
        <xdr:cNvCxnSpPr/>
      </xdr:nvCxnSpPr>
      <xdr:spPr>
        <a:xfrm flipV="1">
          <a:off x="2019300" y="9205584"/>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26282</xdr:rowOff>
    </xdr:from>
    <xdr:to>
      <xdr:col>10</xdr:col>
      <xdr:colOff>114300</xdr:colOff>
      <xdr:row>55</xdr:row>
      <xdr:rowOff>34250</xdr:rowOff>
    </xdr:to>
    <xdr:cxnSp macro="">
      <xdr:nvCxnSpPr>
        <xdr:cNvPr id="130" name="直線コネクタ 129"/>
        <xdr:cNvCxnSpPr/>
      </xdr:nvCxnSpPr>
      <xdr:spPr>
        <a:xfrm flipV="1">
          <a:off x="1130300" y="9284582"/>
          <a:ext cx="889000" cy="17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23716</xdr:rowOff>
    </xdr:from>
    <xdr:to>
      <xdr:col>24</xdr:col>
      <xdr:colOff>114300</xdr:colOff>
      <xdr:row>53</xdr:row>
      <xdr:rowOff>125316</xdr:rowOff>
    </xdr:to>
    <xdr:sp macro="" textlink="">
      <xdr:nvSpPr>
        <xdr:cNvPr id="140" name="楕円 139"/>
        <xdr:cNvSpPr/>
      </xdr:nvSpPr>
      <xdr:spPr>
        <a:xfrm>
          <a:off x="4584700" y="91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46593</xdr:rowOff>
    </xdr:from>
    <xdr:ext cx="534377" cy="259045"/>
    <xdr:sp macro="" textlink="">
      <xdr:nvSpPr>
        <xdr:cNvPr id="141" name="物件費該当値テキスト"/>
        <xdr:cNvSpPr txBox="1"/>
      </xdr:nvSpPr>
      <xdr:spPr>
        <a:xfrm>
          <a:off x="4686300" y="89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34852</xdr:rowOff>
    </xdr:from>
    <xdr:to>
      <xdr:col>20</xdr:col>
      <xdr:colOff>38100</xdr:colOff>
      <xdr:row>53</xdr:row>
      <xdr:rowOff>136452</xdr:rowOff>
    </xdr:to>
    <xdr:sp macro="" textlink="">
      <xdr:nvSpPr>
        <xdr:cNvPr id="142" name="楕円 141"/>
        <xdr:cNvSpPr/>
      </xdr:nvSpPr>
      <xdr:spPr>
        <a:xfrm>
          <a:off x="3746500" y="9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152979</xdr:rowOff>
    </xdr:from>
    <xdr:ext cx="534377" cy="259045"/>
    <xdr:sp macro="" textlink="">
      <xdr:nvSpPr>
        <xdr:cNvPr id="143" name="テキスト ボックス 142"/>
        <xdr:cNvSpPr txBox="1"/>
      </xdr:nvSpPr>
      <xdr:spPr>
        <a:xfrm>
          <a:off x="3530111" y="88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67934</xdr:rowOff>
    </xdr:from>
    <xdr:to>
      <xdr:col>15</xdr:col>
      <xdr:colOff>101600</xdr:colOff>
      <xdr:row>53</xdr:row>
      <xdr:rowOff>169534</xdr:rowOff>
    </xdr:to>
    <xdr:sp macro="" textlink="">
      <xdr:nvSpPr>
        <xdr:cNvPr id="144" name="楕円 143"/>
        <xdr:cNvSpPr/>
      </xdr:nvSpPr>
      <xdr:spPr>
        <a:xfrm>
          <a:off x="2857500" y="91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14611</xdr:rowOff>
    </xdr:from>
    <xdr:ext cx="534377" cy="259045"/>
    <xdr:sp macro="" textlink="">
      <xdr:nvSpPr>
        <xdr:cNvPr id="145" name="テキスト ボックス 144"/>
        <xdr:cNvSpPr txBox="1"/>
      </xdr:nvSpPr>
      <xdr:spPr>
        <a:xfrm>
          <a:off x="2641111" y="893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146932</xdr:rowOff>
    </xdr:from>
    <xdr:to>
      <xdr:col>10</xdr:col>
      <xdr:colOff>165100</xdr:colOff>
      <xdr:row>54</xdr:row>
      <xdr:rowOff>77082</xdr:rowOff>
    </xdr:to>
    <xdr:sp macro="" textlink="">
      <xdr:nvSpPr>
        <xdr:cNvPr id="146" name="楕円 145"/>
        <xdr:cNvSpPr/>
      </xdr:nvSpPr>
      <xdr:spPr>
        <a:xfrm>
          <a:off x="1968500" y="9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93609</xdr:rowOff>
    </xdr:from>
    <xdr:ext cx="534377" cy="259045"/>
    <xdr:sp macro="" textlink="">
      <xdr:nvSpPr>
        <xdr:cNvPr id="147" name="テキスト ボックス 146"/>
        <xdr:cNvSpPr txBox="1"/>
      </xdr:nvSpPr>
      <xdr:spPr>
        <a:xfrm>
          <a:off x="1752111" y="90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154900</xdr:rowOff>
    </xdr:from>
    <xdr:to>
      <xdr:col>6</xdr:col>
      <xdr:colOff>38100</xdr:colOff>
      <xdr:row>55</xdr:row>
      <xdr:rowOff>85050</xdr:rowOff>
    </xdr:to>
    <xdr:sp macro="" textlink="">
      <xdr:nvSpPr>
        <xdr:cNvPr id="148" name="楕円 147"/>
        <xdr:cNvSpPr/>
      </xdr:nvSpPr>
      <xdr:spPr>
        <a:xfrm>
          <a:off x="1079500" y="94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76177</xdr:rowOff>
    </xdr:from>
    <xdr:ext cx="534377" cy="259045"/>
    <xdr:sp macro="" textlink="">
      <xdr:nvSpPr>
        <xdr:cNvPr id="149" name="テキスト ボックス 148"/>
        <xdr:cNvSpPr txBox="1"/>
      </xdr:nvSpPr>
      <xdr:spPr>
        <a:xfrm>
          <a:off x="863111" y="95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31389</xdr:rowOff>
    </xdr:from>
    <xdr:to>
      <xdr:col>24</xdr:col>
      <xdr:colOff>63500</xdr:colOff>
      <xdr:row>77</xdr:row>
      <xdr:rowOff>42591</xdr:rowOff>
    </xdr:to>
    <xdr:cxnSp macro="">
      <xdr:nvCxnSpPr>
        <xdr:cNvPr id="176" name="直線コネクタ 175"/>
        <xdr:cNvCxnSpPr/>
      </xdr:nvCxnSpPr>
      <xdr:spPr>
        <a:xfrm flipV="1">
          <a:off x="3797300" y="13233039"/>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42591</xdr:rowOff>
    </xdr:from>
    <xdr:to>
      <xdr:col>19</xdr:col>
      <xdr:colOff>177800</xdr:colOff>
      <xdr:row>77</xdr:row>
      <xdr:rowOff>62799</xdr:rowOff>
    </xdr:to>
    <xdr:cxnSp macro="">
      <xdr:nvCxnSpPr>
        <xdr:cNvPr id="179" name="直線コネクタ 178"/>
        <xdr:cNvCxnSpPr/>
      </xdr:nvCxnSpPr>
      <xdr:spPr>
        <a:xfrm flipV="1">
          <a:off x="2908300" y="1324424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32350</xdr:rowOff>
    </xdr:from>
    <xdr:to>
      <xdr:col>15</xdr:col>
      <xdr:colOff>50800</xdr:colOff>
      <xdr:row>77</xdr:row>
      <xdr:rowOff>62799</xdr:rowOff>
    </xdr:to>
    <xdr:cxnSp macro="">
      <xdr:nvCxnSpPr>
        <xdr:cNvPr id="182" name="直線コネクタ 181"/>
        <xdr:cNvCxnSpPr/>
      </xdr:nvCxnSpPr>
      <xdr:spPr>
        <a:xfrm>
          <a:off x="2019300" y="13234000"/>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8347</xdr:rowOff>
    </xdr:from>
    <xdr:to>
      <xdr:col>10</xdr:col>
      <xdr:colOff>114300</xdr:colOff>
      <xdr:row>77</xdr:row>
      <xdr:rowOff>32350</xdr:rowOff>
    </xdr:to>
    <xdr:cxnSp macro="">
      <xdr:nvCxnSpPr>
        <xdr:cNvPr id="185" name="直線コネクタ 184"/>
        <xdr:cNvCxnSpPr/>
      </xdr:nvCxnSpPr>
      <xdr:spPr>
        <a:xfrm>
          <a:off x="1130300" y="1320999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152039</xdr:rowOff>
    </xdr:from>
    <xdr:to>
      <xdr:col>24</xdr:col>
      <xdr:colOff>114300</xdr:colOff>
      <xdr:row>77</xdr:row>
      <xdr:rowOff>82189</xdr:rowOff>
    </xdr:to>
    <xdr:sp macro="" textlink="">
      <xdr:nvSpPr>
        <xdr:cNvPr id="195" name="楕円 194"/>
        <xdr:cNvSpPr/>
      </xdr:nvSpPr>
      <xdr:spPr>
        <a:xfrm>
          <a:off x="45847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3466</xdr:rowOff>
    </xdr:from>
    <xdr:ext cx="469744" cy="259045"/>
    <xdr:sp macro="" textlink="">
      <xdr:nvSpPr>
        <xdr:cNvPr id="196" name="維持補修費該当値テキスト"/>
        <xdr:cNvSpPr txBox="1"/>
      </xdr:nvSpPr>
      <xdr:spPr>
        <a:xfrm>
          <a:off x="4686300" y="1303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163241</xdr:rowOff>
    </xdr:from>
    <xdr:to>
      <xdr:col>20</xdr:col>
      <xdr:colOff>38100</xdr:colOff>
      <xdr:row>77</xdr:row>
      <xdr:rowOff>93391</xdr:rowOff>
    </xdr:to>
    <xdr:sp macro="" textlink="">
      <xdr:nvSpPr>
        <xdr:cNvPr id="197" name="楕円 196"/>
        <xdr:cNvSpPr/>
      </xdr:nvSpPr>
      <xdr:spPr>
        <a:xfrm>
          <a:off x="3746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109917</xdr:rowOff>
    </xdr:from>
    <xdr:ext cx="469744" cy="259045"/>
    <xdr:sp macro="" textlink="">
      <xdr:nvSpPr>
        <xdr:cNvPr id="198" name="テキスト ボックス 197"/>
        <xdr:cNvSpPr txBox="1"/>
      </xdr:nvSpPr>
      <xdr:spPr>
        <a:xfrm>
          <a:off x="3562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11999</xdr:rowOff>
    </xdr:from>
    <xdr:to>
      <xdr:col>15</xdr:col>
      <xdr:colOff>101600</xdr:colOff>
      <xdr:row>77</xdr:row>
      <xdr:rowOff>113599</xdr:rowOff>
    </xdr:to>
    <xdr:sp macro="" textlink="">
      <xdr:nvSpPr>
        <xdr:cNvPr id="199" name="楕円 198"/>
        <xdr:cNvSpPr/>
      </xdr:nvSpPr>
      <xdr:spPr>
        <a:xfrm>
          <a:off x="2857500" y="13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130126</xdr:rowOff>
    </xdr:from>
    <xdr:ext cx="469744" cy="259045"/>
    <xdr:sp macro="" textlink="">
      <xdr:nvSpPr>
        <xdr:cNvPr id="200" name="テキスト ボックス 199"/>
        <xdr:cNvSpPr txBox="1"/>
      </xdr:nvSpPr>
      <xdr:spPr>
        <a:xfrm>
          <a:off x="2673428" y="1298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153000</xdr:rowOff>
    </xdr:from>
    <xdr:to>
      <xdr:col>10</xdr:col>
      <xdr:colOff>165100</xdr:colOff>
      <xdr:row>77</xdr:row>
      <xdr:rowOff>83150</xdr:rowOff>
    </xdr:to>
    <xdr:sp macro="" textlink="">
      <xdr:nvSpPr>
        <xdr:cNvPr id="201" name="楕円 200"/>
        <xdr:cNvSpPr/>
      </xdr:nvSpPr>
      <xdr:spPr>
        <a:xfrm>
          <a:off x="1968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99676</xdr:rowOff>
    </xdr:from>
    <xdr:ext cx="469744" cy="259045"/>
    <xdr:sp macro="" textlink="">
      <xdr:nvSpPr>
        <xdr:cNvPr id="202" name="テキスト ボックス 201"/>
        <xdr:cNvSpPr txBox="1"/>
      </xdr:nvSpPr>
      <xdr:spPr>
        <a:xfrm>
          <a:off x="1784428" y="129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128997</xdr:rowOff>
    </xdr:from>
    <xdr:to>
      <xdr:col>6</xdr:col>
      <xdr:colOff>38100</xdr:colOff>
      <xdr:row>77</xdr:row>
      <xdr:rowOff>59147</xdr:rowOff>
    </xdr:to>
    <xdr:sp macro="" textlink="">
      <xdr:nvSpPr>
        <xdr:cNvPr id="203" name="楕円 202"/>
        <xdr:cNvSpPr/>
      </xdr:nvSpPr>
      <xdr:spPr>
        <a:xfrm>
          <a:off x="1079500" y="1315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75674</xdr:rowOff>
    </xdr:from>
    <xdr:ext cx="469744" cy="259045"/>
    <xdr:sp macro="" textlink="">
      <xdr:nvSpPr>
        <xdr:cNvPr id="204" name="テキスト ボックス 203"/>
        <xdr:cNvSpPr txBox="1"/>
      </xdr:nvSpPr>
      <xdr:spPr>
        <a:xfrm>
          <a:off x="895428" y="1293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68621</xdr:rowOff>
    </xdr:from>
    <xdr:to>
      <xdr:col>24</xdr:col>
      <xdr:colOff>63500</xdr:colOff>
      <xdr:row>93</xdr:row>
      <xdr:rowOff>119918</xdr:rowOff>
    </xdr:to>
    <xdr:cxnSp macro="">
      <xdr:nvCxnSpPr>
        <xdr:cNvPr id="232" name="直線コネクタ 231"/>
        <xdr:cNvCxnSpPr/>
      </xdr:nvCxnSpPr>
      <xdr:spPr>
        <a:xfrm flipV="1">
          <a:off x="3797300" y="16013471"/>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119918</xdr:rowOff>
    </xdr:from>
    <xdr:to>
      <xdr:col>19</xdr:col>
      <xdr:colOff>177800</xdr:colOff>
      <xdr:row>94</xdr:row>
      <xdr:rowOff>37957</xdr:rowOff>
    </xdr:to>
    <xdr:cxnSp macro="">
      <xdr:nvCxnSpPr>
        <xdr:cNvPr id="235" name="直線コネクタ 234"/>
        <xdr:cNvCxnSpPr/>
      </xdr:nvCxnSpPr>
      <xdr:spPr>
        <a:xfrm flipV="1">
          <a:off x="2908300" y="16064768"/>
          <a:ext cx="889000" cy="8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37957</xdr:rowOff>
    </xdr:from>
    <xdr:to>
      <xdr:col>15</xdr:col>
      <xdr:colOff>50800</xdr:colOff>
      <xdr:row>94</xdr:row>
      <xdr:rowOff>78253</xdr:rowOff>
    </xdr:to>
    <xdr:cxnSp macro="">
      <xdr:nvCxnSpPr>
        <xdr:cNvPr id="238" name="直線コネクタ 237"/>
        <xdr:cNvCxnSpPr/>
      </xdr:nvCxnSpPr>
      <xdr:spPr>
        <a:xfrm flipV="1">
          <a:off x="2019300" y="16154257"/>
          <a:ext cx="889000" cy="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78253</xdr:rowOff>
    </xdr:from>
    <xdr:to>
      <xdr:col>10</xdr:col>
      <xdr:colOff>114300</xdr:colOff>
      <xdr:row>95</xdr:row>
      <xdr:rowOff>25980</xdr:rowOff>
    </xdr:to>
    <xdr:cxnSp macro="">
      <xdr:nvCxnSpPr>
        <xdr:cNvPr id="241" name="直線コネクタ 240"/>
        <xdr:cNvCxnSpPr/>
      </xdr:nvCxnSpPr>
      <xdr:spPr>
        <a:xfrm flipV="1">
          <a:off x="1130300" y="16194553"/>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17821</xdr:rowOff>
    </xdr:from>
    <xdr:to>
      <xdr:col>24</xdr:col>
      <xdr:colOff>114300</xdr:colOff>
      <xdr:row>93</xdr:row>
      <xdr:rowOff>119421</xdr:rowOff>
    </xdr:to>
    <xdr:sp macro="" textlink="">
      <xdr:nvSpPr>
        <xdr:cNvPr id="251" name="楕円 250"/>
        <xdr:cNvSpPr/>
      </xdr:nvSpPr>
      <xdr:spPr>
        <a:xfrm>
          <a:off x="4584700" y="159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40698</xdr:rowOff>
    </xdr:from>
    <xdr:ext cx="599010" cy="259045"/>
    <xdr:sp macro="" textlink="">
      <xdr:nvSpPr>
        <xdr:cNvPr id="252" name="扶助費該当値テキスト"/>
        <xdr:cNvSpPr txBox="1"/>
      </xdr:nvSpPr>
      <xdr:spPr>
        <a:xfrm>
          <a:off x="4686300" y="1581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69118</xdr:rowOff>
    </xdr:from>
    <xdr:to>
      <xdr:col>20</xdr:col>
      <xdr:colOff>38100</xdr:colOff>
      <xdr:row>93</xdr:row>
      <xdr:rowOff>170718</xdr:rowOff>
    </xdr:to>
    <xdr:sp macro="" textlink="">
      <xdr:nvSpPr>
        <xdr:cNvPr id="253" name="楕円 252"/>
        <xdr:cNvSpPr/>
      </xdr:nvSpPr>
      <xdr:spPr>
        <a:xfrm>
          <a:off x="3746500" y="160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15795</xdr:rowOff>
    </xdr:from>
    <xdr:ext cx="599010" cy="259045"/>
    <xdr:sp macro="" textlink="">
      <xdr:nvSpPr>
        <xdr:cNvPr id="254" name="テキスト ボックス 253"/>
        <xdr:cNvSpPr txBox="1"/>
      </xdr:nvSpPr>
      <xdr:spPr>
        <a:xfrm>
          <a:off x="3497795" y="1578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158607</xdr:rowOff>
    </xdr:from>
    <xdr:to>
      <xdr:col>15</xdr:col>
      <xdr:colOff>101600</xdr:colOff>
      <xdr:row>94</xdr:row>
      <xdr:rowOff>88757</xdr:rowOff>
    </xdr:to>
    <xdr:sp macro="" textlink="">
      <xdr:nvSpPr>
        <xdr:cNvPr id="255" name="楕円 254"/>
        <xdr:cNvSpPr/>
      </xdr:nvSpPr>
      <xdr:spPr>
        <a:xfrm>
          <a:off x="2857500" y="161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105284</xdr:rowOff>
    </xdr:from>
    <xdr:ext cx="599010" cy="259045"/>
    <xdr:sp macro="" textlink="">
      <xdr:nvSpPr>
        <xdr:cNvPr id="256" name="テキスト ボックス 255"/>
        <xdr:cNvSpPr txBox="1"/>
      </xdr:nvSpPr>
      <xdr:spPr>
        <a:xfrm>
          <a:off x="2608795" y="1587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27453</xdr:rowOff>
    </xdr:from>
    <xdr:to>
      <xdr:col>10</xdr:col>
      <xdr:colOff>165100</xdr:colOff>
      <xdr:row>94</xdr:row>
      <xdr:rowOff>129053</xdr:rowOff>
    </xdr:to>
    <xdr:sp macro="" textlink="">
      <xdr:nvSpPr>
        <xdr:cNvPr id="257" name="楕円 256"/>
        <xdr:cNvSpPr/>
      </xdr:nvSpPr>
      <xdr:spPr>
        <a:xfrm>
          <a:off x="1968500" y="161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145580</xdr:rowOff>
    </xdr:from>
    <xdr:ext cx="599010" cy="259045"/>
    <xdr:sp macro="" textlink="">
      <xdr:nvSpPr>
        <xdr:cNvPr id="258" name="テキスト ボックス 257"/>
        <xdr:cNvSpPr txBox="1"/>
      </xdr:nvSpPr>
      <xdr:spPr>
        <a:xfrm>
          <a:off x="1719795" y="1591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146630</xdr:rowOff>
    </xdr:from>
    <xdr:to>
      <xdr:col>6</xdr:col>
      <xdr:colOff>38100</xdr:colOff>
      <xdr:row>95</xdr:row>
      <xdr:rowOff>76780</xdr:rowOff>
    </xdr:to>
    <xdr:sp macro="" textlink="">
      <xdr:nvSpPr>
        <xdr:cNvPr id="259" name="楕円 258"/>
        <xdr:cNvSpPr/>
      </xdr:nvSpPr>
      <xdr:spPr>
        <a:xfrm>
          <a:off x="1079500" y="162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93307</xdr:rowOff>
    </xdr:from>
    <xdr:ext cx="599010" cy="259045"/>
    <xdr:sp macro="" textlink="">
      <xdr:nvSpPr>
        <xdr:cNvPr id="260" name="テキスト ボックス 259"/>
        <xdr:cNvSpPr txBox="1"/>
      </xdr:nvSpPr>
      <xdr:spPr>
        <a:xfrm>
          <a:off x="830795" y="160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29413</xdr:rowOff>
    </xdr:from>
    <xdr:to>
      <xdr:col>55</xdr:col>
      <xdr:colOff>0</xdr:colOff>
      <xdr:row>38</xdr:row>
      <xdr:rowOff>2934</xdr:rowOff>
    </xdr:to>
    <xdr:cxnSp macro="">
      <xdr:nvCxnSpPr>
        <xdr:cNvPr id="289" name="直線コネクタ 288"/>
        <xdr:cNvCxnSpPr/>
      </xdr:nvCxnSpPr>
      <xdr:spPr>
        <a:xfrm flipV="1">
          <a:off x="9639300" y="6201613"/>
          <a:ext cx="838200" cy="3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2934</xdr:rowOff>
    </xdr:from>
    <xdr:to>
      <xdr:col>50</xdr:col>
      <xdr:colOff>114300</xdr:colOff>
      <xdr:row>38</xdr:row>
      <xdr:rowOff>14592</xdr:rowOff>
    </xdr:to>
    <xdr:cxnSp macro="">
      <xdr:nvCxnSpPr>
        <xdr:cNvPr id="292" name="直線コネクタ 291"/>
        <xdr:cNvCxnSpPr/>
      </xdr:nvCxnSpPr>
      <xdr:spPr>
        <a:xfrm flipV="1">
          <a:off x="8750300" y="651803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14592</xdr:rowOff>
    </xdr:from>
    <xdr:to>
      <xdr:col>45</xdr:col>
      <xdr:colOff>177800</xdr:colOff>
      <xdr:row>38</xdr:row>
      <xdr:rowOff>26150</xdr:rowOff>
    </xdr:to>
    <xdr:cxnSp macro="">
      <xdr:nvCxnSpPr>
        <xdr:cNvPr id="295" name="直線コネクタ 294"/>
        <xdr:cNvCxnSpPr/>
      </xdr:nvCxnSpPr>
      <xdr:spPr>
        <a:xfrm flipV="1">
          <a:off x="7861300" y="6529692"/>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141592</xdr:rowOff>
    </xdr:from>
    <xdr:to>
      <xdr:col>41</xdr:col>
      <xdr:colOff>50800</xdr:colOff>
      <xdr:row>38</xdr:row>
      <xdr:rowOff>26150</xdr:rowOff>
    </xdr:to>
    <xdr:cxnSp macro="">
      <xdr:nvCxnSpPr>
        <xdr:cNvPr id="298" name="直線コネクタ 297"/>
        <xdr:cNvCxnSpPr/>
      </xdr:nvCxnSpPr>
      <xdr:spPr>
        <a:xfrm>
          <a:off x="6972300" y="6485242"/>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150063</xdr:rowOff>
    </xdr:from>
    <xdr:to>
      <xdr:col>55</xdr:col>
      <xdr:colOff>50800</xdr:colOff>
      <xdr:row>36</xdr:row>
      <xdr:rowOff>80213</xdr:rowOff>
    </xdr:to>
    <xdr:sp macro="" textlink="">
      <xdr:nvSpPr>
        <xdr:cNvPr id="308" name="楕円 307"/>
        <xdr:cNvSpPr/>
      </xdr:nvSpPr>
      <xdr:spPr>
        <a:xfrm>
          <a:off x="10426700" y="61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1490</xdr:rowOff>
    </xdr:from>
    <xdr:ext cx="534377" cy="259045"/>
    <xdr:sp macro="" textlink="">
      <xdr:nvSpPr>
        <xdr:cNvPr id="309" name="補助費等該当値テキスト"/>
        <xdr:cNvSpPr txBox="1"/>
      </xdr:nvSpPr>
      <xdr:spPr>
        <a:xfrm>
          <a:off x="10528300" y="60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123584</xdr:rowOff>
    </xdr:from>
    <xdr:to>
      <xdr:col>50</xdr:col>
      <xdr:colOff>165100</xdr:colOff>
      <xdr:row>38</xdr:row>
      <xdr:rowOff>53733</xdr:rowOff>
    </xdr:to>
    <xdr:sp macro="" textlink="">
      <xdr:nvSpPr>
        <xdr:cNvPr id="310" name="楕円 309"/>
        <xdr:cNvSpPr/>
      </xdr:nvSpPr>
      <xdr:spPr>
        <a:xfrm>
          <a:off x="9588500" y="6467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44861</xdr:rowOff>
    </xdr:from>
    <xdr:ext cx="534377" cy="259045"/>
    <xdr:sp macro="" textlink="">
      <xdr:nvSpPr>
        <xdr:cNvPr id="311" name="テキスト ボックス 310"/>
        <xdr:cNvSpPr txBox="1"/>
      </xdr:nvSpPr>
      <xdr:spPr>
        <a:xfrm>
          <a:off x="9372111" y="65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135242</xdr:rowOff>
    </xdr:from>
    <xdr:to>
      <xdr:col>46</xdr:col>
      <xdr:colOff>38100</xdr:colOff>
      <xdr:row>38</xdr:row>
      <xdr:rowOff>65392</xdr:rowOff>
    </xdr:to>
    <xdr:sp macro="" textlink="">
      <xdr:nvSpPr>
        <xdr:cNvPr id="312" name="楕円 311"/>
        <xdr:cNvSpPr/>
      </xdr:nvSpPr>
      <xdr:spPr>
        <a:xfrm>
          <a:off x="8699500" y="64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56519</xdr:rowOff>
    </xdr:from>
    <xdr:ext cx="534377" cy="259045"/>
    <xdr:sp macro="" textlink="">
      <xdr:nvSpPr>
        <xdr:cNvPr id="313" name="テキスト ボックス 312"/>
        <xdr:cNvSpPr txBox="1"/>
      </xdr:nvSpPr>
      <xdr:spPr>
        <a:xfrm>
          <a:off x="8483111" y="65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146799</xdr:rowOff>
    </xdr:from>
    <xdr:to>
      <xdr:col>41</xdr:col>
      <xdr:colOff>101600</xdr:colOff>
      <xdr:row>38</xdr:row>
      <xdr:rowOff>76949</xdr:rowOff>
    </xdr:to>
    <xdr:sp macro="" textlink="">
      <xdr:nvSpPr>
        <xdr:cNvPr id="314" name="楕円 313"/>
        <xdr:cNvSpPr/>
      </xdr:nvSpPr>
      <xdr:spPr>
        <a:xfrm>
          <a:off x="7810500" y="64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68077</xdr:rowOff>
    </xdr:from>
    <xdr:ext cx="534377" cy="259045"/>
    <xdr:sp macro="" textlink="">
      <xdr:nvSpPr>
        <xdr:cNvPr id="315" name="テキスト ボックス 314"/>
        <xdr:cNvSpPr txBox="1"/>
      </xdr:nvSpPr>
      <xdr:spPr>
        <a:xfrm>
          <a:off x="7594111" y="65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90792</xdr:rowOff>
    </xdr:from>
    <xdr:to>
      <xdr:col>36</xdr:col>
      <xdr:colOff>165100</xdr:colOff>
      <xdr:row>38</xdr:row>
      <xdr:rowOff>20942</xdr:rowOff>
    </xdr:to>
    <xdr:sp macro="" textlink="">
      <xdr:nvSpPr>
        <xdr:cNvPr id="316" name="楕円 315"/>
        <xdr:cNvSpPr/>
      </xdr:nvSpPr>
      <xdr:spPr>
        <a:xfrm>
          <a:off x="6921500" y="64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12069</xdr:rowOff>
    </xdr:from>
    <xdr:ext cx="534377" cy="259045"/>
    <xdr:sp macro="" textlink="">
      <xdr:nvSpPr>
        <xdr:cNvPr id="317" name="テキスト ボックス 316"/>
        <xdr:cNvSpPr txBox="1"/>
      </xdr:nvSpPr>
      <xdr:spPr>
        <a:xfrm>
          <a:off x="6705111" y="65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22195</xdr:rowOff>
    </xdr:from>
    <xdr:to>
      <xdr:col>55</xdr:col>
      <xdr:colOff>0</xdr:colOff>
      <xdr:row>58</xdr:row>
      <xdr:rowOff>35792</xdr:rowOff>
    </xdr:to>
    <xdr:cxnSp macro="">
      <xdr:nvCxnSpPr>
        <xdr:cNvPr id="344" name="直線コネクタ 343"/>
        <xdr:cNvCxnSpPr/>
      </xdr:nvCxnSpPr>
      <xdr:spPr>
        <a:xfrm flipV="1">
          <a:off x="9639300" y="9966295"/>
          <a:ext cx="8382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146357</xdr:rowOff>
    </xdr:from>
    <xdr:to>
      <xdr:col>50</xdr:col>
      <xdr:colOff>114300</xdr:colOff>
      <xdr:row>58</xdr:row>
      <xdr:rowOff>35792</xdr:rowOff>
    </xdr:to>
    <xdr:cxnSp macro="">
      <xdr:nvCxnSpPr>
        <xdr:cNvPr id="347" name="直線コネクタ 346"/>
        <xdr:cNvCxnSpPr/>
      </xdr:nvCxnSpPr>
      <xdr:spPr>
        <a:xfrm>
          <a:off x="8750300" y="9919007"/>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146357</xdr:rowOff>
    </xdr:from>
    <xdr:to>
      <xdr:col>45</xdr:col>
      <xdr:colOff>177800</xdr:colOff>
      <xdr:row>58</xdr:row>
      <xdr:rowOff>13266</xdr:rowOff>
    </xdr:to>
    <xdr:cxnSp macro="">
      <xdr:nvCxnSpPr>
        <xdr:cNvPr id="350" name="直線コネクタ 349"/>
        <xdr:cNvCxnSpPr/>
      </xdr:nvCxnSpPr>
      <xdr:spPr>
        <a:xfrm flipV="1">
          <a:off x="7861300" y="9919007"/>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139810</xdr:rowOff>
    </xdr:from>
    <xdr:to>
      <xdr:col>41</xdr:col>
      <xdr:colOff>50800</xdr:colOff>
      <xdr:row>58</xdr:row>
      <xdr:rowOff>13266</xdr:rowOff>
    </xdr:to>
    <xdr:cxnSp macro="">
      <xdr:nvCxnSpPr>
        <xdr:cNvPr id="353" name="直線コネクタ 352"/>
        <xdr:cNvCxnSpPr/>
      </xdr:nvCxnSpPr>
      <xdr:spPr>
        <a:xfrm>
          <a:off x="6972300" y="9912460"/>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142845</xdr:rowOff>
    </xdr:from>
    <xdr:to>
      <xdr:col>55</xdr:col>
      <xdr:colOff>50800</xdr:colOff>
      <xdr:row>58</xdr:row>
      <xdr:rowOff>72995</xdr:rowOff>
    </xdr:to>
    <xdr:sp macro="" textlink="">
      <xdr:nvSpPr>
        <xdr:cNvPr id="363" name="楕円 362"/>
        <xdr:cNvSpPr/>
      </xdr:nvSpPr>
      <xdr:spPr>
        <a:xfrm>
          <a:off x="10426700" y="9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57772</xdr:rowOff>
    </xdr:from>
    <xdr:ext cx="534377" cy="259045"/>
    <xdr:sp macro="" textlink="">
      <xdr:nvSpPr>
        <xdr:cNvPr id="364" name="普通建設事業費該当値テキスト"/>
        <xdr:cNvSpPr txBox="1"/>
      </xdr:nvSpPr>
      <xdr:spPr>
        <a:xfrm>
          <a:off x="10528300" y="98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156442</xdr:rowOff>
    </xdr:from>
    <xdr:to>
      <xdr:col>50</xdr:col>
      <xdr:colOff>165100</xdr:colOff>
      <xdr:row>58</xdr:row>
      <xdr:rowOff>86592</xdr:rowOff>
    </xdr:to>
    <xdr:sp macro="" textlink="">
      <xdr:nvSpPr>
        <xdr:cNvPr id="365" name="楕円 364"/>
        <xdr:cNvSpPr/>
      </xdr:nvSpPr>
      <xdr:spPr>
        <a:xfrm>
          <a:off x="9588500" y="99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77719</xdr:rowOff>
    </xdr:from>
    <xdr:ext cx="534377" cy="259045"/>
    <xdr:sp macro="" textlink="">
      <xdr:nvSpPr>
        <xdr:cNvPr id="366" name="テキスト ボックス 365"/>
        <xdr:cNvSpPr txBox="1"/>
      </xdr:nvSpPr>
      <xdr:spPr>
        <a:xfrm>
          <a:off x="9372111" y="100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95557</xdr:rowOff>
    </xdr:from>
    <xdr:to>
      <xdr:col>46</xdr:col>
      <xdr:colOff>38100</xdr:colOff>
      <xdr:row>58</xdr:row>
      <xdr:rowOff>25707</xdr:rowOff>
    </xdr:to>
    <xdr:sp macro="" textlink="">
      <xdr:nvSpPr>
        <xdr:cNvPr id="367" name="楕円 366"/>
        <xdr:cNvSpPr/>
      </xdr:nvSpPr>
      <xdr:spPr>
        <a:xfrm>
          <a:off x="8699500" y="98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16834</xdr:rowOff>
    </xdr:from>
    <xdr:ext cx="534377" cy="259045"/>
    <xdr:sp macro="" textlink="">
      <xdr:nvSpPr>
        <xdr:cNvPr id="368" name="テキスト ボックス 367"/>
        <xdr:cNvSpPr txBox="1"/>
      </xdr:nvSpPr>
      <xdr:spPr>
        <a:xfrm>
          <a:off x="8483111" y="99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133916</xdr:rowOff>
    </xdr:from>
    <xdr:to>
      <xdr:col>41</xdr:col>
      <xdr:colOff>101600</xdr:colOff>
      <xdr:row>58</xdr:row>
      <xdr:rowOff>64066</xdr:rowOff>
    </xdr:to>
    <xdr:sp macro="" textlink="">
      <xdr:nvSpPr>
        <xdr:cNvPr id="369" name="楕円 368"/>
        <xdr:cNvSpPr/>
      </xdr:nvSpPr>
      <xdr:spPr>
        <a:xfrm>
          <a:off x="7810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55193</xdr:rowOff>
    </xdr:from>
    <xdr:ext cx="534377" cy="259045"/>
    <xdr:sp macro="" textlink="">
      <xdr:nvSpPr>
        <xdr:cNvPr id="370" name="テキスト ボックス 369"/>
        <xdr:cNvSpPr txBox="1"/>
      </xdr:nvSpPr>
      <xdr:spPr>
        <a:xfrm>
          <a:off x="7594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89010</xdr:rowOff>
    </xdr:from>
    <xdr:to>
      <xdr:col>36</xdr:col>
      <xdr:colOff>165100</xdr:colOff>
      <xdr:row>58</xdr:row>
      <xdr:rowOff>19160</xdr:rowOff>
    </xdr:to>
    <xdr:sp macro="" textlink="">
      <xdr:nvSpPr>
        <xdr:cNvPr id="371" name="楕円 370"/>
        <xdr:cNvSpPr/>
      </xdr:nvSpPr>
      <xdr:spPr>
        <a:xfrm>
          <a:off x="6921500" y="98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10287</xdr:rowOff>
    </xdr:from>
    <xdr:ext cx="534377" cy="259045"/>
    <xdr:sp macro="" textlink="">
      <xdr:nvSpPr>
        <xdr:cNvPr id="372" name="テキスト ボックス 371"/>
        <xdr:cNvSpPr txBox="1"/>
      </xdr:nvSpPr>
      <xdr:spPr>
        <a:xfrm>
          <a:off x="6705111" y="99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116405</xdr:rowOff>
    </xdr:from>
    <xdr:to>
      <xdr:col>55</xdr:col>
      <xdr:colOff>0</xdr:colOff>
      <xdr:row>77</xdr:row>
      <xdr:rowOff>138037</xdr:rowOff>
    </xdr:to>
    <xdr:cxnSp macro="">
      <xdr:nvCxnSpPr>
        <xdr:cNvPr id="397" name="直線コネクタ 396"/>
        <xdr:cNvCxnSpPr/>
      </xdr:nvCxnSpPr>
      <xdr:spPr>
        <a:xfrm flipV="1">
          <a:off x="9639300" y="13318055"/>
          <a:ext cx="838200" cy="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61491</xdr:rowOff>
    </xdr:from>
    <xdr:to>
      <xdr:col>50</xdr:col>
      <xdr:colOff>114300</xdr:colOff>
      <xdr:row>77</xdr:row>
      <xdr:rowOff>138037</xdr:rowOff>
    </xdr:to>
    <xdr:cxnSp macro="">
      <xdr:nvCxnSpPr>
        <xdr:cNvPr id="400" name="直線コネクタ 399"/>
        <xdr:cNvCxnSpPr/>
      </xdr:nvCxnSpPr>
      <xdr:spPr>
        <a:xfrm>
          <a:off x="8750300" y="13263141"/>
          <a:ext cx="889000" cy="7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61491</xdr:rowOff>
    </xdr:from>
    <xdr:to>
      <xdr:col>45</xdr:col>
      <xdr:colOff>177800</xdr:colOff>
      <xdr:row>77</xdr:row>
      <xdr:rowOff>168939</xdr:rowOff>
    </xdr:to>
    <xdr:cxnSp macro="">
      <xdr:nvCxnSpPr>
        <xdr:cNvPr id="403" name="直線コネクタ 402"/>
        <xdr:cNvCxnSpPr/>
      </xdr:nvCxnSpPr>
      <xdr:spPr>
        <a:xfrm flipV="1">
          <a:off x="7861300" y="13263141"/>
          <a:ext cx="889000" cy="10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65605</xdr:rowOff>
    </xdr:from>
    <xdr:to>
      <xdr:col>55</xdr:col>
      <xdr:colOff>50800</xdr:colOff>
      <xdr:row>77</xdr:row>
      <xdr:rowOff>167205</xdr:rowOff>
    </xdr:to>
    <xdr:sp macro="" textlink="">
      <xdr:nvSpPr>
        <xdr:cNvPr id="413" name="楕円 412"/>
        <xdr:cNvSpPr/>
      </xdr:nvSpPr>
      <xdr:spPr>
        <a:xfrm>
          <a:off x="10426700" y="132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24982</xdr:rowOff>
    </xdr:from>
    <xdr:ext cx="534377" cy="259045"/>
    <xdr:sp macro="" textlink="">
      <xdr:nvSpPr>
        <xdr:cNvPr id="414" name="普通建設事業費 （ うち新規整備　）該当値テキスト"/>
        <xdr:cNvSpPr txBox="1"/>
      </xdr:nvSpPr>
      <xdr:spPr>
        <a:xfrm>
          <a:off x="10528300" y="130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87237</xdr:rowOff>
    </xdr:from>
    <xdr:to>
      <xdr:col>50</xdr:col>
      <xdr:colOff>165100</xdr:colOff>
      <xdr:row>78</xdr:row>
      <xdr:rowOff>17387</xdr:rowOff>
    </xdr:to>
    <xdr:sp macro="" textlink="">
      <xdr:nvSpPr>
        <xdr:cNvPr id="415" name="楕円 414"/>
        <xdr:cNvSpPr/>
      </xdr:nvSpPr>
      <xdr:spPr>
        <a:xfrm>
          <a:off x="9588500" y="132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8514</xdr:rowOff>
    </xdr:from>
    <xdr:ext cx="534377" cy="259045"/>
    <xdr:sp macro="" textlink="">
      <xdr:nvSpPr>
        <xdr:cNvPr id="416" name="テキスト ボックス 415"/>
        <xdr:cNvSpPr txBox="1"/>
      </xdr:nvSpPr>
      <xdr:spPr>
        <a:xfrm>
          <a:off x="9372111" y="133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10691</xdr:rowOff>
    </xdr:from>
    <xdr:to>
      <xdr:col>46</xdr:col>
      <xdr:colOff>38100</xdr:colOff>
      <xdr:row>77</xdr:row>
      <xdr:rowOff>112291</xdr:rowOff>
    </xdr:to>
    <xdr:sp macro="" textlink="">
      <xdr:nvSpPr>
        <xdr:cNvPr id="417" name="楕円 416"/>
        <xdr:cNvSpPr/>
      </xdr:nvSpPr>
      <xdr:spPr>
        <a:xfrm>
          <a:off x="8699500" y="132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128818</xdr:rowOff>
    </xdr:from>
    <xdr:ext cx="534377" cy="259045"/>
    <xdr:sp macro="" textlink="">
      <xdr:nvSpPr>
        <xdr:cNvPr id="418" name="テキスト ボックス 417"/>
        <xdr:cNvSpPr txBox="1"/>
      </xdr:nvSpPr>
      <xdr:spPr>
        <a:xfrm>
          <a:off x="8483111" y="12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118139</xdr:rowOff>
    </xdr:from>
    <xdr:to>
      <xdr:col>41</xdr:col>
      <xdr:colOff>101600</xdr:colOff>
      <xdr:row>78</xdr:row>
      <xdr:rowOff>48289</xdr:rowOff>
    </xdr:to>
    <xdr:sp macro="" textlink="">
      <xdr:nvSpPr>
        <xdr:cNvPr id="419" name="楕円 418"/>
        <xdr:cNvSpPr/>
      </xdr:nvSpPr>
      <xdr:spPr>
        <a:xfrm>
          <a:off x="7810500" y="133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39416</xdr:rowOff>
    </xdr:from>
    <xdr:ext cx="469744" cy="259045"/>
    <xdr:sp macro="" textlink="">
      <xdr:nvSpPr>
        <xdr:cNvPr id="420" name="テキスト ボックス 419"/>
        <xdr:cNvSpPr txBox="1"/>
      </xdr:nvSpPr>
      <xdr:spPr>
        <a:xfrm>
          <a:off x="7626428" y="1341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73292</xdr:rowOff>
    </xdr:from>
    <xdr:to>
      <xdr:col>55</xdr:col>
      <xdr:colOff>0</xdr:colOff>
      <xdr:row>98</xdr:row>
      <xdr:rowOff>105623</xdr:rowOff>
    </xdr:to>
    <xdr:cxnSp macro="">
      <xdr:nvCxnSpPr>
        <xdr:cNvPr id="451" name="直線コネクタ 450"/>
        <xdr:cNvCxnSpPr/>
      </xdr:nvCxnSpPr>
      <xdr:spPr>
        <a:xfrm>
          <a:off x="9639300" y="16875392"/>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73292</xdr:rowOff>
    </xdr:from>
    <xdr:to>
      <xdr:col>50</xdr:col>
      <xdr:colOff>114300</xdr:colOff>
      <xdr:row>98</xdr:row>
      <xdr:rowOff>89098</xdr:rowOff>
    </xdr:to>
    <xdr:cxnSp macro="">
      <xdr:nvCxnSpPr>
        <xdr:cNvPr id="454" name="直線コネクタ 453"/>
        <xdr:cNvCxnSpPr/>
      </xdr:nvCxnSpPr>
      <xdr:spPr>
        <a:xfrm flipV="1">
          <a:off x="8750300" y="16875392"/>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81455</xdr:rowOff>
    </xdr:from>
    <xdr:to>
      <xdr:col>45</xdr:col>
      <xdr:colOff>177800</xdr:colOff>
      <xdr:row>98</xdr:row>
      <xdr:rowOff>89098</xdr:rowOff>
    </xdr:to>
    <xdr:cxnSp macro="">
      <xdr:nvCxnSpPr>
        <xdr:cNvPr id="457" name="直線コネクタ 456"/>
        <xdr:cNvCxnSpPr/>
      </xdr:nvCxnSpPr>
      <xdr:spPr>
        <a:xfrm>
          <a:off x="7861300" y="16883555"/>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54823</xdr:rowOff>
    </xdr:from>
    <xdr:to>
      <xdr:col>55</xdr:col>
      <xdr:colOff>50800</xdr:colOff>
      <xdr:row>98</xdr:row>
      <xdr:rowOff>156423</xdr:rowOff>
    </xdr:to>
    <xdr:sp macro="" textlink="">
      <xdr:nvSpPr>
        <xdr:cNvPr id="467" name="楕円 466"/>
        <xdr:cNvSpPr/>
      </xdr:nvSpPr>
      <xdr:spPr>
        <a:xfrm>
          <a:off x="104267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141200</xdr:rowOff>
    </xdr:from>
    <xdr:ext cx="534377" cy="259045"/>
    <xdr:sp macro="" textlink="">
      <xdr:nvSpPr>
        <xdr:cNvPr id="468" name="普通建設事業費 （ うち更新整備　）該当値テキスト"/>
        <xdr:cNvSpPr txBox="1"/>
      </xdr:nvSpPr>
      <xdr:spPr>
        <a:xfrm>
          <a:off x="10528300" y="167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22492</xdr:rowOff>
    </xdr:from>
    <xdr:to>
      <xdr:col>50</xdr:col>
      <xdr:colOff>165100</xdr:colOff>
      <xdr:row>98</xdr:row>
      <xdr:rowOff>124092</xdr:rowOff>
    </xdr:to>
    <xdr:sp macro="" textlink="">
      <xdr:nvSpPr>
        <xdr:cNvPr id="469" name="楕円 468"/>
        <xdr:cNvSpPr/>
      </xdr:nvSpPr>
      <xdr:spPr>
        <a:xfrm>
          <a:off x="9588500" y="16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115219</xdr:rowOff>
    </xdr:from>
    <xdr:ext cx="534377" cy="259045"/>
    <xdr:sp macro="" textlink="">
      <xdr:nvSpPr>
        <xdr:cNvPr id="470" name="テキスト ボックス 469"/>
        <xdr:cNvSpPr txBox="1"/>
      </xdr:nvSpPr>
      <xdr:spPr>
        <a:xfrm>
          <a:off x="9372111" y="169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38298</xdr:rowOff>
    </xdr:from>
    <xdr:to>
      <xdr:col>46</xdr:col>
      <xdr:colOff>38100</xdr:colOff>
      <xdr:row>98</xdr:row>
      <xdr:rowOff>139898</xdr:rowOff>
    </xdr:to>
    <xdr:sp macro="" textlink="">
      <xdr:nvSpPr>
        <xdr:cNvPr id="471" name="楕円 470"/>
        <xdr:cNvSpPr/>
      </xdr:nvSpPr>
      <xdr:spPr>
        <a:xfrm>
          <a:off x="8699500" y="16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131025</xdr:rowOff>
    </xdr:from>
    <xdr:ext cx="534377" cy="259045"/>
    <xdr:sp macro="" textlink="">
      <xdr:nvSpPr>
        <xdr:cNvPr id="472" name="テキスト ボックス 471"/>
        <xdr:cNvSpPr txBox="1"/>
      </xdr:nvSpPr>
      <xdr:spPr>
        <a:xfrm>
          <a:off x="8483111" y="169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30655</xdr:rowOff>
    </xdr:from>
    <xdr:to>
      <xdr:col>41</xdr:col>
      <xdr:colOff>101600</xdr:colOff>
      <xdr:row>98</xdr:row>
      <xdr:rowOff>132255</xdr:rowOff>
    </xdr:to>
    <xdr:sp macro="" textlink="">
      <xdr:nvSpPr>
        <xdr:cNvPr id="473" name="楕円 472"/>
        <xdr:cNvSpPr/>
      </xdr:nvSpPr>
      <xdr:spPr>
        <a:xfrm>
          <a:off x="7810500" y="168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123382</xdr:rowOff>
    </xdr:from>
    <xdr:ext cx="534377" cy="259045"/>
    <xdr:sp macro="" textlink="">
      <xdr:nvSpPr>
        <xdr:cNvPr id="474" name="テキスト ボックス 473"/>
        <xdr:cNvSpPr txBox="1"/>
      </xdr:nvSpPr>
      <xdr:spPr>
        <a:xfrm>
          <a:off x="7594111" y="169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40512</xdr:rowOff>
    </xdr:from>
    <xdr:to>
      <xdr:col>85</xdr:col>
      <xdr:colOff>127000</xdr:colOff>
      <xdr:row>76</xdr:row>
      <xdr:rowOff>154406</xdr:rowOff>
    </xdr:to>
    <xdr:cxnSp macro="">
      <xdr:nvCxnSpPr>
        <xdr:cNvPr id="611" name="直線コネクタ 610"/>
        <xdr:cNvCxnSpPr/>
      </xdr:nvCxnSpPr>
      <xdr:spPr>
        <a:xfrm>
          <a:off x="15481300" y="13070712"/>
          <a:ext cx="8382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40512</xdr:rowOff>
    </xdr:from>
    <xdr:to>
      <xdr:col>81</xdr:col>
      <xdr:colOff>50800</xdr:colOff>
      <xdr:row>76</xdr:row>
      <xdr:rowOff>105778</xdr:rowOff>
    </xdr:to>
    <xdr:cxnSp macro="">
      <xdr:nvCxnSpPr>
        <xdr:cNvPr id="614" name="直線コネクタ 613"/>
        <xdr:cNvCxnSpPr/>
      </xdr:nvCxnSpPr>
      <xdr:spPr>
        <a:xfrm flipV="1">
          <a:off x="14592300" y="1307071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105778</xdr:rowOff>
    </xdr:from>
    <xdr:to>
      <xdr:col>76</xdr:col>
      <xdr:colOff>114300</xdr:colOff>
      <xdr:row>76</xdr:row>
      <xdr:rowOff>109843</xdr:rowOff>
    </xdr:to>
    <xdr:cxnSp macro="">
      <xdr:nvCxnSpPr>
        <xdr:cNvPr id="617" name="直線コネクタ 616"/>
        <xdr:cNvCxnSpPr/>
      </xdr:nvCxnSpPr>
      <xdr:spPr>
        <a:xfrm flipV="1">
          <a:off x="13703300" y="13135978"/>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72086</xdr:rowOff>
    </xdr:from>
    <xdr:to>
      <xdr:col>71</xdr:col>
      <xdr:colOff>177800</xdr:colOff>
      <xdr:row>76</xdr:row>
      <xdr:rowOff>109843</xdr:rowOff>
    </xdr:to>
    <xdr:cxnSp macro="">
      <xdr:nvCxnSpPr>
        <xdr:cNvPr id="620" name="直線コネクタ 619"/>
        <xdr:cNvCxnSpPr/>
      </xdr:nvCxnSpPr>
      <xdr:spPr>
        <a:xfrm>
          <a:off x="12814300" y="1310228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103606</xdr:rowOff>
    </xdr:from>
    <xdr:to>
      <xdr:col>85</xdr:col>
      <xdr:colOff>177800</xdr:colOff>
      <xdr:row>77</xdr:row>
      <xdr:rowOff>33756</xdr:rowOff>
    </xdr:to>
    <xdr:sp macro="" textlink="">
      <xdr:nvSpPr>
        <xdr:cNvPr id="630" name="楕円 629"/>
        <xdr:cNvSpPr/>
      </xdr:nvSpPr>
      <xdr:spPr>
        <a:xfrm>
          <a:off x="16268700" y="131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82033</xdr:rowOff>
    </xdr:from>
    <xdr:ext cx="534377" cy="259045"/>
    <xdr:sp macro="" textlink="">
      <xdr:nvSpPr>
        <xdr:cNvPr id="631" name="公債費該当値テキスト"/>
        <xdr:cNvSpPr txBox="1"/>
      </xdr:nvSpPr>
      <xdr:spPr>
        <a:xfrm>
          <a:off x="16370300" y="131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161162</xdr:rowOff>
    </xdr:from>
    <xdr:to>
      <xdr:col>81</xdr:col>
      <xdr:colOff>101600</xdr:colOff>
      <xdr:row>76</xdr:row>
      <xdr:rowOff>91312</xdr:rowOff>
    </xdr:to>
    <xdr:sp macro="" textlink="">
      <xdr:nvSpPr>
        <xdr:cNvPr id="632" name="楕円 631"/>
        <xdr:cNvSpPr/>
      </xdr:nvSpPr>
      <xdr:spPr>
        <a:xfrm>
          <a:off x="15430500" y="130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107840</xdr:rowOff>
    </xdr:from>
    <xdr:ext cx="534377" cy="259045"/>
    <xdr:sp macro="" textlink="">
      <xdr:nvSpPr>
        <xdr:cNvPr id="633" name="テキスト ボックス 632"/>
        <xdr:cNvSpPr txBox="1"/>
      </xdr:nvSpPr>
      <xdr:spPr>
        <a:xfrm>
          <a:off x="15214111" y="127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54978</xdr:rowOff>
    </xdr:from>
    <xdr:to>
      <xdr:col>76</xdr:col>
      <xdr:colOff>165100</xdr:colOff>
      <xdr:row>76</xdr:row>
      <xdr:rowOff>156578</xdr:rowOff>
    </xdr:to>
    <xdr:sp macro="" textlink="">
      <xdr:nvSpPr>
        <xdr:cNvPr id="634" name="楕円 633"/>
        <xdr:cNvSpPr/>
      </xdr:nvSpPr>
      <xdr:spPr>
        <a:xfrm>
          <a:off x="14541500" y="130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1655</xdr:rowOff>
    </xdr:from>
    <xdr:ext cx="534377" cy="259045"/>
    <xdr:sp macro="" textlink="">
      <xdr:nvSpPr>
        <xdr:cNvPr id="635" name="テキスト ボックス 634"/>
        <xdr:cNvSpPr txBox="1"/>
      </xdr:nvSpPr>
      <xdr:spPr>
        <a:xfrm>
          <a:off x="14325111" y="128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59043</xdr:rowOff>
    </xdr:from>
    <xdr:to>
      <xdr:col>72</xdr:col>
      <xdr:colOff>38100</xdr:colOff>
      <xdr:row>76</xdr:row>
      <xdr:rowOff>160643</xdr:rowOff>
    </xdr:to>
    <xdr:sp macro="" textlink="">
      <xdr:nvSpPr>
        <xdr:cNvPr id="636" name="楕円 635"/>
        <xdr:cNvSpPr/>
      </xdr:nvSpPr>
      <xdr:spPr>
        <a:xfrm>
          <a:off x="13652500" y="13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151770</xdr:rowOff>
    </xdr:from>
    <xdr:ext cx="534377" cy="259045"/>
    <xdr:sp macro="" textlink="">
      <xdr:nvSpPr>
        <xdr:cNvPr id="637" name="テキスト ボックス 636"/>
        <xdr:cNvSpPr txBox="1"/>
      </xdr:nvSpPr>
      <xdr:spPr>
        <a:xfrm>
          <a:off x="13436111" y="131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21286</xdr:rowOff>
    </xdr:from>
    <xdr:to>
      <xdr:col>67</xdr:col>
      <xdr:colOff>101600</xdr:colOff>
      <xdr:row>76</xdr:row>
      <xdr:rowOff>122886</xdr:rowOff>
    </xdr:to>
    <xdr:sp macro="" textlink="">
      <xdr:nvSpPr>
        <xdr:cNvPr id="638" name="楕円 637"/>
        <xdr:cNvSpPr/>
      </xdr:nvSpPr>
      <xdr:spPr>
        <a:xfrm>
          <a:off x="12763500" y="130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114013</xdr:rowOff>
    </xdr:from>
    <xdr:ext cx="534377" cy="259045"/>
    <xdr:sp macro="" textlink="">
      <xdr:nvSpPr>
        <xdr:cNvPr id="639" name="テキスト ボックス 638"/>
        <xdr:cNvSpPr txBox="1"/>
      </xdr:nvSpPr>
      <xdr:spPr>
        <a:xfrm>
          <a:off x="12547111" y="131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62368</xdr:rowOff>
    </xdr:from>
    <xdr:to>
      <xdr:col>85</xdr:col>
      <xdr:colOff>127000</xdr:colOff>
      <xdr:row>99</xdr:row>
      <xdr:rowOff>68458</xdr:rowOff>
    </xdr:to>
    <xdr:cxnSp macro="">
      <xdr:nvCxnSpPr>
        <xdr:cNvPr id="670" name="直線コネクタ 669"/>
        <xdr:cNvCxnSpPr/>
      </xdr:nvCxnSpPr>
      <xdr:spPr>
        <a:xfrm>
          <a:off x="15481300" y="17035918"/>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50008</xdr:rowOff>
    </xdr:from>
    <xdr:to>
      <xdr:col>81</xdr:col>
      <xdr:colOff>50800</xdr:colOff>
      <xdr:row>99</xdr:row>
      <xdr:rowOff>62368</xdr:rowOff>
    </xdr:to>
    <xdr:cxnSp macro="">
      <xdr:nvCxnSpPr>
        <xdr:cNvPr id="673" name="直線コネクタ 672"/>
        <xdr:cNvCxnSpPr/>
      </xdr:nvCxnSpPr>
      <xdr:spPr>
        <a:xfrm>
          <a:off x="14592300" y="15651958"/>
          <a:ext cx="889000" cy="13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50008</xdr:rowOff>
    </xdr:from>
    <xdr:to>
      <xdr:col>76</xdr:col>
      <xdr:colOff>114300</xdr:colOff>
      <xdr:row>98</xdr:row>
      <xdr:rowOff>166610</xdr:rowOff>
    </xdr:to>
    <xdr:cxnSp macro="">
      <xdr:nvCxnSpPr>
        <xdr:cNvPr id="676" name="直線コネクタ 675"/>
        <xdr:cNvCxnSpPr/>
      </xdr:nvCxnSpPr>
      <xdr:spPr>
        <a:xfrm flipV="1">
          <a:off x="13703300" y="15651958"/>
          <a:ext cx="889000" cy="13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166610</xdr:rowOff>
    </xdr:from>
    <xdr:to>
      <xdr:col>71</xdr:col>
      <xdr:colOff>177800</xdr:colOff>
      <xdr:row>99</xdr:row>
      <xdr:rowOff>27017</xdr:rowOff>
    </xdr:to>
    <xdr:cxnSp macro="">
      <xdr:nvCxnSpPr>
        <xdr:cNvPr id="679" name="直線コネクタ 678"/>
        <xdr:cNvCxnSpPr/>
      </xdr:nvCxnSpPr>
      <xdr:spPr>
        <a:xfrm flipV="1">
          <a:off x="12814300" y="16968710"/>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17658</xdr:rowOff>
    </xdr:from>
    <xdr:to>
      <xdr:col>85</xdr:col>
      <xdr:colOff>177800</xdr:colOff>
      <xdr:row>99</xdr:row>
      <xdr:rowOff>119258</xdr:rowOff>
    </xdr:to>
    <xdr:sp macro="" textlink="">
      <xdr:nvSpPr>
        <xdr:cNvPr id="689" name="楕円 688"/>
        <xdr:cNvSpPr/>
      </xdr:nvSpPr>
      <xdr:spPr>
        <a:xfrm>
          <a:off x="162687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104035</xdr:rowOff>
    </xdr:from>
    <xdr:ext cx="469744" cy="259045"/>
    <xdr:sp macro="" textlink="">
      <xdr:nvSpPr>
        <xdr:cNvPr id="690" name="積立金該当値テキスト"/>
        <xdr:cNvSpPr txBox="1"/>
      </xdr:nvSpPr>
      <xdr:spPr>
        <a:xfrm>
          <a:off x="16370300" y="1690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11568</xdr:rowOff>
    </xdr:from>
    <xdr:to>
      <xdr:col>81</xdr:col>
      <xdr:colOff>101600</xdr:colOff>
      <xdr:row>99</xdr:row>
      <xdr:rowOff>113168</xdr:rowOff>
    </xdr:to>
    <xdr:sp macro="" textlink="">
      <xdr:nvSpPr>
        <xdr:cNvPr id="691" name="楕円 690"/>
        <xdr:cNvSpPr/>
      </xdr:nvSpPr>
      <xdr:spPr>
        <a:xfrm>
          <a:off x="15430500" y="169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104295</xdr:rowOff>
    </xdr:from>
    <xdr:ext cx="469744" cy="259045"/>
    <xdr:sp macro="" textlink="">
      <xdr:nvSpPr>
        <xdr:cNvPr id="692" name="テキスト ボックス 691"/>
        <xdr:cNvSpPr txBox="1"/>
      </xdr:nvSpPr>
      <xdr:spPr>
        <a:xfrm>
          <a:off x="15246428" y="1707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170658</xdr:rowOff>
    </xdr:from>
    <xdr:to>
      <xdr:col>76</xdr:col>
      <xdr:colOff>165100</xdr:colOff>
      <xdr:row>91</xdr:row>
      <xdr:rowOff>100808</xdr:rowOff>
    </xdr:to>
    <xdr:sp macro="" textlink="">
      <xdr:nvSpPr>
        <xdr:cNvPr id="693" name="楕円 692"/>
        <xdr:cNvSpPr/>
      </xdr:nvSpPr>
      <xdr:spPr>
        <a:xfrm>
          <a:off x="14541500" y="156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117335</xdr:rowOff>
    </xdr:from>
    <xdr:ext cx="534377" cy="259045"/>
    <xdr:sp macro="" textlink="">
      <xdr:nvSpPr>
        <xdr:cNvPr id="694" name="テキスト ボックス 693"/>
        <xdr:cNvSpPr txBox="1"/>
      </xdr:nvSpPr>
      <xdr:spPr>
        <a:xfrm>
          <a:off x="14325111" y="153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115810</xdr:rowOff>
    </xdr:from>
    <xdr:to>
      <xdr:col>72</xdr:col>
      <xdr:colOff>38100</xdr:colOff>
      <xdr:row>99</xdr:row>
      <xdr:rowOff>45960</xdr:rowOff>
    </xdr:to>
    <xdr:sp macro="" textlink="">
      <xdr:nvSpPr>
        <xdr:cNvPr id="695" name="楕円 694"/>
        <xdr:cNvSpPr/>
      </xdr:nvSpPr>
      <xdr:spPr>
        <a:xfrm>
          <a:off x="13652500" y="169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37087</xdr:rowOff>
    </xdr:from>
    <xdr:ext cx="469744" cy="259045"/>
    <xdr:sp macro="" textlink="">
      <xdr:nvSpPr>
        <xdr:cNvPr id="696" name="テキスト ボックス 695"/>
        <xdr:cNvSpPr txBox="1"/>
      </xdr:nvSpPr>
      <xdr:spPr>
        <a:xfrm>
          <a:off x="13468428" y="170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147667</xdr:rowOff>
    </xdr:from>
    <xdr:to>
      <xdr:col>67</xdr:col>
      <xdr:colOff>101600</xdr:colOff>
      <xdr:row>99</xdr:row>
      <xdr:rowOff>77817</xdr:rowOff>
    </xdr:to>
    <xdr:sp macro="" textlink="">
      <xdr:nvSpPr>
        <xdr:cNvPr id="697" name="楕円 696"/>
        <xdr:cNvSpPr/>
      </xdr:nvSpPr>
      <xdr:spPr>
        <a:xfrm>
          <a:off x="12763500" y="16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68944</xdr:rowOff>
    </xdr:from>
    <xdr:ext cx="469744" cy="259045"/>
    <xdr:sp macro="" textlink="">
      <xdr:nvSpPr>
        <xdr:cNvPr id="698" name="テキスト ボックス 697"/>
        <xdr:cNvSpPr txBox="1"/>
      </xdr:nvSpPr>
      <xdr:spPr>
        <a:xfrm>
          <a:off x="12579428" y="1704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166994</xdr:rowOff>
    </xdr:from>
    <xdr:to>
      <xdr:col>116</xdr:col>
      <xdr:colOff>63500</xdr:colOff>
      <xdr:row>57</xdr:row>
      <xdr:rowOff>169098</xdr:rowOff>
    </xdr:to>
    <xdr:cxnSp macro="">
      <xdr:nvCxnSpPr>
        <xdr:cNvPr id="784" name="直線コネクタ 783"/>
        <xdr:cNvCxnSpPr/>
      </xdr:nvCxnSpPr>
      <xdr:spPr>
        <a:xfrm>
          <a:off x="21323300" y="9939644"/>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166994</xdr:rowOff>
    </xdr:from>
    <xdr:to>
      <xdr:col>111</xdr:col>
      <xdr:colOff>177800</xdr:colOff>
      <xdr:row>58</xdr:row>
      <xdr:rowOff>75738</xdr:rowOff>
    </xdr:to>
    <xdr:cxnSp macro="">
      <xdr:nvCxnSpPr>
        <xdr:cNvPr id="787" name="直線コネクタ 786"/>
        <xdr:cNvCxnSpPr/>
      </xdr:nvCxnSpPr>
      <xdr:spPr>
        <a:xfrm flipV="1">
          <a:off x="20434300" y="9939644"/>
          <a:ext cx="8890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75738</xdr:rowOff>
    </xdr:from>
    <xdr:to>
      <xdr:col>107</xdr:col>
      <xdr:colOff>50800</xdr:colOff>
      <xdr:row>58</xdr:row>
      <xdr:rowOff>76652</xdr:rowOff>
    </xdr:to>
    <xdr:cxnSp macro="">
      <xdr:nvCxnSpPr>
        <xdr:cNvPr id="790" name="直線コネクタ 789"/>
        <xdr:cNvCxnSpPr/>
      </xdr:nvCxnSpPr>
      <xdr:spPr>
        <a:xfrm flipV="1">
          <a:off x="19545300" y="100198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73406</xdr:rowOff>
    </xdr:from>
    <xdr:to>
      <xdr:col>102</xdr:col>
      <xdr:colOff>114300</xdr:colOff>
      <xdr:row>58</xdr:row>
      <xdr:rowOff>76652</xdr:rowOff>
    </xdr:to>
    <xdr:cxnSp macro="">
      <xdr:nvCxnSpPr>
        <xdr:cNvPr id="793" name="直線コネクタ 792"/>
        <xdr:cNvCxnSpPr/>
      </xdr:nvCxnSpPr>
      <xdr:spPr>
        <a:xfrm>
          <a:off x="18656300" y="10017506"/>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118298</xdr:rowOff>
    </xdr:from>
    <xdr:to>
      <xdr:col>116</xdr:col>
      <xdr:colOff>114300</xdr:colOff>
      <xdr:row>58</xdr:row>
      <xdr:rowOff>48448</xdr:rowOff>
    </xdr:to>
    <xdr:sp macro="" textlink="">
      <xdr:nvSpPr>
        <xdr:cNvPr id="803" name="楕円 802"/>
        <xdr:cNvSpPr/>
      </xdr:nvSpPr>
      <xdr:spPr>
        <a:xfrm>
          <a:off x="22110700" y="98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141175</xdr:rowOff>
    </xdr:from>
    <xdr:ext cx="469744" cy="259045"/>
    <xdr:sp macro="" textlink="">
      <xdr:nvSpPr>
        <xdr:cNvPr id="804" name="貸付金該当値テキスト"/>
        <xdr:cNvSpPr txBox="1"/>
      </xdr:nvSpPr>
      <xdr:spPr>
        <a:xfrm>
          <a:off x="22212300" y="974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116194</xdr:rowOff>
    </xdr:from>
    <xdr:to>
      <xdr:col>112</xdr:col>
      <xdr:colOff>38100</xdr:colOff>
      <xdr:row>58</xdr:row>
      <xdr:rowOff>46344</xdr:rowOff>
    </xdr:to>
    <xdr:sp macro="" textlink="">
      <xdr:nvSpPr>
        <xdr:cNvPr id="805" name="楕円 804"/>
        <xdr:cNvSpPr/>
      </xdr:nvSpPr>
      <xdr:spPr>
        <a:xfrm>
          <a:off x="21272500" y="98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62871</xdr:rowOff>
    </xdr:from>
    <xdr:ext cx="469744" cy="259045"/>
    <xdr:sp macro="" textlink="">
      <xdr:nvSpPr>
        <xdr:cNvPr id="806" name="テキスト ボックス 805"/>
        <xdr:cNvSpPr txBox="1"/>
      </xdr:nvSpPr>
      <xdr:spPr>
        <a:xfrm>
          <a:off x="21088428" y="966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24938</xdr:rowOff>
    </xdr:from>
    <xdr:to>
      <xdr:col>107</xdr:col>
      <xdr:colOff>101600</xdr:colOff>
      <xdr:row>58</xdr:row>
      <xdr:rowOff>126538</xdr:rowOff>
    </xdr:to>
    <xdr:sp macro="" textlink="">
      <xdr:nvSpPr>
        <xdr:cNvPr id="807" name="楕円 806"/>
        <xdr:cNvSpPr/>
      </xdr:nvSpPr>
      <xdr:spPr>
        <a:xfrm>
          <a:off x="20383500" y="99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117665</xdr:rowOff>
    </xdr:from>
    <xdr:ext cx="469744" cy="259045"/>
    <xdr:sp macro="" textlink="">
      <xdr:nvSpPr>
        <xdr:cNvPr id="808" name="テキスト ボックス 807"/>
        <xdr:cNvSpPr txBox="1"/>
      </xdr:nvSpPr>
      <xdr:spPr>
        <a:xfrm>
          <a:off x="20199428" y="1006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25852</xdr:rowOff>
    </xdr:from>
    <xdr:to>
      <xdr:col>102</xdr:col>
      <xdr:colOff>165100</xdr:colOff>
      <xdr:row>58</xdr:row>
      <xdr:rowOff>127452</xdr:rowOff>
    </xdr:to>
    <xdr:sp macro="" textlink="">
      <xdr:nvSpPr>
        <xdr:cNvPr id="809" name="楕円 808"/>
        <xdr:cNvSpPr/>
      </xdr:nvSpPr>
      <xdr:spPr>
        <a:xfrm>
          <a:off x="19494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118579</xdr:rowOff>
    </xdr:from>
    <xdr:ext cx="469744" cy="259045"/>
    <xdr:sp macro="" textlink="">
      <xdr:nvSpPr>
        <xdr:cNvPr id="810" name="テキスト ボックス 809"/>
        <xdr:cNvSpPr txBox="1"/>
      </xdr:nvSpPr>
      <xdr:spPr>
        <a:xfrm>
          <a:off x="19310428" y="1006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22606</xdr:rowOff>
    </xdr:from>
    <xdr:to>
      <xdr:col>98</xdr:col>
      <xdr:colOff>38100</xdr:colOff>
      <xdr:row>58</xdr:row>
      <xdr:rowOff>124206</xdr:rowOff>
    </xdr:to>
    <xdr:sp macro="" textlink="">
      <xdr:nvSpPr>
        <xdr:cNvPr id="811" name="楕円 810"/>
        <xdr:cNvSpPr/>
      </xdr:nvSpPr>
      <xdr:spPr>
        <a:xfrm>
          <a:off x="18605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115333</xdr:rowOff>
    </xdr:from>
    <xdr:ext cx="469744" cy="259045"/>
    <xdr:sp macro="" textlink="">
      <xdr:nvSpPr>
        <xdr:cNvPr id="812" name="テキスト ボックス 811"/>
        <xdr:cNvSpPr txBox="1"/>
      </xdr:nvSpPr>
      <xdr:spPr>
        <a:xfrm>
          <a:off x="18421428"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66160</xdr:rowOff>
    </xdr:from>
    <xdr:to>
      <xdr:col>116</xdr:col>
      <xdr:colOff>63500</xdr:colOff>
      <xdr:row>76</xdr:row>
      <xdr:rowOff>139791</xdr:rowOff>
    </xdr:to>
    <xdr:cxnSp macro="">
      <xdr:nvCxnSpPr>
        <xdr:cNvPr id="840" name="直線コネクタ 839"/>
        <xdr:cNvCxnSpPr/>
      </xdr:nvCxnSpPr>
      <xdr:spPr>
        <a:xfrm>
          <a:off x="21323300" y="12582010"/>
          <a:ext cx="838200" cy="5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66160</xdr:rowOff>
    </xdr:from>
    <xdr:to>
      <xdr:col>111</xdr:col>
      <xdr:colOff>177800</xdr:colOff>
      <xdr:row>74</xdr:row>
      <xdr:rowOff>9787</xdr:rowOff>
    </xdr:to>
    <xdr:cxnSp macro="">
      <xdr:nvCxnSpPr>
        <xdr:cNvPr id="843" name="直線コネクタ 842"/>
        <xdr:cNvCxnSpPr/>
      </xdr:nvCxnSpPr>
      <xdr:spPr>
        <a:xfrm flipV="1">
          <a:off x="20434300" y="12582010"/>
          <a:ext cx="8890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122601</xdr:rowOff>
    </xdr:from>
    <xdr:to>
      <xdr:col>107</xdr:col>
      <xdr:colOff>50800</xdr:colOff>
      <xdr:row>74</xdr:row>
      <xdr:rowOff>9787</xdr:rowOff>
    </xdr:to>
    <xdr:cxnSp macro="">
      <xdr:nvCxnSpPr>
        <xdr:cNvPr id="846" name="直線コネクタ 845"/>
        <xdr:cNvCxnSpPr/>
      </xdr:nvCxnSpPr>
      <xdr:spPr>
        <a:xfrm>
          <a:off x="19545300" y="12638451"/>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122601</xdr:rowOff>
    </xdr:from>
    <xdr:to>
      <xdr:col>102</xdr:col>
      <xdr:colOff>114300</xdr:colOff>
      <xdr:row>73</xdr:row>
      <xdr:rowOff>158262</xdr:rowOff>
    </xdr:to>
    <xdr:cxnSp macro="">
      <xdr:nvCxnSpPr>
        <xdr:cNvPr id="849" name="直線コネクタ 848"/>
        <xdr:cNvCxnSpPr/>
      </xdr:nvCxnSpPr>
      <xdr:spPr>
        <a:xfrm flipV="1">
          <a:off x="18656300" y="1263845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88991</xdr:rowOff>
    </xdr:from>
    <xdr:to>
      <xdr:col>116</xdr:col>
      <xdr:colOff>114300</xdr:colOff>
      <xdr:row>77</xdr:row>
      <xdr:rowOff>19141</xdr:rowOff>
    </xdr:to>
    <xdr:sp macro="" textlink="">
      <xdr:nvSpPr>
        <xdr:cNvPr id="859" name="楕円 858"/>
        <xdr:cNvSpPr/>
      </xdr:nvSpPr>
      <xdr:spPr>
        <a:xfrm>
          <a:off x="221107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67418</xdr:rowOff>
    </xdr:from>
    <xdr:ext cx="534377" cy="259045"/>
    <xdr:sp macro="" textlink="">
      <xdr:nvSpPr>
        <xdr:cNvPr id="860" name="繰出金該当値テキスト"/>
        <xdr:cNvSpPr txBox="1"/>
      </xdr:nvSpPr>
      <xdr:spPr>
        <a:xfrm>
          <a:off x="22212300" y="130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15360</xdr:rowOff>
    </xdr:from>
    <xdr:to>
      <xdr:col>112</xdr:col>
      <xdr:colOff>38100</xdr:colOff>
      <xdr:row>73</xdr:row>
      <xdr:rowOff>116960</xdr:rowOff>
    </xdr:to>
    <xdr:sp macro="" textlink="">
      <xdr:nvSpPr>
        <xdr:cNvPr id="861" name="楕円 860"/>
        <xdr:cNvSpPr/>
      </xdr:nvSpPr>
      <xdr:spPr>
        <a:xfrm>
          <a:off x="21272500" y="12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133487</xdr:rowOff>
    </xdr:from>
    <xdr:ext cx="534377" cy="259045"/>
    <xdr:sp macro="" textlink="">
      <xdr:nvSpPr>
        <xdr:cNvPr id="862" name="テキスト ボックス 861"/>
        <xdr:cNvSpPr txBox="1"/>
      </xdr:nvSpPr>
      <xdr:spPr>
        <a:xfrm>
          <a:off x="21056111" y="123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130437</xdr:rowOff>
    </xdr:from>
    <xdr:to>
      <xdr:col>107</xdr:col>
      <xdr:colOff>101600</xdr:colOff>
      <xdr:row>74</xdr:row>
      <xdr:rowOff>60587</xdr:rowOff>
    </xdr:to>
    <xdr:sp macro="" textlink="">
      <xdr:nvSpPr>
        <xdr:cNvPr id="863" name="楕円 862"/>
        <xdr:cNvSpPr/>
      </xdr:nvSpPr>
      <xdr:spPr>
        <a:xfrm>
          <a:off x="20383500" y="126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77114</xdr:rowOff>
    </xdr:from>
    <xdr:ext cx="534377" cy="259045"/>
    <xdr:sp macro="" textlink="">
      <xdr:nvSpPr>
        <xdr:cNvPr id="864" name="テキスト ボックス 863"/>
        <xdr:cNvSpPr txBox="1"/>
      </xdr:nvSpPr>
      <xdr:spPr>
        <a:xfrm>
          <a:off x="20167111" y="124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71801</xdr:rowOff>
    </xdr:from>
    <xdr:to>
      <xdr:col>102</xdr:col>
      <xdr:colOff>165100</xdr:colOff>
      <xdr:row>74</xdr:row>
      <xdr:rowOff>1951</xdr:rowOff>
    </xdr:to>
    <xdr:sp macro="" textlink="">
      <xdr:nvSpPr>
        <xdr:cNvPr id="865" name="楕円 864"/>
        <xdr:cNvSpPr/>
      </xdr:nvSpPr>
      <xdr:spPr>
        <a:xfrm>
          <a:off x="19494500" y="125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18478</xdr:rowOff>
    </xdr:from>
    <xdr:ext cx="534377" cy="259045"/>
    <xdr:sp macro="" textlink="">
      <xdr:nvSpPr>
        <xdr:cNvPr id="866" name="テキスト ボックス 865"/>
        <xdr:cNvSpPr txBox="1"/>
      </xdr:nvSpPr>
      <xdr:spPr>
        <a:xfrm>
          <a:off x="19278111" y="123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107462</xdr:rowOff>
    </xdr:from>
    <xdr:to>
      <xdr:col>98</xdr:col>
      <xdr:colOff>38100</xdr:colOff>
      <xdr:row>74</xdr:row>
      <xdr:rowOff>37612</xdr:rowOff>
    </xdr:to>
    <xdr:sp macro="" textlink="">
      <xdr:nvSpPr>
        <xdr:cNvPr id="867" name="楕円 866"/>
        <xdr:cNvSpPr/>
      </xdr:nvSpPr>
      <xdr:spPr>
        <a:xfrm>
          <a:off x="18605500" y="126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54139</xdr:rowOff>
    </xdr:from>
    <xdr:ext cx="534377" cy="259045"/>
    <xdr:sp macro="" textlink="">
      <xdr:nvSpPr>
        <xdr:cNvPr id="868" name="テキスト ボックス 867"/>
        <xdr:cNvSpPr txBox="1"/>
      </xdr:nvSpPr>
      <xdr:spPr>
        <a:xfrm>
          <a:off x="18389111" y="123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385,763</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年度より数値が減少したものの、類似団体内平均値と比して数値が大幅に上回っているものは物件費、扶助費である。</a:t>
          </a:r>
        </a:p>
        <a:p>
          <a:r>
            <a:rPr kumimoji="1" lang="ja-JP" altLang="en-US" sz="1300">
              <a:latin typeface="ＭＳ Ｐゴシック" panose="020B0600070205080204" pitchFamily="50" charset="-128"/>
              <a:ea typeface="ＭＳ Ｐゴシック" panose="020B0600070205080204" pitchFamily="50" charset="-128"/>
            </a:rPr>
            <a:t>　物件費及び扶助費については、それぞれごみ処理委託料等の増、障害福祉サービス経費やこども医療費等の増により平成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また、その他特徴的なものとして、維持補修費が類似団体内平均値を上回る状況が続いており、今後も公共施設等の老朽化に伴う維持補修が続く見込みであることから、計画的な財政運営に努める。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85,404
84,146
14.87
33,186,852
32,945,702
214,180
19,686,289
20,196,664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29972</xdr:rowOff>
    </xdr:from>
    <xdr:to>
      <xdr:col>24</xdr:col>
      <xdr:colOff>63500</xdr:colOff>
      <xdr:row>34</xdr:row>
      <xdr:rowOff>121412</xdr:rowOff>
    </xdr:to>
    <xdr:cxnSp macro="">
      <xdr:nvCxnSpPr>
        <xdr:cNvPr id="59" name="直線コネクタ 58"/>
        <xdr:cNvCxnSpPr/>
      </xdr:nvCxnSpPr>
      <xdr:spPr>
        <a:xfrm>
          <a:off x="3797300" y="58592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82550</xdr:rowOff>
    </xdr:from>
    <xdr:to>
      <xdr:col>19</xdr:col>
      <xdr:colOff>177800</xdr:colOff>
      <xdr:row>34</xdr:row>
      <xdr:rowOff>29972</xdr:rowOff>
    </xdr:to>
    <xdr:cxnSp macro="">
      <xdr:nvCxnSpPr>
        <xdr:cNvPr id="62" name="直線コネクタ 61"/>
        <xdr:cNvCxnSpPr/>
      </xdr:nvCxnSpPr>
      <xdr:spPr>
        <a:xfrm>
          <a:off x="2908300" y="5740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82550</xdr:rowOff>
    </xdr:from>
    <xdr:to>
      <xdr:col>15</xdr:col>
      <xdr:colOff>50800</xdr:colOff>
      <xdr:row>33</xdr:row>
      <xdr:rowOff>163017</xdr:rowOff>
    </xdr:to>
    <xdr:cxnSp macro="">
      <xdr:nvCxnSpPr>
        <xdr:cNvPr id="65" name="直線コネクタ 64"/>
        <xdr:cNvCxnSpPr/>
      </xdr:nvCxnSpPr>
      <xdr:spPr>
        <a:xfrm flipV="1">
          <a:off x="2019300" y="57404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163017</xdr:rowOff>
    </xdr:from>
    <xdr:to>
      <xdr:col>10</xdr:col>
      <xdr:colOff>114300</xdr:colOff>
      <xdr:row>33</xdr:row>
      <xdr:rowOff>163931</xdr:rowOff>
    </xdr:to>
    <xdr:cxnSp macro="">
      <xdr:nvCxnSpPr>
        <xdr:cNvPr id="68" name="直線コネクタ 67"/>
        <xdr:cNvCxnSpPr/>
      </xdr:nvCxnSpPr>
      <xdr:spPr>
        <a:xfrm flipV="1">
          <a:off x="1130300" y="58208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70612</xdr:rowOff>
    </xdr:from>
    <xdr:to>
      <xdr:col>24</xdr:col>
      <xdr:colOff>114300</xdr:colOff>
      <xdr:row>35</xdr:row>
      <xdr:rowOff>762</xdr:rowOff>
    </xdr:to>
    <xdr:sp macro="" textlink="">
      <xdr:nvSpPr>
        <xdr:cNvPr id="78" name="楕円 77"/>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93489</xdr:rowOff>
    </xdr:from>
    <xdr:ext cx="469744" cy="259045"/>
    <xdr:sp macro="" textlink="">
      <xdr:nvSpPr>
        <xdr:cNvPr id="79" name="議会費該当値テキスト"/>
        <xdr:cNvSpPr txBox="1"/>
      </xdr:nvSpPr>
      <xdr:spPr>
        <a:xfrm>
          <a:off x="4686300"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150622</xdr:rowOff>
    </xdr:from>
    <xdr:to>
      <xdr:col>20</xdr:col>
      <xdr:colOff>38100</xdr:colOff>
      <xdr:row>34</xdr:row>
      <xdr:rowOff>80772</xdr:rowOff>
    </xdr:to>
    <xdr:sp macro="" textlink="">
      <xdr:nvSpPr>
        <xdr:cNvPr id="80" name="楕円 79"/>
        <xdr:cNvSpPr/>
      </xdr:nvSpPr>
      <xdr:spPr>
        <a:xfrm>
          <a:off x="3746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97299</xdr:rowOff>
    </xdr:from>
    <xdr:ext cx="469744" cy="259045"/>
    <xdr:sp macro="" textlink="">
      <xdr:nvSpPr>
        <xdr:cNvPr id="81" name="テキスト ボックス 80"/>
        <xdr:cNvSpPr txBox="1"/>
      </xdr:nvSpPr>
      <xdr:spPr>
        <a:xfrm>
          <a:off x="3562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31750</xdr:rowOff>
    </xdr:from>
    <xdr:to>
      <xdr:col>15</xdr:col>
      <xdr:colOff>101600</xdr:colOff>
      <xdr:row>33</xdr:row>
      <xdr:rowOff>133350</xdr:rowOff>
    </xdr:to>
    <xdr:sp macro="" textlink="">
      <xdr:nvSpPr>
        <xdr:cNvPr id="82" name="楕円 81"/>
        <xdr:cNvSpPr/>
      </xdr:nvSpPr>
      <xdr:spPr>
        <a:xfrm>
          <a:off x="2857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149877</xdr:rowOff>
    </xdr:from>
    <xdr:ext cx="469744" cy="259045"/>
    <xdr:sp macro="" textlink="">
      <xdr:nvSpPr>
        <xdr:cNvPr id="83" name="テキスト ボックス 82"/>
        <xdr:cNvSpPr txBox="1"/>
      </xdr:nvSpPr>
      <xdr:spPr>
        <a:xfrm>
          <a:off x="2673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112217</xdr:rowOff>
    </xdr:from>
    <xdr:to>
      <xdr:col>10</xdr:col>
      <xdr:colOff>165100</xdr:colOff>
      <xdr:row>34</xdr:row>
      <xdr:rowOff>42367</xdr:rowOff>
    </xdr:to>
    <xdr:sp macro="" textlink="">
      <xdr:nvSpPr>
        <xdr:cNvPr id="84" name="楕円 83"/>
        <xdr:cNvSpPr/>
      </xdr:nvSpPr>
      <xdr:spPr>
        <a:xfrm>
          <a:off x="1968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58894</xdr:rowOff>
    </xdr:from>
    <xdr:ext cx="469744" cy="259045"/>
    <xdr:sp macro="" textlink="">
      <xdr:nvSpPr>
        <xdr:cNvPr id="85" name="テキスト ボックス 84"/>
        <xdr:cNvSpPr txBox="1"/>
      </xdr:nvSpPr>
      <xdr:spPr>
        <a:xfrm>
          <a:off x="1784428"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113131</xdr:rowOff>
    </xdr:from>
    <xdr:to>
      <xdr:col>6</xdr:col>
      <xdr:colOff>38100</xdr:colOff>
      <xdr:row>34</xdr:row>
      <xdr:rowOff>43281</xdr:rowOff>
    </xdr:to>
    <xdr:sp macro="" textlink="">
      <xdr:nvSpPr>
        <xdr:cNvPr id="86" name="楕円 85"/>
        <xdr:cNvSpPr/>
      </xdr:nvSpPr>
      <xdr:spPr>
        <a:xfrm>
          <a:off x="1079500" y="5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59808</xdr:rowOff>
    </xdr:from>
    <xdr:ext cx="469744" cy="259045"/>
    <xdr:sp macro="" textlink="">
      <xdr:nvSpPr>
        <xdr:cNvPr id="87" name="テキスト ボックス 86"/>
        <xdr:cNvSpPr txBox="1"/>
      </xdr:nvSpPr>
      <xdr:spPr>
        <a:xfrm>
          <a:off x="895428" y="55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123254</xdr:rowOff>
    </xdr:from>
    <xdr:to>
      <xdr:col>24</xdr:col>
      <xdr:colOff>63500</xdr:colOff>
      <xdr:row>58</xdr:row>
      <xdr:rowOff>119215</xdr:rowOff>
    </xdr:to>
    <xdr:cxnSp macro="">
      <xdr:nvCxnSpPr>
        <xdr:cNvPr id="117" name="直線コネクタ 116"/>
        <xdr:cNvCxnSpPr/>
      </xdr:nvCxnSpPr>
      <xdr:spPr>
        <a:xfrm>
          <a:off x="3797300" y="9895904"/>
          <a:ext cx="838200" cy="1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19977</xdr:rowOff>
    </xdr:from>
    <xdr:to>
      <xdr:col>19</xdr:col>
      <xdr:colOff>177800</xdr:colOff>
      <xdr:row>57</xdr:row>
      <xdr:rowOff>123254</xdr:rowOff>
    </xdr:to>
    <xdr:cxnSp macro="">
      <xdr:nvCxnSpPr>
        <xdr:cNvPr id="120" name="直線コネクタ 119"/>
        <xdr:cNvCxnSpPr/>
      </xdr:nvCxnSpPr>
      <xdr:spPr>
        <a:xfrm>
          <a:off x="2908300" y="8935377"/>
          <a:ext cx="889000" cy="9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19977</xdr:rowOff>
    </xdr:from>
    <xdr:to>
      <xdr:col>15</xdr:col>
      <xdr:colOff>50800</xdr:colOff>
      <xdr:row>58</xdr:row>
      <xdr:rowOff>66878</xdr:rowOff>
    </xdr:to>
    <xdr:cxnSp macro="">
      <xdr:nvCxnSpPr>
        <xdr:cNvPr id="123" name="直線コネクタ 122"/>
        <xdr:cNvCxnSpPr/>
      </xdr:nvCxnSpPr>
      <xdr:spPr>
        <a:xfrm flipV="1">
          <a:off x="2019300" y="8935377"/>
          <a:ext cx="889000" cy="10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138773</xdr:rowOff>
    </xdr:from>
    <xdr:to>
      <xdr:col>10</xdr:col>
      <xdr:colOff>114300</xdr:colOff>
      <xdr:row>58</xdr:row>
      <xdr:rowOff>66878</xdr:rowOff>
    </xdr:to>
    <xdr:cxnSp macro="">
      <xdr:nvCxnSpPr>
        <xdr:cNvPr id="126" name="直線コネクタ 125"/>
        <xdr:cNvCxnSpPr/>
      </xdr:nvCxnSpPr>
      <xdr:spPr>
        <a:xfrm>
          <a:off x="1130300" y="9911423"/>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68415</xdr:rowOff>
    </xdr:from>
    <xdr:to>
      <xdr:col>24</xdr:col>
      <xdr:colOff>114300</xdr:colOff>
      <xdr:row>58</xdr:row>
      <xdr:rowOff>170015</xdr:rowOff>
    </xdr:to>
    <xdr:sp macro="" textlink="">
      <xdr:nvSpPr>
        <xdr:cNvPr id="136" name="楕円 135"/>
        <xdr:cNvSpPr/>
      </xdr:nvSpPr>
      <xdr:spPr>
        <a:xfrm>
          <a:off x="4584700" y="100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154792</xdr:rowOff>
    </xdr:from>
    <xdr:ext cx="534377" cy="259045"/>
    <xdr:sp macro="" textlink="">
      <xdr:nvSpPr>
        <xdr:cNvPr id="137" name="総務費該当値テキスト"/>
        <xdr:cNvSpPr txBox="1"/>
      </xdr:nvSpPr>
      <xdr:spPr>
        <a:xfrm>
          <a:off x="4686300" y="99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72454</xdr:rowOff>
    </xdr:from>
    <xdr:to>
      <xdr:col>20</xdr:col>
      <xdr:colOff>38100</xdr:colOff>
      <xdr:row>58</xdr:row>
      <xdr:rowOff>2604</xdr:rowOff>
    </xdr:to>
    <xdr:sp macro="" textlink="">
      <xdr:nvSpPr>
        <xdr:cNvPr id="138" name="楕円 137"/>
        <xdr:cNvSpPr/>
      </xdr:nvSpPr>
      <xdr:spPr>
        <a:xfrm>
          <a:off x="3746500" y="98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19131</xdr:rowOff>
    </xdr:from>
    <xdr:ext cx="534377" cy="259045"/>
    <xdr:sp macro="" textlink="">
      <xdr:nvSpPr>
        <xdr:cNvPr id="139" name="テキスト ボックス 138"/>
        <xdr:cNvSpPr txBox="1"/>
      </xdr:nvSpPr>
      <xdr:spPr>
        <a:xfrm>
          <a:off x="3530111" y="96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140627</xdr:rowOff>
    </xdr:from>
    <xdr:to>
      <xdr:col>15</xdr:col>
      <xdr:colOff>101600</xdr:colOff>
      <xdr:row>52</xdr:row>
      <xdr:rowOff>70777</xdr:rowOff>
    </xdr:to>
    <xdr:sp macro="" textlink="">
      <xdr:nvSpPr>
        <xdr:cNvPr id="140" name="楕円 139"/>
        <xdr:cNvSpPr/>
      </xdr:nvSpPr>
      <xdr:spPr>
        <a:xfrm>
          <a:off x="2857500" y="88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87304</xdr:rowOff>
    </xdr:from>
    <xdr:ext cx="599010" cy="259045"/>
    <xdr:sp macro="" textlink="">
      <xdr:nvSpPr>
        <xdr:cNvPr id="141" name="テキスト ボックス 140"/>
        <xdr:cNvSpPr txBox="1"/>
      </xdr:nvSpPr>
      <xdr:spPr>
        <a:xfrm>
          <a:off x="2608795" y="865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16078</xdr:rowOff>
    </xdr:from>
    <xdr:to>
      <xdr:col>10</xdr:col>
      <xdr:colOff>165100</xdr:colOff>
      <xdr:row>58</xdr:row>
      <xdr:rowOff>117678</xdr:rowOff>
    </xdr:to>
    <xdr:sp macro="" textlink="">
      <xdr:nvSpPr>
        <xdr:cNvPr id="142" name="楕円 141"/>
        <xdr:cNvSpPr/>
      </xdr:nvSpPr>
      <xdr:spPr>
        <a:xfrm>
          <a:off x="1968500" y="99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108805</xdr:rowOff>
    </xdr:from>
    <xdr:ext cx="534377" cy="259045"/>
    <xdr:sp macro="" textlink="">
      <xdr:nvSpPr>
        <xdr:cNvPr id="143" name="テキスト ボックス 142"/>
        <xdr:cNvSpPr txBox="1"/>
      </xdr:nvSpPr>
      <xdr:spPr>
        <a:xfrm>
          <a:off x="1752111" y="100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87973</xdr:rowOff>
    </xdr:from>
    <xdr:to>
      <xdr:col>6</xdr:col>
      <xdr:colOff>38100</xdr:colOff>
      <xdr:row>58</xdr:row>
      <xdr:rowOff>18123</xdr:rowOff>
    </xdr:to>
    <xdr:sp macro="" textlink="">
      <xdr:nvSpPr>
        <xdr:cNvPr id="144" name="楕円 143"/>
        <xdr:cNvSpPr/>
      </xdr:nvSpPr>
      <xdr:spPr>
        <a:xfrm>
          <a:off x="1079500" y="98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9250</xdr:rowOff>
    </xdr:from>
    <xdr:ext cx="534377" cy="259045"/>
    <xdr:sp macro="" textlink="">
      <xdr:nvSpPr>
        <xdr:cNvPr id="145" name="テキスト ボックス 144"/>
        <xdr:cNvSpPr txBox="1"/>
      </xdr:nvSpPr>
      <xdr:spPr>
        <a:xfrm>
          <a:off x="863111" y="99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153568</xdr:rowOff>
    </xdr:from>
    <xdr:to>
      <xdr:col>24</xdr:col>
      <xdr:colOff>63500</xdr:colOff>
      <xdr:row>73</xdr:row>
      <xdr:rowOff>31953</xdr:rowOff>
    </xdr:to>
    <xdr:cxnSp macro="">
      <xdr:nvCxnSpPr>
        <xdr:cNvPr id="175" name="直線コネクタ 174"/>
        <xdr:cNvCxnSpPr/>
      </xdr:nvCxnSpPr>
      <xdr:spPr>
        <a:xfrm flipV="1">
          <a:off x="3797300" y="12497968"/>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31953</xdr:rowOff>
    </xdr:from>
    <xdr:to>
      <xdr:col>19</xdr:col>
      <xdr:colOff>177800</xdr:colOff>
      <xdr:row>73</xdr:row>
      <xdr:rowOff>120459</xdr:rowOff>
    </xdr:to>
    <xdr:cxnSp macro="">
      <xdr:nvCxnSpPr>
        <xdr:cNvPr id="178" name="直線コネクタ 177"/>
        <xdr:cNvCxnSpPr/>
      </xdr:nvCxnSpPr>
      <xdr:spPr>
        <a:xfrm flipV="1">
          <a:off x="2908300" y="12547803"/>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64198</xdr:rowOff>
    </xdr:from>
    <xdr:to>
      <xdr:col>15</xdr:col>
      <xdr:colOff>50800</xdr:colOff>
      <xdr:row>73</xdr:row>
      <xdr:rowOff>120459</xdr:rowOff>
    </xdr:to>
    <xdr:cxnSp macro="">
      <xdr:nvCxnSpPr>
        <xdr:cNvPr id="181" name="直線コネクタ 180"/>
        <xdr:cNvCxnSpPr/>
      </xdr:nvCxnSpPr>
      <xdr:spPr>
        <a:xfrm>
          <a:off x="2019300" y="12580048"/>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64198</xdr:rowOff>
    </xdr:from>
    <xdr:to>
      <xdr:col>10</xdr:col>
      <xdr:colOff>114300</xdr:colOff>
      <xdr:row>74</xdr:row>
      <xdr:rowOff>90856</xdr:rowOff>
    </xdr:to>
    <xdr:cxnSp macro="">
      <xdr:nvCxnSpPr>
        <xdr:cNvPr id="184" name="直線コネクタ 183"/>
        <xdr:cNvCxnSpPr/>
      </xdr:nvCxnSpPr>
      <xdr:spPr>
        <a:xfrm flipV="1">
          <a:off x="1130300" y="12580048"/>
          <a:ext cx="889000" cy="1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102768</xdr:rowOff>
    </xdr:from>
    <xdr:to>
      <xdr:col>24</xdr:col>
      <xdr:colOff>114300</xdr:colOff>
      <xdr:row>73</xdr:row>
      <xdr:rowOff>32918</xdr:rowOff>
    </xdr:to>
    <xdr:sp macro="" textlink="">
      <xdr:nvSpPr>
        <xdr:cNvPr id="194" name="楕円 193"/>
        <xdr:cNvSpPr/>
      </xdr:nvSpPr>
      <xdr:spPr>
        <a:xfrm>
          <a:off x="4584700" y="12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125645</xdr:rowOff>
    </xdr:from>
    <xdr:ext cx="599010" cy="259045"/>
    <xdr:sp macro="" textlink="">
      <xdr:nvSpPr>
        <xdr:cNvPr id="195" name="民生費該当値テキスト"/>
        <xdr:cNvSpPr txBox="1"/>
      </xdr:nvSpPr>
      <xdr:spPr>
        <a:xfrm>
          <a:off x="4686300" y="122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152603</xdr:rowOff>
    </xdr:from>
    <xdr:to>
      <xdr:col>20</xdr:col>
      <xdr:colOff>38100</xdr:colOff>
      <xdr:row>73</xdr:row>
      <xdr:rowOff>82753</xdr:rowOff>
    </xdr:to>
    <xdr:sp macro="" textlink="">
      <xdr:nvSpPr>
        <xdr:cNvPr id="196" name="楕円 195"/>
        <xdr:cNvSpPr/>
      </xdr:nvSpPr>
      <xdr:spPr>
        <a:xfrm>
          <a:off x="3746500" y="124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99280</xdr:rowOff>
    </xdr:from>
    <xdr:ext cx="599010" cy="259045"/>
    <xdr:sp macro="" textlink="">
      <xdr:nvSpPr>
        <xdr:cNvPr id="197" name="テキスト ボックス 196"/>
        <xdr:cNvSpPr txBox="1"/>
      </xdr:nvSpPr>
      <xdr:spPr>
        <a:xfrm>
          <a:off x="3497795" y="12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69659</xdr:rowOff>
    </xdr:from>
    <xdr:to>
      <xdr:col>15</xdr:col>
      <xdr:colOff>101600</xdr:colOff>
      <xdr:row>73</xdr:row>
      <xdr:rowOff>171259</xdr:rowOff>
    </xdr:to>
    <xdr:sp macro="" textlink="">
      <xdr:nvSpPr>
        <xdr:cNvPr id="198" name="楕円 197"/>
        <xdr:cNvSpPr/>
      </xdr:nvSpPr>
      <xdr:spPr>
        <a:xfrm>
          <a:off x="2857500" y="12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16336</xdr:rowOff>
    </xdr:from>
    <xdr:ext cx="599010" cy="259045"/>
    <xdr:sp macro="" textlink="">
      <xdr:nvSpPr>
        <xdr:cNvPr id="199" name="テキスト ボックス 198"/>
        <xdr:cNvSpPr txBox="1"/>
      </xdr:nvSpPr>
      <xdr:spPr>
        <a:xfrm>
          <a:off x="2608795" y="1236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13398</xdr:rowOff>
    </xdr:from>
    <xdr:to>
      <xdr:col>10</xdr:col>
      <xdr:colOff>165100</xdr:colOff>
      <xdr:row>73</xdr:row>
      <xdr:rowOff>114998</xdr:rowOff>
    </xdr:to>
    <xdr:sp macro="" textlink="">
      <xdr:nvSpPr>
        <xdr:cNvPr id="200" name="楕円 199"/>
        <xdr:cNvSpPr/>
      </xdr:nvSpPr>
      <xdr:spPr>
        <a:xfrm>
          <a:off x="1968500" y="12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131525</xdr:rowOff>
    </xdr:from>
    <xdr:ext cx="599010" cy="259045"/>
    <xdr:sp macro="" textlink="">
      <xdr:nvSpPr>
        <xdr:cNvPr id="201" name="テキスト ボックス 200"/>
        <xdr:cNvSpPr txBox="1"/>
      </xdr:nvSpPr>
      <xdr:spPr>
        <a:xfrm>
          <a:off x="1719795" y="1230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40056</xdr:rowOff>
    </xdr:from>
    <xdr:to>
      <xdr:col>6</xdr:col>
      <xdr:colOff>38100</xdr:colOff>
      <xdr:row>74</xdr:row>
      <xdr:rowOff>141656</xdr:rowOff>
    </xdr:to>
    <xdr:sp macro="" textlink="">
      <xdr:nvSpPr>
        <xdr:cNvPr id="202" name="楕円 201"/>
        <xdr:cNvSpPr/>
      </xdr:nvSpPr>
      <xdr:spPr>
        <a:xfrm>
          <a:off x="1079500" y="12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158183</xdr:rowOff>
    </xdr:from>
    <xdr:ext cx="599010" cy="259045"/>
    <xdr:sp macro="" textlink="">
      <xdr:nvSpPr>
        <xdr:cNvPr id="203" name="テキスト ボックス 202"/>
        <xdr:cNvSpPr txBox="1"/>
      </xdr:nvSpPr>
      <xdr:spPr>
        <a:xfrm>
          <a:off x="830795" y="125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89751</xdr:rowOff>
    </xdr:from>
    <xdr:to>
      <xdr:col>24</xdr:col>
      <xdr:colOff>63500</xdr:colOff>
      <xdr:row>98</xdr:row>
      <xdr:rowOff>99485</xdr:rowOff>
    </xdr:to>
    <xdr:cxnSp macro="">
      <xdr:nvCxnSpPr>
        <xdr:cNvPr id="233" name="直線コネクタ 232"/>
        <xdr:cNvCxnSpPr/>
      </xdr:nvCxnSpPr>
      <xdr:spPr>
        <a:xfrm>
          <a:off x="3797300" y="16891851"/>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89751</xdr:rowOff>
    </xdr:from>
    <xdr:to>
      <xdr:col>19</xdr:col>
      <xdr:colOff>177800</xdr:colOff>
      <xdr:row>98</xdr:row>
      <xdr:rowOff>97619</xdr:rowOff>
    </xdr:to>
    <xdr:cxnSp macro="">
      <xdr:nvCxnSpPr>
        <xdr:cNvPr id="236" name="直線コネクタ 235"/>
        <xdr:cNvCxnSpPr/>
      </xdr:nvCxnSpPr>
      <xdr:spPr>
        <a:xfrm flipV="1">
          <a:off x="2908300" y="16891851"/>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93123</xdr:rowOff>
    </xdr:from>
    <xdr:to>
      <xdr:col>15</xdr:col>
      <xdr:colOff>50800</xdr:colOff>
      <xdr:row>98</xdr:row>
      <xdr:rowOff>97619</xdr:rowOff>
    </xdr:to>
    <xdr:cxnSp macro="">
      <xdr:nvCxnSpPr>
        <xdr:cNvPr id="239" name="直線コネクタ 238"/>
        <xdr:cNvCxnSpPr/>
      </xdr:nvCxnSpPr>
      <xdr:spPr>
        <a:xfrm>
          <a:off x="2019300" y="1689522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85122</xdr:rowOff>
    </xdr:from>
    <xdr:to>
      <xdr:col>10</xdr:col>
      <xdr:colOff>114300</xdr:colOff>
      <xdr:row>98</xdr:row>
      <xdr:rowOff>93123</xdr:rowOff>
    </xdr:to>
    <xdr:cxnSp macro="">
      <xdr:nvCxnSpPr>
        <xdr:cNvPr id="242" name="直線コネクタ 241"/>
        <xdr:cNvCxnSpPr/>
      </xdr:nvCxnSpPr>
      <xdr:spPr>
        <a:xfrm>
          <a:off x="1130300" y="1688722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48685</xdr:rowOff>
    </xdr:from>
    <xdr:to>
      <xdr:col>24</xdr:col>
      <xdr:colOff>114300</xdr:colOff>
      <xdr:row>98</xdr:row>
      <xdr:rowOff>150285</xdr:rowOff>
    </xdr:to>
    <xdr:sp macro="" textlink="">
      <xdr:nvSpPr>
        <xdr:cNvPr id="252" name="楕円 251"/>
        <xdr:cNvSpPr/>
      </xdr:nvSpPr>
      <xdr:spPr>
        <a:xfrm>
          <a:off x="4584700" y="168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27112</xdr:rowOff>
    </xdr:from>
    <xdr:ext cx="534377" cy="259045"/>
    <xdr:sp macro="" textlink="">
      <xdr:nvSpPr>
        <xdr:cNvPr id="253" name="衛生費該当値テキスト"/>
        <xdr:cNvSpPr txBox="1"/>
      </xdr:nvSpPr>
      <xdr:spPr>
        <a:xfrm>
          <a:off x="4686300" y="1682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38951</xdr:rowOff>
    </xdr:from>
    <xdr:to>
      <xdr:col>20</xdr:col>
      <xdr:colOff>38100</xdr:colOff>
      <xdr:row>98</xdr:row>
      <xdr:rowOff>140551</xdr:rowOff>
    </xdr:to>
    <xdr:sp macro="" textlink="">
      <xdr:nvSpPr>
        <xdr:cNvPr id="254" name="楕円 253"/>
        <xdr:cNvSpPr/>
      </xdr:nvSpPr>
      <xdr:spPr>
        <a:xfrm>
          <a:off x="3746500" y="168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131678</xdr:rowOff>
    </xdr:from>
    <xdr:ext cx="534377" cy="259045"/>
    <xdr:sp macro="" textlink="">
      <xdr:nvSpPr>
        <xdr:cNvPr id="255" name="テキスト ボックス 254"/>
        <xdr:cNvSpPr txBox="1"/>
      </xdr:nvSpPr>
      <xdr:spPr>
        <a:xfrm>
          <a:off x="3530111" y="169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46819</xdr:rowOff>
    </xdr:from>
    <xdr:to>
      <xdr:col>15</xdr:col>
      <xdr:colOff>101600</xdr:colOff>
      <xdr:row>98</xdr:row>
      <xdr:rowOff>148419</xdr:rowOff>
    </xdr:to>
    <xdr:sp macro="" textlink="">
      <xdr:nvSpPr>
        <xdr:cNvPr id="256" name="楕円 255"/>
        <xdr:cNvSpPr/>
      </xdr:nvSpPr>
      <xdr:spPr>
        <a:xfrm>
          <a:off x="2857500" y="168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139546</xdr:rowOff>
    </xdr:from>
    <xdr:ext cx="534377" cy="259045"/>
    <xdr:sp macro="" textlink="">
      <xdr:nvSpPr>
        <xdr:cNvPr id="257" name="テキスト ボックス 256"/>
        <xdr:cNvSpPr txBox="1"/>
      </xdr:nvSpPr>
      <xdr:spPr>
        <a:xfrm>
          <a:off x="2641111" y="169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42323</xdr:rowOff>
    </xdr:from>
    <xdr:to>
      <xdr:col>10</xdr:col>
      <xdr:colOff>165100</xdr:colOff>
      <xdr:row>98</xdr:row>
      <xdr:rowOff>143923</xdr:rowOff>
    </xdr:to>
    <xdr:sp macro="" textlink="">
      <xdr:nvSpPr>
        <xdr:cNvPr id="258" name="楕円 257"/>
        <xdr:cNvSpPr/>
      </xdr:nvSpPr>
      <xdr:spPr>
        <a:xfrm>
          <a:off x="1968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135050</xdr:rowOff>
    </xdr:from>
    <xdr:ext cx="534377" cy="259045"/>
    <xdr:sp macro="" textlink="">
      <xdr:nvSpPr>
        <xdr:cNvPr id="259" name="テキスト ボックス 258"/>
        <xdr:cNvSpPr txBox="1"/>
      </xdr:nvSpPr>
      <xdr:spPr>
        <a:xfrm>
          <a:off x="1752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34322</xdr:rowOff>
    </xdr:from>
    <xdr:to>
      <xdr:col>6</xdr:col>
      <xdr:colOff>38100</xdr:colOff>
      <xdr:row>98</xdr:row>
      <xdr:rowOff>135922</xdr:rowOff>
    </xdr:to>
    <xdr:sp macro="" textlink="">
      <xdr:nvSpPr>
        <xdr:cNvPr id="260" name="楕円 259"/>
        <xdr:cNvSpPr/>
      </xdr:nvSpPr>
      <xdr:spPr>
        <a:xfrm>
          <a:off x="1079500" y="168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127049</xdr:rowOff>
    </xdr:from>
    <xdr:ext cx="534377" cy="259045"/>
    <xdr:sp macro="" textlink="">
      <xdr:nvSpPr>
        <xdr:cNvPr id="261" name="テキスト ボックス 260"/>
        <xdr:cNvSpPr txBox="1"/>
      </xdr:nvSpPr>
      <xdr:spPr>
        <a:xfrm>
          <a:off x="863111" y="169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109410</xdr:rowOff>
    </xdr:from>
    <xdr:to>
      <xdr:col>55</xdr:col>
      <xdr:colOff>0</xdr:colOff>
      <xdr:row>38</xdr:row>
      <xdr:rowOff>114173</xdr:rowOff>
    </xdr:to>
    <xdr:cxnSp macro="">
      <xdr:nvCxnSpPr>
        <xdr:cNvPr id="290" name="直線コネクタ 289"/>
        <xdr:cNvCxnSpPr/>
      </xdr:nvCxnSpPr>
      <xdr:spPr>
        <a:xfrm flipV="1">
          <a:off x="9639300" y="6624510"/>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114173</xdr:rowOff>
    </xdr:from>
    <xdr:to>
      <xdr:col>50</xdr:col>
      <xdr:colOff>114300</xdr:colOff>
      <xdr:row>38</xdr:row>
      <xdr:rowOff>116269</xdr:rowOff>
    </xdr:to>
    <xdr:cxnSp macro="">
      <xdr:nvCxnSpPr>
        <xdr:cNvPr id="293" name="直線コネクタ 292"/>
        <xdr:cNvCxnSpPr/>
      </xdr:nvCxnSpPr>
      <xdr:spPr>
        <a:xfrm flipV="1">
          <a:off x="8750300" y="662927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75120</xdr:rowOff>
    </xdr:from>
    <xdr:to>
      <xdr:col>45</xdr:col>
      <xdr:colOff>177800</xdr:colOff>
      <xdr:row>38</xdr:row>
      <xdr:rowOff>116269</xdr:rowOff>
    </xdr:to>
    <xdr:cxnSp macro="">
      <xdr:nvCxnSpPr>
        <xdr:cNvPr id="296" name="直線コネクタ 295"/>
        <xdr:cNvCxnSpPr/>
      </xdr:nvCxnSpPr>
      <xdr:spPr>
        <a:xfrm>
          <a:off x="7861300" y="6590220"/>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5397</xdr:rowOff>
    </xdr:from>
    <xdr:to>
      <xdr:col>41</xdr:col>
      <xdr:colOff>50800</xdr:colOff>
      <xdr:row>38</xdr:row>
      <xdr:rowOff>75120</xdr:rowOff>
    </xdr:to>
    <xdr:cxnSp macro="">
      <xdr:nvCxnSpPr>
        <xdr:cNvPr id="299" name="直線コネクタ 298"/>
        <xdr:cNvCxnSpPr/>
      </xdr:nvCxnSpPr>
      <xdr:spPr>
        <a:xfrm>
          <a:off x="6972300" y="652049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58610</xdr:rowOff>
    </xdr:from>
    <xdr:to>
      <xdr:col>55</xdr:col>
      <xdr:colOff>50800</xdr:colOff>
      <xdr:row>38</xdr:row>
      <xdr:rowOff>160210</xdr:rowOff>
    </xdr:to>
    <xdr:sp macro="" textlink="">
      <xdr:nvSpPr>
        <xdr:cNvPr id="309" name="楕円 308"/>
        <xdr:cNvSpPr/>
      </xdr:nvSpPr>
      <xdr:spPr>
        <a:xfrm>
          <a:off x="10426700" y="65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4652</xdr:rowOff>
    </xdr:from>
    <xdr:ext cx="378565" cy="259045"/>
    <xdr:sp macro="" textlink="">
      <xdr:nvSpPr>
        <xdr:cNvPr id="310" name="労働費該当値テキスト"/>
        <xdr:cNvSpPr txBox="1"/>
      </xdr:nvSpPr>
      <xdr:spPr>
        <a:xfrm>
          <a:off x="10528300" y="651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63373</xdr:rowOff>
    </xdr:from>
    <xdr:to>
      <xdr:col>50</xdr:col>
      <xdr:colOff>165100</xdr:colOff>
      <xdr:row>38</xdr:row>
      <xdr:rowOff>164973</xdr:rowOff>
    </xdr:to>
    <xdr:sp macro="" textlink="">
      <xdr:nvSpPr>
        <xdr:cNvPr id="311" name="楕円 310"/>
        <xdr:cNvSpPr/>
      </xdr:nvSpPr>
      <xdr:spPr>
        <a:xfrm>
          <a:off x="9588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156100</xdr:rowOff>
    </xdr:from>
    <xdr:ext cx="378565" cy="259045"/>
    <xdr:sp macro="" textlink="">
      <xdr:nvSpPr>
        <xdr:cNvPr id="312" name="テキスト ボックス 311"/>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65469</xdr:rowOff>
    </xdr:from>
    <xdr:to>
      <xdr:col>46</xdr:col>
      <xdr:colOff>38100</xdr:colOff>
      <xdr:row>38</xdr:row>
      <xdr:rowOff>167069</xdr:rowOff>
    </xdr:to>
    <xdr:sp macro="" textlink="">
      <xdr:nvSpPr>
        <xdr:cNvPr id="313" name="楕円 312"/>
        <xdr:cNvSpPr/>
      </xdr:nvSpPr>
      <xdr:spPr>
        <a:xfrm>
          <a:off x="8699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158196</xdr:rowOff>
    </xdr:from>
    <xdr:ext cx="378565" cy="259045"/>
    <xdr:sp macro="" textlink="">
      <xdr:nvSpPr>
        <xdr:cNvPr id="314" name="テキスト ボックス 313"/>
        <xdr:cNvSpPr txBox="1"/>
      </xdr:nvSpPr>
      <xdr:spPr>
        <a:xfrm>
          <a:off x="8561017" y="667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24320</xdr:rowOff>
    </xdr:from>
    <xdr:to>
      <xdr:col>41</xdr:col>
      <xdr:colOff>101600</xdr:colOff>
      <xdr:row>38</xdr:row>
      <xdr:rowOff>125920</xdr:rowOff>
    </xdr:to>
    <xdr:sp macro="" textlink="">
      <xdr:nvSpPr>
        <xdr:cNvPr id="315" name="楕円 314"/>
        <xdr:cNvSpPr/>
      </xdr:nvSpPr>
      <xdr:spPr>
        <a:xfrm>
          <a:off x="7810500" y="65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117047</xdr:rowOff>
    </xdr:from>
    <xdr:ext cx="378565" cy="259045"/>
    <xdr:sp macro="" textlink="">
      <xdr:nvSpPr>
        <xdr:cNvPr id="316" name="テキスト ボックス 315"/>
        <xdr:cNvSpPr txBox="1"/>
      </xdr:nvSpPr>
      <xdr:spPr>
        <a:xfrm>
          <a:off x="7672017" y="663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126047</xdr:rowOff>
    </xdr:from>
    <xdr:to>
      <xdr:col>36</xdr:col>
      <xdr:colOff>165100</xdr:colOff>
      <xdr:row>38</xdr:row>
      <xdr:rowOff>56197</xdr:rowOff>
    </xdr:to>
    <xdr:sp macro="" textlink="">
      <xdr:nvSpPr>
        <xdr:cNvPr id="317" name="楕円 316"/>
        <xdr:cNvSpPr/>
      </xdr:nvSpPr>
      <xdr:spPr>
        <a:xfrm>
          <a:off x="69215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47324</xdr:rowOff>
    </xdr:from>
    <xdr:ext cx="469744" cy="259045"/>
    <xdr:sp macro="" textlink="">
      <xdr:nvSpPr>
        <xdr:cNvPr id="318" name="テキスト ボックス 317"/>
        <xdr:cNvSpPr txBox="1"/>
      </xdr:nvSpPr>
      <xdr:spPr>
        <a:xfrm>
          <a:off x="6737428" y="656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107902</xdr:rowOff>
    </xdr:from>
    <xdr:to>
      <xdr:col>55</xdr:col>
      <xdr:colOff>0</xdr:colOff>
      <xdr:row>58</xdr:row>
      <xdr:rowOff>114074</xdr:rowOff>
    </xdr:to>
    <xdr:cxnSp macro="">
      <xdr:nvCxnSpPr>
        <xdr:cNvPr id="345" name="直線コネクタ 344"/>
        <xdr:cNvCxnSpPr/>
      </xdr:nvCxnSpPr>
      <xdr:spPr>
        <a:xfrm flipV="1">
          <a:off x="9639300" y="1005200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111376</xdr:rowOff>
    </xdr:from>
    <xdr:to>
      <xdr:col>50</xdr:col>
      <xdr:colOff>114300</xdr:colOff>
      <xdr:row>58</xdr:row>
      <xdr:rowOff>114074</xdr:rowOff>
    </xdr:to>
    <xdr:cxnSp macro="">
      <xdr:nvCxnSpPr>
        <xdr:cNvPr id="348" name="直線コネクタ 347"/>
        <xdr:cNvCxnSpPr/>
      </xdr:nvCxnSpPr>
      <xdr:spPr>
        <a:xfrm>
          <a:off x="8750300" y="1005547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111376</xdr:rowOff>
    </xdr:from>
    <xdr:to>
      <xdr:col>45</xdr:col>
      <xdr:colOff>177800</xdr:colOff>
      <xdr:row>58</xdr:row>
      <xdr:rowOff>111605</xdr:rowOff>
    </xdr:to>
    <xdr:cxnSp macro="">
      <xdr:nvCxnSpPr>
        <xdr:cNvPr id="351" name="直線コネクタ 350"/>
        <xdr:cNvCxnSpPr/>
      </xdr:nvCxnSpPr>
      <xdr:spPr>
        <a:xfrm flipV="1">
          <a:off x="7861300" y="100554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111605</xdr:rowOff>
    </xdr:from>
    <xdr:to>
      <xdr:col>41</xdr:col>
      <xdr:colOff>50800</xdr:colOff>
      <xdr:row>58</xdr:row>
      <xdr:rowOff>113502</xdr:rowOff>
    </xdr:to>
    <xdr:cxnSp macro="">
      <xdr:nvCxnSpPr>
        <xdr:cNvPr id="354" name="直線コネクタ 353"/>
        <xdr:cNvCxnSpPr/>
      </xdr:nvCxnSpPr>
      <xdr:spPr>
        <a:xfrm flipV="1">
          <a:off x="6972300" y="10055705"/>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57102</xdr:rowOff>
    </xdr:from>
    <xdr:to>
      <xdr:col>55</xdr:col>
      <xdr:colOff>50800</xdr:colOff>
      <xdr:row>58</xdr:row>
      <xdr:rowOff>158702</xdr:rowOff>
    </xdr:to>
    <xdr:sp macro="" textlink="">
      <xdr:nvSpPr>
        <xdr:cNvPr id="364" name="楕円 363"/>
        <xdr:cNvSpPr/>
      </xdr:nvSpPr>
      <xdr:spPr>
        <a:xfrm>
          <a:off x="10426700" y="100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143479</xdr:rowOff>
    </xdr:from>
    <xdr:ext cx="469744" cy="259045"/>
    <xdr:sp macro="" textlink="">
      <xdr:nvSpPr>
        <xdr:cNvPr id="365" name="農林水産業費該当値テキスト"/>
        <xdr:cNvSpPr txBox="1"/>
      </xdr:nvSpPr>
      <xdr:spPr>
        <a:xfrm>
          <a:off x="10528300" y="991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63274</xdr:rowOff>
    </xdr:from>
    <xdr:to>
      <xdr:col>50</xdr:col>
      <xdr:colOff>165100</xdr:colOff>
      <xdr:row>58</xdr:row>
      <xdr:rowOff>164874</xdr:rowOff>
    </xdr:to>
    <xdr:sp macro="" textlink="">
      <xdr:nvSpPr>
        <xdr:cNvPr id="366" name="楕円 365"/>
        <xdr:cNvSpPr/>
      </xdr:nvSpPr>
      <xdr:spPr>
        <a:xfrm>
          <a:off x="95885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156001</xdr:rowOff>
    </xdr:from>
    <xdr:ext cx="469744" cy="259045"/>
    <xdr:sp macro="" textlink="">
      <xdr:nvSpPr>
        <xdr:cNvPr id="367" name="テキスト ボックス 366"/>
        <xdr:cNvSpPr txBox="1"/>
      </xdr:nvSpPr>
      <xdr:spPr>
        <a:xfrm>
          <a:off x="9404428"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60576</xdr:rowOff>
    </xdr:from>
    <xdr:to>
      <xdr:col>46</xdr:col>
      <xdr:colOff>38100</xdr:colOff>
      <xdr:row>58</xdr:row>
      <xdr:rowOff>162176</xdr:rowOff>
    </xdr:to>
    <xdr:sp macro="" textlink="">
      <xdr:nvSpPr>
        <xdr:cNvPr id="368" name="楕円 367"/>
        <xdr:cNvSpPr/>
      </xdr:nvSpPr>
      <xdr:spPr>
        <a:xfrm>
          <a:off x="8699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153303</xdr:rowOff>
    </xdr:from>
    <xdr:ext cx="469744" cy="259045"/>
    <xdr:sp macro="" textlink="">
      <xdr:nvSpPr>
        <xdr:cNvPr id="369" name="テキスト ボックス 368"/>
        <xdr:cNvSpPr txBox="1"/>
      </xdr:nvSpPr>
      <xdr:spPr>
        <a:xfrm>
          <a:off x="8515428" y="1009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60805</xdr:rowOff>
    </xdr:from>
    <xdr:to>
      <xdr:col>41</xdr:col>
      <xdr:colOff>101600</xdr:colOff>
      <xdr:row>58</xdr:row>
      <xdr:rowOff>162405</xdr:rowOff>
    </xdr:to>
    <xdr:sp macro="" textlink="">
      <xdr:nvSpPr>
        <xdr:cNvPr id="370" name="楕円 369"/>
        <xdr:cNvSpPr/>
      </xdr:nvSpPr>
      <xdr:spPr>
        <a:xfrm>
          <a:off x="7810500" y="10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153532</xdr:rowOff>
    </xdr:from>
    <xdr:ext cx="469744" cy="259045"/>
    <xdr:sp macro="" textlink="">
      <xdr:nvSpPr>
        <xdr:cNvPr id="371" name="テキスト ボックス 370"/>
        <xdr:cNvSpPr txBox="1"/>
      </xdr:nvSpPr>
      <xdr:spPr>
        <a:xfrm>
          <a:off x="7626428" y="1009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62702</xdr:rowOff>
    </xdr:from>
    <xdr:to>
      <xdr:col>36</xdr:col>
      <xdr:colOff>165100</xdr:colOff>
      <xdr:row>58</xdr:row>
      <xdr:rowOff>164302</xdr:rowOff>
    </xdr:to>
    <xdr:sp macro="" textlink="">
      <xdr:nvSpPr>
        <xdr:cNvPr id="372" name="楕円 371"/>
        <xdr:cNvSpPr/>
      </xdr:nvSpPr>
      <xdr:spPr>
        <a:xfrm>
          <a:off x="6921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155429</xdr:rowOff>
    </xdr:from>
    <xdr:ext cx="469744" cy="259045"/>
    <xdr:sp macro="" textlink="">
      <xdr:nvSpPr>
        <xdr:cNvPr id="373" name="テキスト ボックス 372"/>
        <xdr:cNvSpPr txBox="1"/>
      </xdr:nvSpPr>
      <xdr:spPr>
        <a:xfrm>
          <a:off x="6737428" y="10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161722</xdr:rowOff>
    </xdr:from>
    <xdr:to>
      <xdr:col>55</xdr:col>
      <xdr:colOff>0</xdr:colOff>
      <xdr:row>77</xdr:row>
      <xdr:rowOff>163322</xdr:rowOff>
    </xdr:to>
    <xdr:cxnSp macro="">
      <xdr:nvCxnSpPr>
        <xdr:cNvPr id="402" name="直線コネクタ 401"/>
        <xdr:cNvCxnSpPr/>
      </xdr:nvCxnSpPr>
      <xdr:spPr>
        <a:xfrm>
          <a:off x="9639300" y="1336337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161722</xdr:rowOff>
    </xdr:from>
    <xdr:to>
      <xdr:col>50</xdr:col>
      <xdr:colOff>114300</xdr:colOff>
      <xdr:row>78</xdr:row>
      <xdr:rowOff>19686</xdr:rowOff>
    </xdr:to>
    <xdr:cxnSp macro="">
      <xdr:nvCxnSpPr>
        <xdr:cNvPr id="405" name="直線コネクタ 404"/>
        <xdr:cNvCxnSpPr/>
      </xdr:nvCxnSpPr>
      <xdr:spPr>
        <a:xfrm flipV="1">
          <a:off x="8750300" y="1336337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19686</xdr:rowOff>
    </xdr:from>
    <xdr:to>
      <xdr:col>45</xdr:col>
      <xdr:colOff>177800</xdr:colOff>
      <xdr:row>78</xdr:row>
      <xdr:rowOff>74777</xdr:rowOff>
    </xdr:to>
    <xdr:cxnSp macro="">
      <xdr:nvCxnSpPr>
        <xdr:cNvPr id="408" name="直線コネクタ 407"/>
        <xdr:cNvCxnSpPr/>
      </xdr:nvCxnSpPr>
      <xdr:spPr>
        <a:xfrm flipV="1">
          <a:off x="7861300" y="13392786"/>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74777</xdr:rowOff>
    </xdr:from>
    <xdr:to>
      <xdr:col>41</xdr:col>
      <xdr:colOff>50800</xdr:colOff>
      <xdr:row>78</xdr:row>
      <xdr:rowOff>97143</xdr:rowOff>
    </xdr:to>
    <xdr:cxnSp macro="">
      <xdr:nvCxnSpPr>
        <xdr:cNvPr id="411" name="直線コネクタ 410"/>
        <xdr:cNvCxnSpPr/>
      </xdr:nvCxnSpPr>
      <xdr:spPr>
        <a:xfrm flipV="1">
          <a:off x="6972300" y="13447877"/>
          <a:ext cx="889000" cy="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112522</xdr:rowOff>
    </xdr:from>
    <xdr:to>
      <xdr:col>55</xdr:col>
      <xdr:colOff>50800</xdr:colOff>
      <xdr:row>78</xdr:row>
      <xdr:rowOff>42672</xdr:rowOff>
    </xdr:to>
    <xdr:sp macro="" textlink="">
      <xdr:nvSpPr>
        <xdr:cNvPr id="421" name="楕円 420"/>
        <xdr:cNvSpPr/>
      </xdr:nvSpPr>
      <xdr:spPr>
        <a:xfrm>
          <a:off x="104267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90949</xdr:rowOff>
    </xdr:from>
    <xdr:ext cx="469744" cy="259045"/>
    <xdr:sp macro="" textlink="">
      <xdr:nvSpPr>
        <xdr:cNvPr id="422" name="商工費該当値テキスト"/>
        <xdr:cNvSpPr txBox="1"/>
      </xdr:nvSpPr>
      <xdr:spPr>
        <a:xfrm>
          <a:off x="10528300" y="1329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110922</xdr:rowOff>
    </xdr:from>
    <xdr:to>
      <xdr:col>50</xdr:col>
      <xdr:colOff>165100</xdr:colOff>
      <xdr:row>78</xdr:row>
      <xdr:rowOff>41072</xdr:rowOff>
    </xdr:to>
    <xdr:sp macro="" textlink="">
      <xdr:nvSpPr>
        <xdr:cNvPr id="423" name="楕円 422"/>
        <xdr:cNvSpPr/>
      </xdr:nvSpPr>
      <xdr:spPr>
        <a:xfrm>
          <a:off x="9588500" y="133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32199</xdr:rowOff>
    </xdr:from>
    <xdr:ext cx="469744" cy="259045"/>
    <xdr:sp macro="" textlink="">
      <xdr:nvSpPr>
        <xdr:cNvPr id="424" name="テキスト ボックス 423"/>
        <xdr:cNvSpPr txBox="1"/>
      </xdr:nvSpPr>
      <xdr:spPr>
        <a:xfrm>
          <a:off x="9404428" y="1340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140336</xdr:rowOff>
    </xdr:from>
    <xdr:to>
      <xdr:col>46</xdr:col>
      <xdr:colOff>38100</xdr:colOff>
      <xdr:row>78</xdr:row>
      <xdr:rowOff>70486</xdr:rowOff>
    </xdr:to>
    <xdr:sp macro="" textlink="">
      <xdr:nvSpPr>
        <xdr:cNvPr id="425" name="楕円 424"/>
        <xdr:cNvSpPr/>
      </xdr:nvSpPr>
      <xdr:spPr>
        <a:xfrm>
          <a:off x="8699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61613</xdr:rowOff>
    </xdr:from>
    <xdr:ext cx="469744" cy="259045"/>
    <xdr:sp macro="" textlink="">
      <xdr:nvSpPr>
        <xdr:cNvPr id="426" name="テキスト ボックス 425"/>
        <xdr:cNvSpPr txBox="1"/>
      </xdr:nvSpPr>
      <xdr:spPr>
        <a:xfrm>
          <a:off x="8515428"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23977</xdr:rowOff>
    </xdr:from>
    <xdr:to>
      <xdr:col>41</xdr:col>
      <xdr:colOff>101600</xdr:colOff>
      <xdr:row>78</xdr:row>
      <xdr:rowOff>125577</xdr:rowOff>
    </xdr:to>
    <xdr:sp macro="" textlink="">
      <xdr:nvSpPr>
        <xdr:cNvPr id="427" name="楕円 426"/>
        <xdr:cNvSpPr/>
      </xdr:nvSpPr>
      <xdr:spPr>
        <a:xfrm>
          <a:off x="7810500" y="133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116704</xdr:rowOff>
    </xdr:from>
    <xdr:ext cx="469744" cy="259045"/>
    <xdr:sp macro="" textlink="">
      <xdr:nvSpPr>
        <xdr:cNvPr id="428" name="テキスト ボックス 427"/>
        <xdr:cNvSpPr txBox="1"/>
      </xdr:nvSpPr>
      <xdr:spPr>
        <a:xfrm>
          <a:off x="7626428" y="134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46343</xdr:rowOff>
    </xdr:from>
    <xdr:to>
      <xdr:col>36</xdr:col>
      <xdr:colOff>165100</xdr:colOff>
      <xdr:row>78</xdr:row>
      <xdr:rowOff>147943</xdr:rowOff>
    </xdr:to>
    <xdr:sp macro="" textlink="">
      <xdr:nvSpPr>
        <xdr:cNvPr id="429" name="楕円 428"/>
        <xdr:cNvSpPr/>
      </xdr:nvSpPr>
      <xdr:spPr>
        <a:xfrm>
          <a:off x="6921500" y="134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139070</xdr:rowOff>
    </xdr:from>
    <xdr:ext cx="469744" cy="259045"/>
    <xdr:sp macro="" textlink="">
      <xdr:nvSpPr>
        <xdr:cNvPr id="430" name="テキスト ボックス 429"/>
        <xdr:cNvSpPr txBox="1"/>
      </xdr:nvSpPr>
      <xdr:spPr>
        <a:xfrm>
          <a:off x="6737428" y="13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101076</xdr:rowOff>
    </xdr:from>
    <xdr:to>
      <xdr:col>55</xdr:col>
      <xdr:colOff>0</xdr:colOff>
      <xdr:row>97</xdr:row>
      <xdr:rowOff>107011</xdr:rowOff>
    </xdr:to>
    <xdr:cxnSp macro="">
      <xdr:nvCxnSpPr>
        <xdr:cNvPr id="457" name="直線コネクタ 456"/>
        <xdr:cNvCxnSpPr/>
      </xdr:nvCxnSpPr>
      <xdr:spPr>
        <a:xfrm>
          <a:off x="9639300" y="16731726"/>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101076</xdr:rowOff>
    </xdr:from>
    <xdr:to>
      <xdr:col>50</xdr:col>
      <xdr:colOff>114300</xdr:colOff>
      <xdr:row>97</xdr:row>
      <xdr:rowOff>127214</xdr:rowOff>
    </xdr:to>
    <xdr:cxnSp macro="">
      <xdr:nvCxnSpPr>
        <xdr:cNvPr id="460" name="直線コネクタ 459"/>
        <xdr:cNvCxnSpPr/>
      </xdr:nvCxnSpPr>
      <xdr:spPr>
        <a:xfrm flipV="1">
          <a:off x="8750300" y="16731726"/>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107508</xdr:rowOff>
    </xdr:from>
    <xdr:to>
      <xdr:col>45</xdr:col>
      <xdr:colOff>177800</xdr:colOff>
      <xdr:row>97</xdr:row>
      <xdr:rowOff>127214</xdr:rowOff>
    </xdr:to>
    <xdr:cxnSp macro="">
      <xdr:nvCxnSpPr>
        <xdr:cNvPr id="463" name="直線コネクタ 462"/>
        <xdr:cNvCxnSpPr/>
      </xdr:nvCxnSpPr>
      <xdr:spPr>
        <a:xfrm>
          <a:off x="7861300" y="1673815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79020</xdr:rowOff>
    </xdr:from>
    <xdr:to>
      <xdr:col>41</xdr:col>
      <xdr:colOff>50800</xdr:colOff>
      <xdr:row>97</xdr:row>
      <xdr:rowOff>107508</xdr:rowOff>
    </xdr:to>
    <xdr:cxnSp macro="">
      <xdr:nvCxnSpPr>
        <xdr:cNvPr id="466" name="直線コネクタ 465"/>
        <xdr:cNvCxnSpPr/>
      </xdr:nvCxnSpPr>
      <xdr:spPr>
        <a:xfrm>
          <a:off x="6972300" y="16709670"/>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56211</xdr:rowOff>
    </xdr:from>
    <xdr:to>
      <xdr:col>55</xdr:col>
      <xdr:colOff>50800</xdr:colOff>
      <xdr:row>97</xdr:row>
      <xdr:rowOff>157811</xdr:rowOff>
    </xdr:to>
    <xdr:sp macro="" textlink="">
      <xdr:nvSpPr>
        <xdr:cNvPr id="476" name="楕円 475"/>
        <xdr:cNvSpPr/>
      </xdr:nvSpPr>
      <xdr:spPr>
        <a:xfrm>
          <a:off x="104267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79088</xdr:rowOff>
    </xdr:from>
    <xdr:ext cx="534377" cy="259045"/>
    <xdr:sp macro="" textlink="">
      <xdr:nvSpPr>
        <xdr:cNvPr id="477" name="土木費該当値テキスト"/>
        <xdr:cNvSpPr txBox="1"/>
      </xdr:nvSpPr>
      <xdr:spPr>
        <a:xfrm>
          <a:off x="10528300" y="165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50276</xdr:rowOff>
    </xdr:from>
    <xdr:to>
      <xdr:col>50</xdr:col>
      <xdr:colOff>165100</xdr:colOff>
      <xdr:row>97</xdr:row>
      <xdr:rowOff>151876</xdr:rowOff>
    </xdr:to>
    <xdr:sp macro="" textlink="">
      <xdr:nvSpPr>
        <xdr:cNvPr id="478" name="楕円 477"/>
        <xdr:cNvSpPr/>
      </xdr:nvSpPr>
      <xdr:spPr>
        <a:xfrm>
          <a:off x="9588500" y="1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168403</xdr:rowOff>
    </xdr:from>
    <xdr:ext cx="534377" cy="259045"/>
    <xdr:sp macro="" textlink="">
      <xdr:nvSpPr>
        <xdr:cNvPr id="479" name="テキスト ボックス 478"/>
        <xdr:cNvSpPr txBox="1"/>
      </xdr:nvSpPr>
      <xdr:spPr>
        <a:xfrm>
          <a:off x="9372111" y="164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76414</xdr:rowOff>
    </xdr:from>
    <xdr:to>
      <xdr:col>46</xdr:col>
      <xdr:colOff>38100</xdr:colOff>
      <xdr:row>98</xdr:row>
      <xdr:rowOff>6564</xdr:rowOff>
    </xdr:to>
    <xdr:sp macro="" textlink="">
      <xdr:nvSpPr>
        <xdr:cNvPr id="480" name="楕円 479"/>
        <xdr:cNvSpPr/>
      </xdr:nvSpPr>
      <xdr:spPr>
        <a:xfrm>
          <a:off x="86995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169141</xdr:rowOff>
    </xdr:from>
    <xdr:ext cx="534377" cy="259045"/>
    <xdr:sp macro="" textlink="">
      <xdr:nvSpPr>
        <xdr:cNvPr id="481" name="テキスト ボックス 480"/>
        <xdr:cNvSpPr txBox="1"/>
      </xdr:nvSpPr>
      <xdr:spPr>
        <a:xfrm>
          <a:off x="8483111" y="167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56708</xdr:rowOff>
    </xdr:from>
    <xdr:to>
      <xdr:col>41</xdr:col>
      <xdr:colOff>101600</xdr:colOff>
      <xdr:row>97</xdr:row>
      <xdr:rowOff>158308</xdr:rowOff>
    </xdr:to>
    <xdr:sp macro="" textlink="">
      <xdr:nvSpPr>
        <xdr:cNvPr id="482" name="楕円 481"/>
        <xdr:cNvSpPr/>
      </xdr:nvSpPr>
      <xdr:spPr>
        <a:xfrm>
          <a:off x="7810500" y="16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149435</xdr:rowOff>
    </xdr:from>
    <xdr:ext cx="534377" cy="259045"/>
    <xdr:sp macro="" textlink="">
      <xdr:nvSpPr>
        <xdr:cNvPr id="483" name="テキスト ボックス 482"/>
        <xdr:cNvSpPr txBox="1"/>
      </xdr:nvSpPr>
      <xdr:spPr>
        <a:xfrm>
          <a:off x="7594111" y="16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28220</xdr:rowOff>
    </xdr:from>
    <xdr:to>
      <xdr:col>36</xdr:col>
      <xdr:colOff>165100</xdr:colOff>
      <xdr:row>97</xdr:row>
      <xdr:rowOff>129820</xdr:rowOff>
    </xdr:to>
    <xdr:sp macro="" textlink="">
      <xdr:nvSpPr>
        <xdr:cNvPr id="484" name="楕円 483"/>
        <xdr:cNvSpPr/>
      </xdr:nvSpPr>
      <xdr:spPr>
        <a:xfrm>
          <a:off x="6921500" y="166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146347</xdr:rowOff>
    </xdr:from>
    <xdr:ext cx="534377" cy="259045"/>
    <xdr:sp macro="" textlink="">
      <xdr:nvSpPr>
        <xdr:cNvPr id="485" name="テキスト ボックス 484"/>
        <xdr:cNvSpPr txBox="1"/>
      </xdr:nvSpPr>
      <xdr:spPr>
        <a:xfrm>
          <a:off x="6705111" y="164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149073</xdr:rowOff>
    </xdr:from>
    <xdr:to>
      <xdr:col>85</xdr:col>
      <xdr:colOff>127000</xdr:colOff>
      <xdr:row>38</xdr:row>
      <xdr:rowOff>80218</xdr:rowOff>
    </xdr:to>
    <xdr:cxnSp macro="">
      <xdr:nvCxnSpPr>
        <xdr:cNvPr id="513" name="直線コネクタ 512"/>
        <xdr:cNvCxnSpPr/>
      </xdr:nvCxnSpPr>
      <xdr:spPr>
        <a:xfrm flipV="1">
          <a:off x="15481300" y="6492723"/>
          <a:ext cx="8382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162880</xdr:rowOff>
    </xdr:from>
    <xdr:to>
      <xdr:col>81</xdr:col>
      <xdr:colOff>50800</xdr:colOff>
      <xdr:row>38</xdr:row>
      <xdr:rowOff>80218</xdr:rowOff>
    </xdr:to>
    <xdr:cxnSp macro="">
      <xdr:nvCxnSpPr>
        <xdr:cNvPr id="516" name="直線コネクタ 515"/>
        <xdr:cNvCxnSpPr/>
      </xdr:nvCxnSpPr>
      <xdr:spPr>
        <a:xfrm>
          <a:off x="14592300" y="6335080"/>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162880</xdr:rowOff>
    </xdr:from>
    <xdr:to>
      <xdr:col>76</xdr:col>
      <xdr:colOff>114300</xdr:colOff>
      <xdr:row>38</xdr:row>
      <xdr:rowOff>103124</xdr:rowOff>
    </xdr:to>
    <xdr:cxnSp macro="">
      <xdr:nvCxnSpPr>
        <xdr:cNvPr id="519" name="直線コネクタ 518"/>
        <xdr:cNvCxnSpPr/>
      </xdr:nvCxnSpPr>
      <xdr:spPr>
        <a:xfrm flipV="1">
          <a:off x="13703300" y="6335080"/>
          <a:ext cx="889000" cy="28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103124</xdr:rowOff>
    </xdr:from>
    <xdr:to>
      <xdr:col>71</xdr:col>
      <xdr:colOff>177800</xdr:colOff>
      <xdr:row>38</xdr:row>
      <xdr:rowOff>132659</xdr:rowOff>
    </xdr:to>
    <xdr:cxnSp macro="">
      <xdr:nvCxnSpPr>
        <xdr:cNvPr id="522" name="直線コネクタ 521"/>
        <xdr:cNvCxnSpPr/>
      </xdr:nvCxnSpPr>
      <xdr:spPr>
        <a:xfrm flipV="1">
          <a:off x="12814300" y="6618224"/>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98273</xdr:rowOff>
    </xdr:from>
    <xdr:to>
      <xdr:col>85</xdr:col>
      <xdr:colOff>177800</xdr:colOff>
      <xdr:row>38</xdr:row>
      <xdr:rowOff>28423</xdr:rowOff>
    </xdr:to>
    <xdr:sp macro="" textlink="">
      <xdr:nvSpPr>
        <xdr:cNvPr id="532" name="楕円 531"/>
        <xdr:cNvSpPr/>
      </xdr:nvSpPr>
      <xdr:spPr>
        <a:xfrm>
          <a:off x="162687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76700</xdr:rowOff>
    </xdr:from>
    <xdr:ext cx="534377" cy="259045"/>
    <xdr:sp macro="" textlink="">
      <xdr:nvSpPr>
        <xdr:cNvPr id="533" name="消防費該当値テキスト"/>
        <xdr:cNvSpPr txBox="1"/>
      </xdr:nvSpPr>
      <xdr:spPr>
        <a:xfrm>
          <a:off x="16370300"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29418</xdr:rowOff>
    </xdr:from>
    <xdr:to>
      <xdr:col>81</xdr:col>
      <xdr:colOff>101600</xdr:colOff>
      <xdr:row>38</xdr:row>
      <xdr:rowOff>131018</xdr:rowOff>
    </xdr:to>
    <xdr:sp macro="" textlink="">
      <xdr:nvSpPr>
        <xdr:cNvPr id="534" name="楕円 533"/>
        <xdr:cNvSpPr/>
      </xdr:nvSpPr>
      <xdr:spPr>
        <a:xfrm>
          <a:off x="154305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122145</xdr:rowOff>
    </xdr:from>
    <xdr:ext cx="534377" cy="259045"/>
    <xdr:sp macro="" textlink="">
      <xdr:nvSpPr>
        <xdr:cNvPr id="535" name="テキスト ボックス 534"/>
        <xdr:cNvSpPr txBox="1"/>
      </xdr:nvSpPr>
      <xdr:spPr>
        <a:xfrm>
          <a:off x="15214111" y="66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112080</xdr:rowOff>
    </xdr:from>
    <xdr:to>
      <xdr:col>76</xdr:col>
      <xdr:colOff>165100</xdr:colOff>
      <xdr:row>37</xdr:row>
      <xdr:rowOff>42230</xdr:rowOff>
    </xdr:to>
    <xdr:sp macro="" textlink="">
      <xdr:nvSpPr>
        <xdr:cNvPr id="536" name="楕円 535"/>
        <xdr:cNvSpPr/>
      </xdr:nvSpPr>
      <xdr:spPr>
        <a:xfrm>
          <a:off x="14541500" y="62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58757</xdr:rowOff>
    </xdr:from>
    <xdr:ext cx="534377" cy="259045"/>
    <xdr:sp macro="" textlink="">
      <xdr:nvSpPr>
        <xdr:cNvPr id="537" name="テキスト ボックス 536"/>
        <xdr:cNvSpPr txBox="1"/>
      </xdr:nvSpPr>
      <xdr:spPr>
        <a:xfrm>
          <a:off x="14325111" y="60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52324</xdr:rowOff>
    </xdr:from>
    <xdr:to>
      <xdr:col>72</xdr:col>
      <xdr:colOff>38100</xdr:colOff>
      <xdr:row>38</xdr:row>
      <xdr:rowOff>153924</xdr:rowOff>
    </xdr:to>
    <xdr:sp macro="" textlink="">
      <xdr:nvSpPr>
        <xdr:cNvPr id="538" name="楕円 537"/>
        <xdr:cNvSpPr/>
      </xdr:nvSpPr>
      <xdr:spPr>
        <a:xfrm>
          <a:off x="1365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145051</xdr:rowOff>
    </xdr:from>
    <xdr:ext cx="534377" cy="259045"/>
    <xdr:sp macro="" textlink="">
      <xdr:nvSpPr>
        <xdr:cNvPr id="539" name="テキスト ボックス 538"/>
        <xdr:cNvSpPr txBox="1"/>
      </xdr:nvSpPr>
      <xdr:spPr>
        <a:xfrm>
          <a:off x="13436111" y="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40" name="楕円 539"/>
        <xdr:cNvSpPr/>
      </xdr:nvSpPr>
      <xdr:spPr>
        <a:xfrm>
          <a:off x="12763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3136</xdr:rowOff>
    </xdr:from>
    <xdr:ext cx="534377" cy="259045"/>
    <xdr:sp macro="" textlink="">
      <xdr:nvSpPr>
        <xdr:cNvPr id="541" name="テキスト ボックス 540"/>
        <xdr:cNvSpPr txBox="1"/>
      </xdr:nvSpPr>
      <xdr:spPr>
        <a:xfrm>
          <a:off x="12547111" y="66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142192</xdr:rowOff>
    </xdr:from>
    <xdr:to>
      <xdr:col>85</xdr:col>
      <xdr:colOff>127000</xdr:colOff>
      <xdr:row>56</xdr:row>
      <xdr:rowOff>168572</xdr:rowOff>
    </xdr:to>
    <xdr:cxnSp macro="">
      <xdr:nvCxnSpPr>
        <xdr:cNvPr id="569" name="直線コネクタ 568"/>
        <xdr:cNvCxnSpPr/>
      </xdr:nvCxnSpPr>
      <xdr:spPr>
        <a:xfrm flipV="1">
          <a:off x="15481300" y="9571942"/>
          <a:ext cx="838200" cy="19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141140</xdr:rowOff>
    </xdr:from>
    <xdr:to>
      <xdr:col>81</xdr:col>
      <xdr:colOff>50800</xdr:colOff>
      <xdr:row>56</xdr:row>
      <xdr:rowOff>168572</xdr:rowOff>
    </xdr:to>
    <xdr:cxnSp macro="">
      <xdr:nvCxnSpPr>
        <xdr:cNvPr id="572" name="直線コネクタ 571"/>
        <xdr:cNvCxnSpPr/>
      </xdr:nvCxnSpPr>
      <xdr:spPr>
        <a:xfrm>
          <a:off x="14592300" y="9399440"/>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141140</xdr:rowOff>
    </xdr:from>
    <xdr:to>
      <xdr:col>76</xdr:col>
      <xdr:colOff>114300</xdr:colOff>
      <xdr:row>56</xdr:row>
      <xdr:rowOff>5123</xdr:rowOff>
    </xdr:to>
    <xdr:cxnSp macro="">
      <xdr:nvCxnSpPr>
        <xdr:cNvPr id="575" name="直線コネクタ 574"/>
        <xdr:cNvCxnSpPr/>
      </xdr:nvCxnSpPr>
      <xdr:spPr>
        <a:xfrm flipV="1">
          <a:off x="13703300" y="9399440"/>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124247</xdr:rowOff>
    </xdr:from>
    <xdr:to>
      <xdr:col>71</xdr:col>
      <xdr:colOff>177800</xdr:colOff>
      <xdr:row>56</xdr:row>
      <xdr:rowOff>5123</xdr:rowOff>
    </xdr:to>
    <xdr:cxnSp macro="">
      <xdr:nvCxnSpPr>
        <xdr:cNvPr id="578" name="直線コネクタ 577"/>
        <xdr:cNvCxnSpPr/>
      </xdr:nvCxnSpPr>
      <xdr:spPr>
        <a:xfrm>
          <a:off x="12814300" y="9553997"/>
          <a:ext cx="889000" cy="5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91392</xdr:rowOff>
    </xdr:from>
    <xdr:to>
      <xdr:col>85</xdr:col>
      <xdr:colOff>177800</xdr:colOff>
      <xdr:row>56</xdr:row>
      <xdr:rowOff>21542</xdr:rowOff>
    </xdr:to>
    <xdr:sp macro="" textlink="">
      <xdr:nvSpPr>
        <xdr:cNvPr id="588" name="楕円 587"/>
        <xdr:cNvSpPr/>
      </xdr:nvSpPr>
      <xdr:spPr>
        <a:xfrm>
          <a:off x="16268700" y="95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69819</xdr:rowOff>
    </xdr:from>
    <xdr:ext cx="534377" cy="259045"/>
    <xdr:sp macro="" textlink="">
      <xdr:nvSpPr>
        <xdr:cNvPr id="589" name="教育費該当値テキスト"/>
        <xdr:cNvSpPr txBox="1"/>
      </xdr:nvSpPr>
      <xdr:spPr>
        <a:xfrm>
          <a:off x="16370300" y="94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117772</xdr:rowOff>
    </xdr:from>
    <xdr:to>
      <xdr:col>81</xdr:col>
      <xdr:colOff>101600</xdr:colOff>
      <xdr:row>57</xdr:row>
      <xdr:rowOff>47922</xdr:rowOff>
    </xdr:to>
    <xdr:sp macro="" textlink="">
      <xdr:nvSpPr>
        <xdr:cNvPr id="590" name="楕円 589"/>
        <xdr:cNvSpPr/>
      </xdr:nvSpPr>
      <xdr:spPr>
        <a:xfrm>
          <a:off x="15430500" y="97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39049</xdr:rowOff>
    </xdr:from>
    <xdr:ext cx="534377" cy="259045"/>
    <xdr:sp macro="" textlink="">
      <xdr:nvSpPr>
        <xdr:cNvPr id="591" name="テキスト ボックス 590"/>
        <xdr:cNvSpPr txBox="1"/>
      </xdr:nvSpPr>
      <xdr:spPr>
        <a:xfrm>
          <a:off x="15214111" y="98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90340</xdr:rowOff>
    </xdr:from>
    <xdr:to>
      <xdr:col>76</xdr:col>
      <xdr:colOff>165100</xdr:colOff>
      <xdr:row>55</xdr:row>
      <xdr:rowOff>20490</xdr:rowOff>
    </xdr:to>
    <xdr:sp macro="" textlink="">
      <xdr:nvSpPr>
        <xdr:cNvPr id="592" name="楕円 591"/>
        <xdr:cNvSpPr/>
      </xdr:nvSpPr>
      <xdr:spPr>
        <a:xfrm>
          <a:off x="14541500" y="93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37017</xdr:rowOff>
    </xdr:from>
    <xdr:ext cx="534377" cy="259045"/>
    <xdr:sp macro="" textlink="">
      <xdr:nvSpPr>
        <xdr:cNvPr id="593" name="テキスト ボックス 592"/>
        <xdr:cNvSpPr txBox="1"/>
      </xdr:nvSpPr>
      <xdr:spPr>
        <a:xfrm>
          <a:off x="14325111" y="91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125773</xdr:rowOff>
    </xdr:from>
    <xdr:to>
      <xdr:col>72</xdr:col>
      <xdr:colOff>38100</xdr:colOff>
      <xdr:row>56</xdr:row>
      <xdr:rowOff>55923</xdr:rowOff>
    </xdr:to>
    <xdr:sp macro="" textlink="">
      <xdr:nvSpPr>
        <xdr:cNvPr id="594" name="楕円 593"/>
        <xdr:cNvSpPr/>
      </xdr:nvSpPr>
      <xdr:spPr>
        <a:xfrm>
          <a:off x="13652500" y="95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47050</xdr:rowOff>
    </xdr:from>
    <xdr:ext cx="534377" cy="259045"/>
    <xdr:sp macro="" textlink="">
      <xdr:nvSpPr>
        <xdr:cNvPr id="595" name="テキスト ボックス 594"/>
        <xdr:cNvSpPr txBox="1"/>
      </xdr:nvSpPr>
      <xdr:spPr>
        <a:xfrm>
          <a:off x="13436111" y="96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73447</xdr:rowOff>
    </xdr:from>
    <xdr:to>
      <xdr:col>67</xdr:col>
      <xdr:colOff>101600</xdr:colOff>
      <xdr:row>56</xdr:row>
      <xdr:rowOff>3597</xdr:rowOff>
    </xdr:to>
    <xdr:sp macro="" textlink="">
      <xdr:nvSpPr>
        <xdr:cNvPr id="596" name="楕円 595"/>
        <xdr:cNvSpPr/>
      </xdr:nvSpPr>
      <xdr:spPr>
        <a:xfrm>
          <a:off x="12763500" y="95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166174</xdr:rowOff>
    </xdr:from>
    <xdr:ext cx="534377" cy="259045"/>
    <xdr:sp macro="" textlink="">
      <xdr:nvSpPr>
        <xdr:cNvPr id="597" name="テキスト ボックス 596"/>
        <xdr:cNvSpPr txBox="1"/>
      </xdr:nvSpPr>
      <xdr:spPr>
        <a:xfrm>
          <a:off x="12547111" y="95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40512</xdr:rowOff>
    </xdr:from>
    <xdr:to>
      <xdr:col>85</xdr:col>
      <xdr:colOff>127000</xdr:colOff>
      <xdr:row>96</xdr:row>
      <xdr:rowOff>154406</xdr:rowOff>
    </xdr:to>
    <xdr:cxnSp macro="">
      <xdr:nvCxnSpPr>
        <xdr:cNvPr id="685" name="直線コネクタ 684"/>
        <xdr:cNvCxnSpPr/>
      </xdr:nvCxnSpPr>
      <xdr:spPr>
        <a:xfrm>
          <a:off x="15481300" y="16499712"/>
          <a:ext cx="8382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40512</xdr:rowOff>
    </xdr:from>
    <xdr:to>
      <xdr:col>81</xdr:col>
      <xdr:colOff>50800</xdr:colOff>
      <xdr:row>96</xdr:row>
      <xdr:rowOff>105778</xdr:rowOff>
    </xdr:to>
    <xdr:cxnSp macro="">
      <xdr:nvCxnSpPr>
        <xdr:cNvPr id="688" name="直線コネクタ 687"/>
        <xdr:cNvCxnSpPr/>
      </xdr:nvCxnSpPr>
      <xdr:spPr>
        <a:xfrm flipV="1">
          <a:off x="14592300" y="1649971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105778</xdr:rowOff>
    </xdr:from>
    <xdr:to>
      <xdr:col>76</xdr:col>
      <xdr:colOff>114300</xdr:colOff>
      <xdr:row>96</xdr:row>
      <xdr:rowOff>109843</xdr:rowOff>
    </xdr:to>
    <xdr:cxnSp macro="">
      <xdr:nvCxnSpPr>
        <xdr:cNvPr id="691" name="直線コネクタ 690"/>
        <xdr:cNvCxnSpPr/>
      </xdr:nvCxnSpPr>
      <xdr:spPr>
        <a:xfrm flipV="1">
          <a:off x="13703300" y="16564978"/>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72086</xdr:rowOff>
    </xdr:from>
    <xdr:to>
      <xdr:col>71</xdr:col>
      <xdr:colOff>177800</xdr:colOff>
      <xdr:row>96</xdr:row>
      <xdr:rowOff>109843</xdr:rowOff>
    </xdr:to>
    <xdr:cxnSp macro="">
      <xdr:nvCxnSpPr>
        <xdr:cNvPr id="694" name="直線コネクタ 693"/>
        <xdr:cNvCxnSpPr/>
      </xdr:nvCxnSpPr>
      <xdr:spPr>
        <a:xfrm>
          <a:off x="12814300" y="1653128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103606</xdr:rowOff>
    </xdr:from>
    <xdr:to>
      <xdr:col>85</xdr:col>
      <xdr:colOff>177800</xdr:colOff>
      <xdr:row>97</xdr:row>
      <xdr:rowOff>33756</xdr:rowOff>
    </xdr:to>
    <xdr:sp macro="" textlink="">
      <xdr:nvSpPr>
        <xdr:cNvPr id="704" name="楕円 703"/>
        <xdr:cNvSpPr/>
      </xdr:nvSpPr>
      <xdr:spPr>
        <a:xfrm>
          <a:off x="16268700" y="165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82033</xdr:rowOff>
    </xdr:from>
    <xdr:ext cx="534377" cy="259045"/>
    <xdr:sp macro="" textlink="">
      <xdr:nvSpPr>
        <xdr:cNvPr id="705" name="公債費該当値テキスト"/>
        <xdr:cNvSpPr txBox="1"/>
      </xdr:nvSpPr>
      <xdr:spPr>
        <a:xfrm>
          <a:off x="16370300" y="165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161162</xdr:rowOff>
    </xdr:from>
    <xdr:to>
      <xdr:col>81</xdr:col>
      <xdr:colOff>101600</xdr:colOff>
      <xdr:row>96</xdr:row>
      <xdr:rowOff>91312</xdr:rowOff>
    </xdr:to>
    <xdr:sp macro="" textlink="">
      <xdr:nvSpPr>
        <xdr:cNvPr id="706" name="楕円 705"/>
        <xdr:cNvSpPr/>
      </xdr:nvSpPr>
      <xdr:spPr>
        <a:xfrm>
          <a:off x="15430500" y="164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107839</xdr:rowOff>
    </xdr:from>
    <xdr:ext cx="534377" cy="259045"/>
    <xdr:sp macro="" textlink="">
      <xdr:nvSpPr>
        <xdr:cNvPr id="707" name="テキスト ボックス 706"/>
        <xdr:cNvSpPr txBox="1"/>
      </xdr:nvSpPr>
      <xdr:spPr>
        <a:xfrm>
          <a:off x="15214111" y="162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54978</xdr:rowOff>
    </xdr:from>
    <xdr:to>
      <xdr:col>76</xdr:col>
      <xdr:colOff>165100</xdr:colOff>
      <xdr:row>96</xdr:row>
      <xdr:rowOff>156578</xdr:rowOff>
    </xdr:to>
    <xdr:sp macro="" textlink="">
      <xdr:nvSpPr>
        <xdr:cNvPr id="708" name="楕円 707"/>
        <xdr:cNvSpPr/>
      </xdr:nvSpPr>
      <xdr:spPr>
        <a:xfrm>
          <a:off x="14541500" y="1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1655</xdr:rowOff>
    </xdr:from>
    <xdr:ext cx="534377" cy="259045"/>
    <xdr:sp macro="" textlink="">
      <xdr:nvSpPr>
        <xdr:cNvPr id="709" name="テキスト ボックス 708"/>
        <xdr:cNvSpPr txBox="1"/>
      </xdr:nvSpPr>
      <xdr:spPr>
        <a:xfrm>
          <a:off x="14325111" y="162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59043</xdr:rowOff>
    </xdr:from>
    <xdr:to>
      <xdr:col>72</xdr:col>
      <xdr:colOff>38100</xdr:colOff>
      <xdr:row>96</xdr:row>
      <xdr:rowOff>160643</xdr:rowOff>
    </xdr:to>
    <xdr:sp macro="" textlink="">
      <xdr:nvSpPr>
        <xdr:cNvPr id="710" name="楕円 709"/>
        <xdr:cNvSpPr/>
      </xdr:nvSpPr>
      <xdr:spPr>
        <a:xfrm>
          <a:off x="13652500" y="165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151770</xdr:rowOff>
    </xdr:from>
    <xdr:ext cx="534377" cy="259045"/>
    <xdr:sp macro="" textlink="">
      <xdr:nvSpPr>
        <xdr:cNvPr id="711" name="テキスト ボックス 710"/>
        <xdr:cNvSpPr txBox="1"/>
      </xdr:nvSpPr>
      <xdr:spPr>
        <a:xfrm>
          <a:off x="13436111" y="166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21286</xdr:rowOff>
    </xdr:from>
    <xdr:to>
      <xdr:col>67</xdr:col>
      <xdr:colOff>101600</xdr:colOff>
      <xdr:row>96</xdr:row>
      <xdr:rowOff>122886</xdr:rowOff>
    </xdr:to>
    <xdr:sp macro="" textlink="">
      <xdr:nvSpPr>
        <xdr:cNvPr id="712" name="楕円 711"/>
        <xdr:cNvSpPr/>
      </xdr:nvSpPr>
      <xdr:spPr>
        <a:xfrm>
          <a:off x="12763500" y="164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114013</xdr:rowOff>
    </xdr:from>
    <xdr:ext cx="534377" cy="259045"/>
    <xdr:sp macro="" textlink="">
      <xdr:nvSpPr>
        <xdr:cNvPr id="713" name="テキスト ボックス 712"/>
        <xdr:cNvSpPr txBox="1"/>
      </xdr:nvSpPr>
      <xdr:spPr>
        <a:xfrm>
          <a:off x="12547111" y="165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101295</xdr:rowOff>
    </xdr:from>
    <xdr:to>
      <xdr:col>116</xdr:col>
      <xdr:colOff>63500</xdr:colOff>
      <xdr:row>38</xdr:row>
      <xdr:rowOff>139700</xdr:rowOff>
    </xdr:to>
    <xdr:cxnSp macro="">
      <xdr:nvCxnSpPr>
        <xdr:cNvPr id="740" name="直線コネクタ 739"/>
        <xdr:cNvCxnSpPr/>
      </xdr:nvCxnSpPr>
      <xdr:spPr>
        <a:xfrm flipV="1">
          <a:off x="21323300" y="5587695"/>
          <a:ext cx="8382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141072</xdr:rowOff>
    </xdr:from>
    <xdr:to>
      <xdr:col>107</xdr:col>
      <xdr:colOff>50800</xdr:colOff>
      <xdr:row>38</xdr:row>
      <xdr:rowOff>139700</xdr:rowOff>
    </xdr:to>
    <xdr:cxnSp macro="">
      <xdr:nvCxnSpPr>
        <xdr:cNvPr id="746" name="直線コネクタ 745"/>
        <xdr:cNvCxnSpPr/>
      </xdr:nvCxnSpPr>
      <xdr:spPr>
        <a:xfrm>
          <a:off x="19545300" y="6313272"/>
          <a:ext cx="889000" cy="3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141072</xdr:rowOff>
    </xdr:from>
    <xdr:to>
      <xdr:col>102</xdr:col>
      <xdr:colOff>114300</xdr:colOff>
      <xdr:row>38</xdr:row>
      <xdr:rowOff>139700</xdr:rowOff>
    </xdr:to>
    <xdr:cxnSp macro="">
      <xdr:nvCxnSpPr>
        <xdr:cNvPr id="749" name="直線コネクタ 748"/>
        <xdr:cNvCxnSpPr/>
      </xdr:nvCxnSpPr>
      <xdr:spPr>
        <a:xfrm flipV="1">
          <a:off x="18656300" y="6313272"/>
          <a:ext cx="889000" cy="3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115790</xdr:rowOff>
    </xdr:from>
    <xdr:ext cx="378565" cy="259045"/>
    <xdr:sp macro="" textlink="">
      <xdr:nvSpPr>
        <xdr:cNvPr id="751" name="テキスト ボックス 750"/>
        <xdr:cNvSpPr txBox="1"/>
      </xdr:nvSpPr>
      <xdr:spPr>
        <a:xfrm>
          <a:off x="19356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50495</xdr:rowOff>
    </xdr:from>
    <xdr:to>
      <xdr:col>116</xdr:col>
      <xdr:colOff>114300</xdr:colOff>
      <xdr:row>32</xdr:row>
      <xdr:rowOff>152095</xdr:rowOff>
    </xdr:to>
    <xdr:sp macro="" textlink="">
      <xdr:nvSpPr>
        <xdr:cNvPr id="759" name="楕円 758"/>
        <xdr:cNvSpPr/>
      </xdr:nvSpPr>
      <xdr:spPr>
        <a:xfrm>
          <a:off x="221107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136872</xdr:rowOff>
    </xdr:from>
    <xdr:ext cx="469744" cy="259045"/>
    <xdr:sp macro="" textlink="">
      <xdr:nvSpPr>
        <xdr:cNvPr id="760" name="諸支出金該当値テキスト"/>
        <xdr:cNvSpPr txBox="1"/>
      </xdr:nvSpPr>
      <xdr:spPr>
        <a:xfrm>
          <a:off x="22212300" y="54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90272</xdr:rowOff>
    </xdr:from>
    <xdr:to>
      <xdr:col>102</xdr:col>
      <xdr:colOff>165100</xdr:colOff>
      <xdr:row>37</xdr:row>
      <xdr:rowOff>20422</xdr:rowOff>
    </xdr:to>
    <xdr:sp macro="" textlink="">
      <xdr:nvSpPr>
        <xdr:cNvPr id="765" name="楕円 764"/>
        <xdr:cNvSpPr/>
      </xdr:nvSpPr>
      <xdr:spPr>
        <a:xfrm>
          <a:off x="19494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36949</xdr:rowOff>
    </xdr:from>
    <xdr:ext cx="378565" cy="259045"/>
    <xdr:sp macro="" textlink="">
      <xdr:nvSpPr>
        <xdr:cNvPr id="766" name="テキスト ボックス 765"/>
        <xdr:cNvSpPr txBox="1"/>
      </xdr:nvSpPr>
      <xdr:spPr>
        <a:xfrm>
          <a:off x="19356017" y="6037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類似団体内平均値と比較して一人当たりコストが高い状況となっているもののうち、民生費及び土木費が主なものとして挙げられる。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latin typeface="ＭＳ Ｐゴシック" panose="020B0600070205080204" pitchFamily="50" charset="-128"/>
              <a:ea typeface="ＭＳ Ｐゴシック" panose="020B0600070205080204" pitchFamily="50" charset="-128"/>
            </a:rPr>
            <a:t>175,908</a:t>
          </a:r>
          <a:r>
            <a:rPr kumimoji="1" lang="ja-JP" altLang="en-US" sz="1300">
              <a:latin typeface="ＭＳ Ｐゴシック" panose="020B0600070205080204" pitchFamily="50" charset="-128"/>
              <a:ea typeface="ＭＳ Ｐゴシック" panose="020B0600070205080204" pitchFamily="50" charset="-128"/>
            </a:rPr>
            <a:t>円となっており、こども医療費助成、障害福祉サービス経費等の扶助費の増により類似団体内平均値を上回る数値となっている。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latin typeface="ＭＳ Ｐゴシック" panose="020B0600070205080204" pitchFamily="50" charset="-128"/>
              <a:ea typeface="ＭＳ Ｐゴシック" panose="020B0600070205080204" pitchFamily="50" charset="-128"/>
            </a:rPr>
            <a:t>44,650</a:t>
          </a:r>
          <a:r>
            <a:rPr kumimoji="1" lang="ja-JP" altLang="en-US" sz="1300">
              <a:latin typeface="ＭＳ Ｐゴシック" panose="020B0600070205080204" pitchFamily="50" charset="-128"/>
              <a:ea typeface="ＭＳ Ｐゴシック" panose="020B0600070205080204" pitchFamily="50" charset="-128"/>
            </a:rPr>
            <a:t>円となっており、市営住宅である一津屋第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団地の改修工事のため増額となった。</a:t>
          </a:r>
        </a:p>
        <a:p>
          <a:r>
            <a:rPr kumimoji="1" lang="ja-JP" altLang="en-US" sz="1300">
              <a:latin typeface="ＭＳ Ｐゴシック" panose="020B0600070205080204" pitchFamily="50" charset="-128"/>
              <a:ea typeface="ＭＳ Ｐゴシック" panose="020B0600070205080204" pitchFamily="50" charset="-128"/>
            </a:rPr>
            <a:t>　いずれの項目においても、建設事業費もしくは扶助費の増額が主な要因となっているため、事業実施の精査や財源確保、給付の適正化等、効率的な財政運営が必要である。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年度は、赤字要因となる積立金の取崩し額が黒字要因となる積立金や繰上償還金を超過したことから、実質単年度収支がマイナスとなった。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産業都市として発展してきた本市において、標準財政規模のうち市税収入が大きな割合を占めているが、企業収益に依存するため、景気変動に左右されやすい。安定した財政運営を行うため、財政調整基金を積立て、行政需要に対応できるように一定の基金残高の維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年度の連結実質赤字比率は、国民健康保険特別会計をはじめ、法適用化された下水道事業会計等の他の会計も黒字となったこと等から</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％を下回った（△</a:t>
          </a:r>
          <a:r>
            <a:rPr kumimoji="1" lang="en-US" altLang="ja-JP" sz="1400">
              <a:latin typeface="ＭＳ ゴシック" pitchFamily="49" charset="-128"/>
              <a:ea typeface="ＭＳ ゴシック" pitchFamily="49" charset="-128"/>
            </a:rPr>
            <a:t>24.76</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連結実質赤字比率の早期健全化基準（</a:t>
          </a:r>
          <a:r>
            <a:rPr kumimoji="1" lang="en-US" altLang="ja-JP" sz="1400">
              <a:latin typeface="ＭＳ ゴシック" pitchFamily="49" charset="-128"/>
              <a:ea typeface="ＭＳ ゴシック" pitchFamily="49" charset="-128"/>
            </a:rPr>
            <a:t>17.56</a:t>
          </a:r>
          <a:r>
            <a:rPr kumimoji="1" lang="ja-JP" altLang="en-US" sz="1400">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33186852</v>
      </c>
      <c r="BO4" s="410"/>
      <c r="BP4" s="410"/>
      <c r="BQ4" s="410"/>
      <c r="BR4" s="410"/>
      <c r="BS4" s="410"/>
      <c r="BT4" s="410"/>
      <c r="BU4" s="411"/>
      <c r="BV4" s="409">
        <v>33874484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1.1000000000000001</v>
      </c>
      <c r="CU4" s="416"/>
      <c r="CV4" s="416"/>
      <c r="CW4" s="416"/>
      <c r="CX4" s="416"/>
      <c r="CY4" s="416"/>
      <c r="CZ4" s="416"/>
      <c r="DA4" s="417"/>
      <c r="DB4" s="415">
        <v>1.5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32945702</v>
      </c>
      <c r="BO5" s="447"/>
      <c r="BP5" s="447"/>
      <c r="BQ5" s="447"/>
      <c r="BR5" s="447"/>
      <c r="BS5" s="447"/>
      <c r="BT5" s="447"/>
      <c r="BU5" s="448"/>
      <c r="BV5" s="446">
        <v>33533891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100.4</v>
      </c>
      <c r="CU5" s="444"/>
      <c r="CV5" s="444"/>
      <c r="CW5" s="444"/>
      <c r="CX5" s="444"/>
      <c r="CY5" s="444"/>
      <c r="CZ5" s="444"/>
      <c r="DA5" s="445"/>
      <c r="DB5" s="443">
        <v>94.8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241150</v>
      </c>
      <c r="BO6" s="447"/>
      <c r="BP6" s="447"/>
      <c r="BQ6" s="447"/>
      <c r="BR6" s="447"/>
      <c r="BS6" s="447"/>
      <c r="BT6" s="447"/>
      <c r="BU6" s="448"/>
      <c r="BV6" s="446">
        <v>340593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100.4</v>
      </c>
      <c r="CU6" s="484"/>
      <c r="CV6" s="484"/>
      <c r="CW6" s="484"/>
      <c r="CX6" s="484"/>
      <c r="CY6" s="484"/>
      <c r="CZ6" s="484"/>
      <c r="DA6" s="485"/>
      <c r="DB6" s="483">
        <v>97.5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26970</v>
      </c>
      <c r="BO7" s="447"/>
      <c r="BP7" s="447"/>
      <c r="BQ7" s="447"/>
      <c r="BR7" s="447"/>
      <c r="BS7" s="447"/>
      <c r="BT7" s="447"/>
      <c r="BU7" s="448"/>
      <c r="BV7" s="446">
        <v>66218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19686289</v>
      </c>
      <c r="CU7" s="447"/>
      <c r="CV7" s="447"/>
      <c r="CW7" s="447"/>
      <c r="CX7" s="447"/>
      <c r="CY7" s="447"/>
      <c r="CZ7" s="447"/>
      <c r="DA7" s="448"/>
      <c r="DB7" s="446">
        <v>18594897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214180</v>
      </c>
      <c r="BO8" s="447"/>
      <c r="BP8" s="447"/>
      <c r="BQ8" s="447"/>
      <c r="BR8" s="447"/>
      <c r="BS8" s="447"/>
      <c r="BT8" s="447"/>
      <c r="BU8" s="448"/>
      <c r="BV8" s="446">
        <v>274375</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1</v>
      </c>
      <c r="CU8" s="487"/>
      <c r="CV8" s="487"/>
      <c r="CW8" s="487"/>
      <c r="CX8" s="487"/>
      <c r="CY8" s="487"/>
      <c r="CZ8" s="487"/>
      <c r="DA8" s="488"/>
      <c r="DB8" s="486">
        <v>0.98</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85007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-60195</v>
      </c>
      <c r="BO9" s="447"/>
      <c r="BP9" s="447"/>
      <c r="BQ9" s="447"/>
      <c r="BR9" s="447"/>
      <c r="BS9" s="447"/>
      <c r="BT9" s="447"/>
      <c r="BU9" s="448"/>
      <c r="BV9" s="446">
        <v>-64511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v>
      </c>
      <c r="CU9" s="444"/>
      <c r="CV9" s="444"/>
      <c r="CW9" s="444"/>
      <c r="CX9" s="444"/>
      <c r="CY9" s="444"/>
      <c r="CZ9" s="444"/>
      <c r="DA9" s="445"/>
      <c r="DB9" s="443">
        <v>14.9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83720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137891</v>
      </c>
      <c r="BO10" s="447"/>
      <c r="BP10" s="447"/>
      <c r="BQ10" s="447"/>
      <c r="BR10" s="447"/>
      <c r="BS10" s="447"/>
      <c r="BT10" s="447"/>
      <c r="BU10" s="448"/>
      <c r="BV10" s="446">
        <v>171932</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108</v>
      </c>
      <c r="AV11" s="479"/>
      <c r="AW11" s="479"/>
      <c r="AX11" s="479"/>
      <c r="AY11" s="480" t="s">
        <v>118</v>
      </c>
      <c r="AZ11" s="481"/>
      <c r="BA11" s="481"/>
      <c r="BB11" s="481"/>
      <c r="BC11" s="481"/>
      <c r="BD11" s="481"/>
      <c r="BE11" s="481"/>
      <c r="BF11" s="481"/>
      <c r="BG11" s="481"/>
      <c r="BH11" s="481"/>
      <c r="BI11" s="481"/>
      <c r="BJ11" s="481"/>
      <c r="BK11" s="481"/>
      <c r="BL11" s="481"/>
      <c r="BM11" s="482"/>
      <c r="BN11" s="446">
        <v>124186</v>
      </c>
      <c r="BO11" s="447"/>
      <c r="BP11" s="447"/>
      <c r="BQ11" s="447"/>
      <c r="BR11" s="447"/>
      <c r="BS11" s="447"/>
      <c r="BT11" s="447"/>
      <c r="BU11" s="448"/>
      <c r="BV11" s="446">
        <v>869920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85404</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655000</v>
      </c>
      <c r="BO12" s="447"/>
      <c r="BP12" s="447"/>
      <c r="BQ12" s="447"/>
      <c r="BR12" s="447"/>
      <c r="BS12" s="447"/>
      <c r="BT12" s="447"/>
      <c r="BU12" s="448"/>
      <c r="BV12" s="446">
        <v>445000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84146</v>
      </c>
      <c r="S13" s="528"/>
      <c r="T13" s="528"/>
      <c r="U13" s="528"/>
      <c r="V13" s="529"/>
      <c r="W13" s="462" t="s">
        <v>132</v>
      </c>
      <c r="X13" s="463"/>
      <c r="Y13" s="463"/>
      <c r="Z13" s="463"/>
      <c r="AA13" s="463"/>
      <c r="AB13" s="453"/>
      <c r="AC13" s="497">
        <v>113</v>
      </c>
      <c r="AD13" s="498"/>
      <c r="AE13" s="498"/>
      <c r="AF13" s="498"/>
      <c r="AG13" s="537"/>
      <c r="AH13" s="497">
        <v>119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-453118</v>
      </c>
      <c r="BO13" s="447"/>
      <c r="BP13" s="447"/>
      <c r="BQ13" s="447"/>
      <c r="BR13" s="447"/>
      <c r="BS13" s="447"/>
      <c r="BT13" s="447"/>
      <c r="BU13" s="448"/>
      <c r="BV13" s="446">
        <v>532341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2.9</v>
      </c>
      <c r="CU13" s="444"/>
      <c r="CV13" s="444"/>
      <c r="CW13" s="444"/>
      <c r="CX13" s="444"/>
      <c r="CY13" s="444"/>
      <c r="CZ13" s="444"/>
      <c r="DA13" s="445"/>
      <c r="DB13" s="443">
        <v>4.2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85434</v>
      </c>
      <c r="S14" s="528"/>
      <c r="T14" s="528"/>
      <c r="U14" s="528"/>
      <c r="V14" s="529"/>
      <c r="W14" s="436"/>
      <c r="X14" s="437"/>
      <c r="Y14" s="437"/>
      <c r="Z14" s="437"/>
      <c r="AA14" s="437"/>
      <c r="AB14" s="426"/>
      <c r="AC14" s="530">
        <v>0.3</v>
      </c>
      <c r="AD14" s="531"/>
      <c r="AE14" s="531"/>
      <c r="AF14" s="531"/>
      <c r="AG14" s="532"/>
      <c r="AH14" s="530">
        <v>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84214</v>
      </c>
      <c r="S15" s="528"/>
      <c r="T15" s="528"/>
      <c r="U15" s="528"/>
      <c r="V15" s="529"/>
      <c r="W15" s="462" t="s">
        <v>140</v>
      </c>
      <c r="X15" s="463"/>
      <c r="Y15" s="463"/>
      <c r="Z15" s="463"/>
      <c r="AA15" s="463"/>
      <c r="AB15" s="453"/>
      <c r="AC15" s="497">
        <v>10551</v>
      </c>
      <c r="AD15" s="498"/>
      <c r="AE15" s="498"/>
      <c r="AF15" s="498"/>
      <c r="AG15" s="537"/>
      <c r="AH15" s="497">
        <v>10419</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15184162</v>
      </c>
      <c r="BO15" s="410"/>
      <c r="BP15" s="410"/>
      <c r="BQ15" s="410"/>
      <c r="BR15" s="410"/>
      <c r="BS15" s="410"/>
      <c r="BT15" s="410"/>
      <c r="BU15" s="411"/>
      <c r="BV15" s="409">
        <v>13760588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28.5</v>
      </c>
      <c r="AD16" s="531"/>
      <c r="AE16" s="531"/>
      <c r="AF16" s="531"/>
      <c r="AG16" s="532"/>
      <c r="AH16" s="530">
        <v>29.2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14553483</v>
      </c>
      <c r="BO16" s="447"/>
      <c r="BP16" s="447"/>
      <c r="BQ16" s="447"/>
      <c r="BR16" s="447"/>
      <c r="BS16" s="447"/>
      <c r="BT16" s="447"/>
      <c r="BU16" s="448"/>
      <c r="BV16" s="446">
        <v>14028988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26296</v>
      </c>
      <c r="AD17" s="498"/>
      <c r="AE17" s="498"/>
      <c r="AF17" s="498"/>
      <c r="AG17" s="537"/>
      <c r="AH17" s="497">
        <v>25116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19686289</v>
      </c>
      <c r="BO17" s="447"/>
      <c r="BP17" s="447"/>
      <c r="BQ17" s="447"/>
      <c r="BR17" s="447"/>
      <c r="BS17" s="447"/>
      <c r="BT17" s="447"/>
      <c r="BU17" s="448"/>
      <c r="BV17" s="446">
        <v>17792073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14.87</v>
      </c>
      <c r="M18" s="559"/>
      <c r="N18" s="559"/>
      <c r="O18" s="559"/>
      <c r="P18" s="559"/>
      <c r="Q18" s="559"/>
      <c r="R18" s="560"/>
      <c r="S18" s="560"/>
      <c r="T18" s="560"/>
      <c r="U18" s="560"/>
      <c r="V18" s="561"/>
      <c r="W18" s="464"/>
      <c r="X18" s="465"/>
      <c r="Y18" s="465"/>
      <c r="Z18" s="465"/>
      <c r="AA18" s="465"/>
      <c r="AB18" s="456"/>
      <c r="AC18" s="562">
        <v>71.099999999999994</v>
      </c>
      <c r="AD18" s="563"/>
      <c r="AE18" s="563"/>
      <c r="AF18" s="563"/>
      <c r="AG18" s="564"/>
      <c r="AH18" s="562">
        <v>70.400000000000006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19190767</v>
      </c>
      <c r="BO18" s="447"/>
      <c r="BP18" s="447"/>
      <c r="BQ18" s="447"/>
      <c r="BR18" s="447"/>
      <c r="BS18" s="447"/>
      <c r="BT18" s="447"/>
      <c r="BU18" s="448"/>
      <c r="BV18" s="446">
        <v>19057157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5717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22042889</v>
      </c>
      <c r="BO19" s="447"/>
      <c r="BP19" s="447"/>
      <c r="BQ19" s="447"/>
      <c r="BR19" s="447"/>
      <c r="BS19" s="447"/>
      <c r="BT19" s="447"/>
      <c r="BU19" s="448"/>
      <c r="BV19" s="446">
        <v>23033551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36873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20196664</v>
      </c>
      <c r="BO23" s="447"/>
      <c r="BP23" s="447"/>
      <c r="BQ23" s="447"/>
      <c r="BR23" s="447"/>
      <c r="BS23" s="447"/>
      <c r="BT23" s="447"/>
      <c r="BU23" s="448"/>
      <c r="BV23" s="446">
        <v>21706268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9000</v>
      </c>
      <c r="R24" s="498"/>
      <c r="S24" s="498"/>
      <c r="T24" s="498"/>
      <c r="U24" s="498"/>
      <c r="V24" s="537"/>
      <c r="W24" s="596"/>
      <c r="X24" s="584"/>
      <c r="Y24" s="585"/>
      <c r="Z24" s="496" t="s">
        <v>164</v>
      </c>
      <c r="AA24" s="476"/>
      <c r="AB24" s="476"/>
      <c r="AC24" s="476"/>
      <c r="AD24" s="476"/>
      <c r="AE24" s="476"/>
      <c r="AF24" s="476"/>
      <c r="AG24" s="477"/>
      <c r="AH24" s="497">
        <v>514</v>
      </c>
      <c r="AI24" s="498"/>
      <c r="AJ24" s="498"/>
      <c r="AK24" s="498"/>
      <c r="AL24" s="537"/>
      <c r="AM24" s="497">
        <v>1598026</v>
      </c>
      <c r="AN24" s="498"/>
      <c r="AO24" s="498"/>
      <c r="AP24" s="498"/>
      <c r="AQ24" s="498"/>
      <c r="AR24" s="537"/>
      <c r="AS24" s="497">
        <v>3109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11462705</v>
      </c>
      <c r="BO24" s="447"/>
      <c r="BP24" s="447"/>
      <c r="BQ24" s="447"/>
      <c r="BR24" s="447"/>
      <c r="BS24" s="447"/>
      <c r="BT24" s="447"/>
      <c r="BU24" s="448"/>
      <c r="BV24" s="446">
        <v>12309016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7700</v>
      </c>
      <c r="R25" s="498"/>
      <c r="S25" s="498"/>
      <c r="T25" s="498"/>
      <c r="U25" s="498"/>
      <c r="V25" s="537"/>
      <c r="W25" s="596"/>
      <c r="X25" s="584"/>
      <c r="Y25" s="585"/>
      <c r="Z25" s="496" t="s">
        <v>167</v>
      </c>
      <c r="AA25" s="476"/>
      <c r="AB25" s="476"/>
      <c r="AC25" s="476"/>
      <c r="AD25" s="476"/>
      <c r="AE25" s="476"/>
      <c r="AF25" s="476"/>
      <c r="AG25" s="477"/>
      <c r="AH25" s="497">
        <v>93</v>
      </c>
      <c r="AI25" s="498"/>
      <c r="AJ25" s="498"/>
      <c r="AK25" s="498"/>
      <c r="AL25" s="537"/>
      <c r="AM25" s="497">
        <v>270165</v>
      </c>
      <c r="AN25" s="498"/>
      <c r="AO25" s="498"/>
      <c r="AP25" s="498"/>
      <c r="AQ25" s="498"/>
      <c r="AR25" s="537"/>
      <c r="AS25" s="497">
        <v>2905</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5775041</v>
      </c>
      <c r="BO25" s="410"/>
      <c r="BP25" s="410"/>
      <c r="BQ25" s="410"/>
      <c r="BR25" s="410"/>
      <c r="BS25" s="410"/>
      <c r="BT25" s="410"/>
      <c r="BU25" s="411"/>
      <c r="BV25" s="409">
        <v>8351018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7000</v>
      </c>
      <c r="R26" s="498"/>
      <c r="S26" s="498"/>
      <c r="T26" s="498"/>
      <c r="U26" s="498"/>
      <c r="V26" s="537"/>
      <c r="W26" s="596"/>
      <c r="X26" s="584"/>
      <c r="Y26" s="585"/>
      <c r="Z26" s="496" t="s">
        <v>170</v>
      </c>
      <c r="AA26" s="606"/>
      <c r="AB26" s="606"/>
      <c r="AC26" s="606"/>
      <c r="AD26" s="606"/>
      <c r="AE26" s="606"/>
      <c r="AF26" s="606"/>
      <c r="AG26" s="607"/>
      <c r="AH26" s="497">
        <v>62</v>
      </c>
      <c r="AI26" s="498"/>
      <c r="AJ26" s="498"/>
      <c r="AK26" s="498"/>
      <c r="AL26" s="537"/>
      <c r="AM26" s="497">
        <v>222146</v>
      </c>
      <c r="AN26" s="498"/>
      <c r="AO26" s="498"/>
      <c r="AP26" s="498"/>
      <c r="AQ26" s="498"/>
      <c r="AR26" s="537"/>
      <c r="AS26" s="497">
        <v>3583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6200</v>
      </c>
      <c r="R27" s="498"/>
      <c r="S27" s="498"/>
      <c r="T27" s="498"/>
      <c r="U27" s="498"/>
      <c r="V27" s="537"/>
      <c r="W27" s="596"/>
      <c r="X27" s="584"/>
      <c r="Y27" s="585"/>
      <c r="Z27" s="496" t="s">
        <v>173</v>
      </c>
      <c r="AA27" s="476"/>
      <c r="AB27" s="476"/>
      <c r="AC27" s="476"/>
      <c r="AD27" s="476"/>
      <c r="AE27" s="476"/>
      <c r="AF27" s="476"/>
      <c r="AG27" s="477"/>
      <c r="AH27" s="497">
        <v>28</v>
      </c>
      <c r="AI27" s="498"/>
      <c r="AJ27" s="498"/>
      <c r="AK27" s="498"/>
      <c r="AL27" s="537"/>
      <c r="AM27" s="497">
        <v>95368</v>
      </c>
      <c r="AN27" s="498"/>
      <c r="AO27" s="498"/>
      <c r="AP27" s="498"/>
      <c r="AQ27" s="498"/>
      <c r="AR27" s="537"/>
      <c r="AS27" s="497">
        <v>3406</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167397</v>
      </c>
      <c r="BO27" s="620"/>
      <c r="BP27" s="620"/>
      <c r="BQ27" s="620"/>
      <c r="BR27" s="620"/>
      <c r="BS27" s="620"/>
      <c r="BT27" s="620"/>
      <c r="BU27" s="621"/>
      <c r="BV27" s="619">
        <v>167391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5700</v>
      </c>
      <c r="R28" s="498"/>
      <c r="S28" s="498"/>
      <c r="T28" s="498"/>
      <c r="U28" s="498"/>
      <c r="V28" s="537"/>
      <c r="W28" s="596"/>
      <c r="X28" s="584"/>
      <c r="Y28" s="585"/>
      <c r="Z28" s="496" t="s">
        <v>176</v>
      </c>
      <c r="AA28" s="476"/>
      <c r="AB28" s="476"/>
      <c r="AC28" s="476"/>
      <c r="AD28" s="476"/>
      <c r="AE28" s="476"/>
      <c r="AF28" s="476"/>
      <c r="AG28" s="477"/>
      <c r="AH28" s="497" t="s">
        <v>120</v>
      </c>
      <c r="AI28" s="498"/>
      <c r="AJ28" s="498"/>
      <c r="AK28" s="498"/>
      <c r="AL28" s="537"/>
      <c r="AM28" s="497" t="s">
        <v>139</v>
      </c>
      <c r="AN28" s="498"/>
      <c r="AO28" s="498"/>
      <c r="AP28" s="498"/>
      <c r="AQ28" s="498"/>
      <c r="AR28" s="537"/>
      <c r="AS28" s="497" t="s">
        <v>139</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5059332</v>
      </c>
      <c r="BO28" s="410"/>
      <c r="BP28" s="410"/>
      <c r="BQ28" s="410"/>
      <c r="BR28" s="410"/>
      <c r="BS28" s="410"/>
      <c r="BT28" s="410"/>
      <c r="BU28" s="411"/>
      <c r="BV28" s="409">
        <v>5576441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19</v>
      </c>
      <c r="M29" s="498"/>
      <c r="N29" s="498"/>
      <c r="O29" s="498"/>
      <c r="P29" s="537"/>
      <c r="Q29" s="497">
        <v>5350</v>
      </c>
      <c r="R29" s="498"/>
      <c r="S29" s="498"/>
      <c r="T29" s="498"/>
      <c r="U29" s="498"/>
      <c r="V29" s="537"/>
      <c r="W29" s="597"/>
      <c r="X29" s="598"/>
      <c r="Y29" s="599"/>
      <c r="Z29" s="496" t="s">
        <v>179</v>
      </c>
      <c r="AA29" s="476"/>
      <c r="AB29" s="476"/>
      <c r="AC29" s="476"/>
      <c r="AD29" s="476"/>
      <c r="AE29" s="476"/>
      <c r="AF29" s="476"/>
      <c r="AG29" s="477"/>
      <c r="AH29" s="497">
        <v>542</v>
      </c>
      <c r="AI29" s="498"/>
      <c r="AJ29" s="498"/>
      <c r="AK29" s="498"/>
      <c r="AL29" s="537"/>
      <c r="AM29" s="497">
        <v>1693394</v>
      </c>
      <c r="AN29" s="498"/>
      <c r="AO29" s="498"/>
      <c r="AP29" s="498"/>
      <c r="AQ29" s="498"/>
      <c r="AR29" s="537"/>
      <c r="AS29" s="497">
        <v>3124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4055593</v>
      </c>
      <c r="BO29" s="447"/>
      <c r="BP29" s="447"/>
      <c r="BQ29" s="447"/>
      <c r="BR29" s="447"/>
      <c r="BS29" s="447"/>
      <c r="BT29" s="447"/>
      <c r="BU29" s="448"/>
      <c r="BV29" s="446">
        <v>4052322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5057020</v>
      </c>
      <c r="BO30" s="620"/>
      <c r="BP30" s="620"/>
      <c r="BQ30" s="620"/>
      <c r="BR30" s="620"/>
      <c r="BS30" s="620"/>
      <c r="BT30" s="620"/>
      <c r="BU30" s="621"/>
      <c r="BV30" s="619">
        <v>5050267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摂津市水道事業会計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淀川右岸水防事務組合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摂津市施設管理公社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パートタイマー等退職金共済特別会計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摂津市下水道事業会計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大阪府後期高齢者医療広域連合（一般会計）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摂津都市開発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大阪府後期高齢者医療広域連合（後期高齢者医療特別会計）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摂津市保健センター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大阪広域水道企業団（水道事業会計）</v>
      </c>
      <c r="BZ37" s="633"/>
      <c r="CA37" s="633"/>
      <c r="CB37" s="633"/>
      <c r="CC37" s="633"/>
      <c r="CD37" s="633"/>
      <c r="CE37" s="633"/>
      <c r="CF37" s="633"/>
      <c r="CG37" s="633"/>
      <c r="CH37" s="633"/>
      <c r="CI37" s="633"/>
      <c r="CJ37" s="633"/>
      <c r="CK37" s="633"/>
      <c r="CL37" s="633"/>
      <c r="CM37" s="633"/>
      <c r="CN37" s="193"/>
      <c r="CO37" s="632">
        <f t="shared" si="3"/>
        <v>16</v>
      </c>
      <c r="CP37" s="632"/>
      <c r="CQ37" s="633" t="str">
        <f>IF('各会計、関係団体の財政状況及び健全化判断比率'!BS10="","",'各会計、関係団体の財政状況及び健全化判断比率'!BS10)</f>
        <v>摂津市土地開発公社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大阪広域水道企業団（工業用水道事業会計）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CVzg9Ryk5atT2jkjdlS1iFZeb8FSoPvQQxQmWXB32LvcYK5ODpFhHvtkTnVGBTBCBdek0xUFj+W40pJqFJRQ==" saltValue="QjVrRnC7dJt7yvVUvCJQ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555</v>
      </c>
      <c r="D34" s="1224"/>
      <c r="E34" s="1225"/>
      <c r="F34" s="32">
        <v>16.86</v>
      </c>
      <c r="G34" s="33">
        <v>15.9</v>
      </c>
      <c r="H34" s="33">
        <v>16.39</v>
      </c>
      <c r="I34" s="33">
        <v>16.41</v>
      </c>
      <c r="J34" s="34">
        <v>16.75</v>
      </c>
      <c r="K34" s="22"/>
      <c r="L34" s="22"/>
      <c r="M34" s="22"/>
      <c r="N34" s="22"/>
      <c r="O34" s="22"/>
      <c r="P34" s="22"/>
    </row>
    <row r="35" spans="1:16" ht="39" customHeight="1" x14ac:dyDescent="0.15">
      <c r="A35" s="22"/>
      <c r="B35" s="35"/>
      <c r="C35" s="1218" t="s">
        <v>556</v>
      </c>
      <c r="D35" s="1219"/>
      <c r="E35" s="1220"/>
      <c r="F35" s="36" t="s">
        <v>557</v>
      </c>
      <c r="G35" s="37" t="s">
        <v>558</v>
      </c>
      <c r="H35" s="37">
        <v>0.91</v>
      </c>
      <c r="I35" s="37">
        <v>1.94</v>
      </c>
      <c r="J35" s="38">
        <v>2.72</v>
      </c>
      <c r="K35" s="22"/>
      <c r="L35" s="22"/>
      <c r="M35" s="22"/>
      <c r="N35" s="22"/>
      <c r="O35" s="22"/>
      <c r="P35" s="22"/>
    </row>
    <row r="36" spans="1:16" ht="39" customHeight="1" x14ac:dyDescent="0.15">
      <c r="A36" s="22"/>
      <c r="B36" s="35"/>
      <c r="C36" s="1218" t="s">
        <v>559</v>
      </c>
      <c r="D36" s="1219"/>
      <c r="E36" s="1220"/>
      <c r="F36" s="36" t="s">
        <v>507</v>
      </c>
      <c r="G36" s="37" t="s">
        <v>507</v>
      </c>
      <c r="H36" s="37" t="s">
        <v>507</v>
      </c>
      <c r="I36" s="37" t="s">
        <v>507</v>
      </c>
      <c r="J36" s="38">
        <v>2.1</v>
      </c>
      <c r="K36" s="22"/>
      <c r="L36" s="22"/>
      <c r="M36" s="22"/>
      <c r="N36" s="22"/>
      <c r="O36" s="22"/>
      <c r="P36" s="22"/>
    </row>
    <row r="37" spans="1:16" ht="39" customHeight="1" x14ac:dyDescent="0.15">
      <c r="A37" s="22"/>
      <c r="B37" s="35"/>
      <c r="C37" s="1218" t="s">
        <v>560</v>
      </c>
      <c r="D37" s="1219"/>
      <c r="E37" s="1220"/>
      <c r="F37" s="36">
        <v>0.79</v>
      </c>
      <c r="G37" s="37">
        <v>0.75</v>
      </c>
      <c r="H37" s="37">
        <v>0.66</v>
      </c>
      <c r="I37" s="37">
        <v>1.5</v>
      </c>
      <c r="J37" s="38">
        <v>1.87</v>
      </c>
      <c r="K37" s="22"/>
      <c r="L37" s="22"/>
      <c r="M37" s="22"/>
      <c r="N37" s="22"/>
      <c r="O37" s="22"/>
      <c r="P37" s="22"/>
    </row>
    <row r="38" spans="1:16" ht="39" customHeight="1" x14ac:dyDescent="0.15">
      <c r="A38" s="22"/>
      <c r="B38" s="35"/>
      <c r="C38" s="1218" t="s">
        <v>561</v>
      </c>
      <c r="D38" s="1219"/>
      <c r="E38" s="1220"/>
      <c r="F38" s="36">
        <v>3.76</v>
      </c>
      <c r="G38" s="37">
        <v>1.58</v>
      </c>
      <c r="H38" s="37">
        <v>1.84</v>
      </c>
      <c r="I38" s="37">
        <v>1.47</v>
      </c>
      <c r="J38" s="38">
        <v>1.08</v>
      </c>
      <c r="K38" s="22"/>
      <c r="L38" s="22"/>
      <c r="M38" s="22"/>
      <c r="N38" s="22"/>
      <c r="O38" s="22"/>
      <c r="P38" s="22"/>
    </row>
    <row r="39" spans="1:16" ht="39" customHeight="1" x14ac:dyDescent="0.15">
      <c r="A39" s="22"/>
      <c r="B39" s="35"/>
      <c r="C39" s="1218" t="s">
        <v>562</v>
      </c>
      <c r="D39" s="1219"/>
      <c r="E39" s="1220"/>
      <c r="F39" s="36">
        <v>0.18</v>
      </c>
      <c r="G39" s="37">
        <v>0.19</v>
      </c>
      <c r="H39" s="37">
        <v>0.2</v>
      </c>
      <c r="I39" s="37">
        <v>0.37</v>
      </c>
      <c r="J39" s="38">
        <v>0.22</v>
      </c>
      <c r="K39" s="22"/>
      <c r="L39" s="22"/>
      <c r="M39" s="22"/>
      <c r="N39" s="22"/>
      <c r="O39" s="22"/>
      <c r="P39" s="22"/>
    </row>
    <row r="40" spans="1:16" ht="39" customHeight="1" x14ac:dyDescent="0.15">
      <c r="A40" s="22"/>
      <c r="B40" s="35"/>
      <c r="C40" s="1218" t="s">
        <v>563</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565</v>
      </c>
      <c r="D43" s="1222"/>
      <c r="E43" s="1223"/>
      <c r="F43" s="41">
        <v>0.04</v>
      </c>
      <c r="G43" s="42">
        <v>0.05</v>
      </c>
      <c r="H43" s="42">
        <v>0.09</v>
      </c>
      <c r="I43" s="42">
        <v>0.85</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gZyVEHXXY004aA0m3HEfwG2kRrJf0wY3JBZgd80pCu/zi2YmfmPjdt8LbxlOBTBA9FcvRlncqWJzEfh3P/XSA==" saltValue="QToZWY5CMAGHExuXjgyW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3457</v>
      </c>
      <c r="L45" s="60">
        <v>3284</v>
      </c>
      <c r="M45" s="60">
        <v>3049</v>
      </c>
      <c r="N45" s="60">
        <v>2617</v>
      </c>
      <c r="O45" s="61">
        <v>2595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1634</v>
      </c>
      <c r="L48" s="64">
        <v>1636</v>
      </c>
      <c r="M48" s="64">
        <v>1580</v>
      </c>
      <c r="N48" s="64">
        <v>1943</v>
      </c>
      <c r="O48" s="65">
        <v>1706</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507</v>
      </c>
      <c r="L49" s="64" t="s">
        <v>507</v>
      </c>
      <c r="M49" s="64" t="s">
        <v>507</v>
      </c>
      <c r="N49" s="64" t="s">
        <v>507</v>
      </c>
      <c r="O49" s="65" t="s">
        <v>507</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9</v>
      </c>
      <c r="M50" s="64">
        <v>9</v>
      </c>
      <c r="N50" s="64">
        <v>8</v>
      </c>
      <c r="O50" s="65">
        <v>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4091</v>
      </c>
      <c r="L52" s="64">
        <v>4095</v>
      </c>
      <c r="M52" s="64">
        <v>4004</v>
      </c>
      <c r="N52" s="64">
        <v>4047</v>
      </c>
      <c r="O52" s="65">
        <v>4054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1010</v>
      </c>
      <c r="L53" s="69">
        <v>834</v>
      </c>
      <c r="M53" s="69">
        <v>634</v>
      </c>
      <c r="N53" s="69">
        <v>521</v>
      </c>
      <c r="O53" s="70">
        <v>255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V1TrTujp2GQjGIMZKL7HV3HSgfBHVDl3juSW+XtNYji09qlEa+CdfDjaaZjeWpUyu4mtNH0sZrLMEHiKHt9Uw==" saltValue="pOa6xCtbuefEpHYFImVL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42" t="s">
        <v>24</v>
      </c>
      <c r="C41" s="1243"/>
      <c r="D41" s="81"/>
      <c r="E41" s="1248" t="s">
        <v>25</v>
      </c>
      <c r="F41" s="1248"/>
      <c r="G41" s="1248"/>
      <c r="H41" s="1249"/>
      <c r="I41" s="82">
        <v>24545</v>
      </c>
      <c r="J41" s="83">
        <v>23598</v>
      </c>
      <c r="K41" s="83">
        <v>23545</v>
      </c>
      <c r="L41" s="83">
        <v>21706</v>
      </c>
      <c r="M41" s="84">
        <v>20197</v>
      </c>
    </row>
    <row r="42" spans="2:13" ht="27.75" customHeight="1" x14ac:dyDescent="0.15">
      <c r="B42" s="1244"/>
      <c r="C42" s="1245"/>
      <c r="D42" s="85"/>
      <c r="E42" s="1250" t="s">
        <v>26</v>
      </c>
      <c r="F42" s="1250"/>
      <c r="G42" s="1250"/>
      <c r="H42" s="1251"/>
      <c r="I42" s="86">
        <v>745</v>
      </c>
      <c r="J42" s="87">
        <v>306</v>
      </c>
      <c r="K42" s="87">
        <v>91</v>
      </c>
      <c r="L42" s="87">
        <v>82</v>
      </c>
      <c r="M42" s="88">
        <v>863</v>
      </c>
    </row>
    <row r="43" spans="2:13" ht="27.75" customHeight="1" x14ac:dyDescent="0.15">
      <c r="B43" s="1244"/>
      <c r="C43" s="1245"/>
      <c r="D43" s="85"/>
      <c r="E43" s="1250" t="s">
        <v>27</v>
      </c>
      <c r="F43" s="1250"/>
      <c r="G43" s="1250"/>
      <c r="H43" s="1251"/>
      <c r="I43" s="86">
        <v>21205</v>
      </c>
      <c r="J43" s="87">
        <v>18950</v>
      </c>
      <c r="K43" s="87">
        <v>17953</v>
      </c>
      <c r="L43" s="87">
        <v>18187</v>
      </c>
      <c r="M43" s="88">
        <v>18553</v>
      </c>
    </row>
    <row r="44" spans="2:13" ht="27.75" customHeight="1" x14ac:dyDescent="0.15">
      <c r="B44" s="1244"/>
      <c r="C44" s="1245"/>
      <c r="D44" s="85"/>
      <c r="E44" s="1250" t="s">
        <v>28</v>
      </c>
      <c r="F44" s="1250"/>
      <c r="G44" s="1250"/>
      <c r="H44" s="1251"/>
      <c r="I44" s="86" t="s">
        <v>507</v>
      </c>
      <c r="J44" s="87" t="s">
        <v>507</v>
      </c>
      <c r="K44" s="87" t="s">
        <v>507</v>
      </c>
      <c r="L44" s="87" t="s">
        <v>507</v>
      </c>
      <c r="M44" s="88" t="s">
        <v>507</v>
      </c>
    </row>
    <row r="45" spans="2:13" ht="27.75" customHeight="1" x14ac:dyDescent="0.15">
      <c r="B45" s="1244"/>
      <c r="C45" s="1245"/>
      <c r="D45" s="85"/>
      <c r="E45" s="1250" t="s">
        <v>29</v>
      </c>
      <c r="F45" s="1250"/>
      <c r="G45" s="1250"/>
      <c r="H45" s="1251"/>
      <c r="I45" s="86">
        <v>4930</v>
      </c>
      <c r="J45" s="87">
        <v>4790</v>
      </c>
      <c r="K45" s="87">
        <v>4625</v>
      </c>
      <c r="L45" s="87">
        <v>4534</v>
      </c>
      <c r="M45" s="88">
        <v>4398</v>
      </c>
    </row>
    <row r="46" spans="2:13" ht="27.75" customHeight="1" x14ac:dyDescent="0.15">
      <c r="B46" s="1244"/>
      <c r="C46" s="1245"/>
      <c r="D46" s="89"/>
      <c r="E46" s="1250" t="s">
        <v>30</v>
      </c>
      <c r="F46" s="1250"/>
      <c r="G46" s="1250"/>
      <c r="H46" s="1251"/>
      <c r="I46" s="86" t="s">
        <v>507</v>
      </c>
      <c r="J46" s="87" t="s">
        <v>507</v>
      </c>
      <c r="K46" s="87" t="s">
        <v>507</v>
      </c>
      <c r="L46" s="87">
        <v>17</v>
      </c>
      <c r="M46" s="88">
        <v>14</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7185</v>
      </c>
      <c r="J50" s="87">
        <v>7722</v>
      </c>
      <c r="K50" s="87">
        <v>15249</v>
      </c>
      <c r="L50" s="87">
        <v>15008</v>
      </c>
      <c r="M50" s="88">
        <v>14567</v>
      </c>
    </row>
    <row r="51" spans="2:13" ht="27.75" customHeight="1" x14ac:dyDescent="0.15">
      <c r="B51" s="1244"/>
      <c r="C51" s="1245"/>
      <c r="D51" s="85"/>
      <c r="E51" s="1250" t="s">
        <v>36</v>
      </c>
      <c r="F51" s="1250"/>
      <c r="G51" s="1250"/>
      <c r="H51" s="1251"/>
      <c r="I51" s="86">
        <v>17106</v>
      </c>
      <c r="J51" s="87">
        <v>15342</v>
      </c>
      <c r="K51" s="87">
        <v>14479</v>
      </c>
      <c r="L51" s="87">
        <v>13890</v>
      </c>
      <c r="M51" s="88">
        <v>14554</v>
      </c>
    </row>
    <row r="52" spans="2:13" ht="27.75" customHeight="1" x14ac:dyDescent="0.15">
      <c r="B52" s="1246"/>
      <c r="C52" s="1247"/>
      <c r="D52" s="85"/>
      <c r="E52" s="1250" t="s">
        <v>37</v>
      </c>
      <c r="F52" s="1250"/>
      <c r="G52" s="1250"/>
      <c r="H52" s="1251"/>
      <c r="I52" s="86">
        <v>32794</v>
      </c>
      <c r="J52" s="87">
        <v>31689</v>
      </c>
      <c r="K52" s="87">
        <v>32048</v>
      </c>
      <c r="L52" s="87">
        <v>31142</v>
      </c>
      <c r="M52" s="88">
        <v>29431</v>
      </c>
    </row>
    <row r="53" spans="2:13" ht="27.75" customHeight="1" thickBot="1" x14ac:dyDescent="0.2">
      <c r="B53" s="1257" t="s">
        <v>38</v>
      </c>
      <c r="C53" s="1258"/>
      <c r="D53" s="92"/>
      <c r="E53" s="1259" t="s">
        <v>39</v>
      </c>
      <c r="F53" s="1259"/>
      <c r="G53" s="1259"/>
      <c r="H53" s="1260"/>
      <c r="I53" s="93">
        <v>-5661</v>
      </c>
      <c r="J53" s="94">
        <v>-7108</v>
      </c>
      <c r="K53" s="94">
        <v>-15561</v>
      </c>
      <c r="L53" s="94">
        <v>-15512</v>
      </c>
      <c r="M53" s="95">
        <v>-14527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n7cYX5ofhZcZv2LDbQaDea1P1TQavuj7YvDJsSI/1NwL2cNFVnTl4ttGXILyec2z00b8f13Vbfk6HWBjnY8zw==" saltValue="ch1juaPZQEbrJbWQ/pC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5850</v>
      </c>
      <c r="G55" s="107">
        <v>5576</v>
      </c>
      <c r="H55" s="108">
        <v>5059</v>
      </c>
    </row>
    <row r="56" spans="2:8" ht="52.5" customHeight="1" x14ac:dyDescent="0.15">
      <c r="B56" s="109"/>
      <c r="C56" s="1271" t="s">
        <v>43</v>
      </c>
      <c r="D56" s="1271"/>
      <c r="E56" s="1272"/>
      <c r="F56" s="110">
        <v>4052</v>
      </c>
      <c r="G56" s="110">
        <v>4052</v>
      </c>
      <c r="H56" s="111">
        <v>4056</v>
      </c>
    </row>
    <row r="57" spans="2:8" ht="53.25" customHeight="1" x14ac:dyDescent="0.15">
      <c r="B57" s="109"/>
      <c r="C57" s="1273" t="s">
        <v>44</v>
      </c>
      <c r="D57" s="1273"/>
      <c r="E57" s="1274"/>
      <c r="F57" s="112">
        <v>5038</v>
      </c>
      <c r="G57" s="112">
        <v>5050</v>
      </c>
      <c r="H57" s="113">
        <v>5057</v>
      </c>
    </row>
    <row r="58" spans="2:8" ht="45.75" customHeight="1" x14ac:dyDescent="0.15">
      <c r="B58" s="114"/>
      <c r="C58" s="1261" t="s">
        <v>566</v>
      </c>
      <c r="D58" s="1262"/>
      <c r="E58" s="1263"/>
      <c r="F58" s="115">
        <v>4694</v>
      </c>
      <c r="G58" s="115">
        <v>4699</v>
      </c>
      <c r="H58" s="116">
        <v>4702</v>
      </c>
    </row>
    <row r="59" spans="2:8" ht="45.75" customHeight="1" x14ac:dyDescent="0.15">
      <c r="B59" s="114"/>
      <c r="C59" s="1261" t="s">
        <v>567</v>
      </c>
      <c r="D59" s="1262"/>
      <c r="E59" s="1263"/>
      <c r="F59" s="115">
        <v>103</v>
      </c>
      <c r="G59" s="115">
        <v>108</v>
      </c>
      <c r="H59" s="116">
        <v>113</v>
      </c>
    </row>
    <row r="60" spans="2:8" ht="45.75" customHeight="1" x14ac:dyDescent="0.15">
      <c r="B60" s="114"/>
      <c r="C60" s="1261" t="s">
        <v>568</v>
      </c>
      <c r="D60" s="1262"/>
      <c r="E60" s="1263"/>
      <c r="F60" s="115">
        <v>100</v>
      </c>
      <c r="G60" s="115">
        <v>100</v>
      </c>
      <c r="H60" s="116">
        <v>100</v>
      </c>
    </row>
    <row r="61" spans="2:8" ht="45.75" customHeight="1" x14ac:dyDescent="0.15">
      <c r="B61" s="114"/>
      <c r="C61" s="1261" t="s">
        <v>569</v>
      </c>
      <c r="D61" s="1262"/>
      <c r="E61" s="1263"/>
      <c r="F61" s="115">
        <v>96</v>
      </c>
      <c r="G61" s="115">
        <v>96</v>
      </c>
      <c r="H61" s="116">
        <v>95</v>
      </c>
    </row>
    <row r="62" spans="2:8" ht="45.75" customHeight="1" thickBot="1" x14ac:dyDescent="0.2">
      <c r="B62" s="117"/>
      <c r="C62" s="1264" t="s">
        <v>570</v>
      </c>
      <c r="D62" s="1265"/>
      <c r="E62" s="1266"/>
      <c r="F62" s="118">
        <v>43</v>
      </c>
      <c r="G62" s="118">
        <v>46</v>
      </c>
      <c r="H62" s="119">
        <v>45</v>
      </c>
    </row>
    <row r="63" spans="2:8" ht="52.5" customHeight="1" thickBot="1" x14ac:dyDescent="0.2">
      <c r="B63" s="120"/>
      <c r="C63" s="1267" t="s">
        <v>45</v>
      </c>
      <c r="D63" s="1267"/>
      <c r="E63" s="1268"/>
      <c r="F63" s="121">
        <v>14940</v>
      </c>
      <c r="G63" s="121">
        <v>14679</v>
      </c>
      <c r="H63" s="122">
        <v>14172</v>
      </c>
    </row>
    <row r="64" spans="2:8" ht="15" customHeight="1" x14ac:dyDescent="0.15"/>
    <row r="65" ht="0" hidden="1" customHeight="1" x14ac:dyDescent="0.15"/>
    <row r="66" ht="0" hidden="1" customHeight="1" x14ac:dyDescent="0.15"/>
  </sheetData>
  <sheetProtection algorithmName="SHA-512" hashValue="Srap2Wq/PeexC+Zjdg2KRAMCUi9jhW5/wF05pKh6sKRjE2pqzTFA+dGHqsEMvhN9Y55fWqIP/mkJ/muqpMsHSA==" saltValue="R0eQxnMmDBVmG0PhUpPO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586</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45</v>
      </c>
      <c r="CO53" s="1275"/>
      <c r="CP53" s="1275"/>
      <c r="CQ53" s="1275"/>
      <c r="CR53" s="1275"/>
      <c r="CS53" s="1275"/>
      <c r="CT53" s="1275"/>
      <c r="CU53" s="1275"/>
      <c r="CV53" s="1275">
        <v>45.1</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590</v>
      </c>
      <c r="AO55" s="1280"/>
      <c r="AP55" s="1280"/>
      <c r="AQ55" s="1280"/>
      <c r="AR55" s="1280"/>
      <c r="AS55" s="1280"/>
      <c r="AT55" s="1280"/>
      <c r="AU55" s="1280"/>
      <c r="AV55" s="1280"/>
      <c r="AW55" s="1280"/>
      <c r="AX55" s="1280"/>
      <c r="AY55" s="1280"/>
      <c r="AZ55" s="1280"/>
      <c r="BA55" s="1280"/>
      <c r="BB55" s="1278" t="s">
        <v>587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586</v>
      </c>
      <c r="AO73" s="1278"/>
      <c r="AP73" s="1278"/>
      <c r="AQ73" s="1278"/>
      <c r="AR73" s="1278"/>
      <c r="AS73" s="1278"/>
      <c r="AT73" s="1278"/>
      <c r="AU73" s="1278"/>
      <c r="AV73" s="1278"/>
      <c r="AW73" s="1278"/>
      <c r="AX73" s="1278"/>
      <c r="AY73" s="1278"/>
      <c r="AZ73" s="1278"/>
      <c r="BA73" s="1278"/>
      <c r="BB73" s="1278" t="s">
        <v>588</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593</v>
      </c>
      <c r="BC75" s="1278"/>
      <c r="BD75" s="1278"/>
      <c r="BE75" s="1278"/>
      <c r="BF75" s="1278"/>
      <c r="BG75" s="1278"/>
      <c r="BH75" s="1278"/>
      <c r="BI75" s="1278"/>
      <c r="BJ75" s="1278"/>
      <c r="BK75" s="1278"/>
      <c r="BL75" s="1278"/>
      <c r="BM75" s="1278"/>
      <c r="BN75" s="1278"/>
      <c r="BO75" s="1278"/>
      <c r="BP75" s="1275">
        <v>7.3</v>
      </c>
      <c r="BQ75" s="1275"/>
      <c r="BR75" s="1275"/>
      <c r="BS75" s="1275"/>
      <c r="BT75" s="1275"/>
      <c r="BU75" s="1275"/>
      <c r="BV75" s="1275"/>
      <c r="BW75" s="1275"/>
      <c r="BX75" s="1275">
        <v>6.3</v>
      </c>
      <c r="BY75" s="1275"/>
      <c r="BZ75" s="1275"/>
      <c r="CA75" s="1275"/>
      <c r="CB75" s="1275"/>
      <c r="CC75" s="1275"/>
      <c r="CD75" s="1275"/>
      <c r="CE75" s="1275"/>
      <c r="CF75" s="1275">
        <v>5.3</v>
      </c>
      <c r="CG75" s="1275"/>
      <c r="CH75" s="1275"/>
      <c r="CI75" s="1275"/>
      <c r="CJ75" s="1275"/>
      <c r="CK75" s="1275"/>
      <c r="CL75" s="1275"/>
      <c r="CM75" s="1275"/>
      <c r="CN75" s="1275">
        <v>4.2</v>
      </c>
      <c r="CO75" s="1275"/>
      <c r="CP75" s="1275"/>
      <c r="CQ75" s="1275"/>
      <c r="CR75" s="1275"/>
      <c r="CS75" s="1275"/>
      <c r="CT75" s="1275"/>
      <c r="CU75" s="1275"/>
      <c r="CV75" s="1275">
        <v>2.9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594</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593</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eG9CGewYKWZQnnaThVOATlDE48wgR1UmRrOiuZY8kKXalnrbhrKpUwZF4we10dnZR+8Rd/AKsteA8f6kgmHcQ==" saltValue="i8uikBezN/9IuwAGcYG6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bPZAXzFLuLcyoidfmB6rEBmMJkVOHfZaHyS6fvSagTKkysc7VpKlgWk6KMFvaYTfKvq2ZY4viVNncuFrti2g==" saltValue="V/B7xmAzerG8YIvteEAdB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nkKh+2fvl7vnx4MUxNe5juPS5R+EN3BrANclkKZmC2CxUnehrvzhqKdNgvWBYkADojbocjCDxls643ocbz82A==" saltValue="LocVXDeMESQtFmY9JG0E+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37476</v>
      </c>
      <c r="E3" s="141"/>
      <c r="F3" s="142">
        <v>63956</v>
      </c>
      <c r="G3" s="143"/>
      <c r="H3" s="144"/>
    </row>
    <row r="4" spans="1:8" x14ac:dyDescent="0.15">
      <c r="A4" s="145"/>
      <c r="B4" s="146"/>
      <c r="C4" s="147"/>
      <c r="D4" s="148">
        <v>17756</v>
      </c>
      <c r="E4" s="149"/>
      <c r="F4" s="150">
        <v>29239</v>
      </c>
      <c r="G4" s="151"/>
      <c r="H4" s="152"/>
    </row>
    <row r="5" spans="1:8" x14ac:dyDescent="0.15">
      <c r="A5" s="133" t="s">
        <v>541</v>
      </c>
      <c r="B5" s="138"/>
      <c r="C5" s="139"/>
      <c r="D5" s="140">
        <v>27654</v>
      </c>
      <c r="E5" s="141"/>
      <c r="F5" s="142">
        <v>66255</v>
      </c>
      <c r="G5" s="143"/>
      <c r="H5" s="144"/>
    </row>
    <row r="6" spans="1:8" x14ac:dyDescent="0.15">
      <c r="A6" s="145"/>
      <c r="B6" s="146"/>
      <c r="C6" s="147"/>
      <c r="D6" s="148">
        <v>12439</v>
      </c>
      <c r="E6" s="149"/>
      <c r="F6" s="150">
        <v>31822</v>
      </c>
      <c r="G6" s="151"/>
      <c r="H6" s="152"/>
    </row>
    <row r="7" spans="1:8" x14ac:dyDescent="0.15">
      <c r="A7" s="133" t="s">
        <v>542</v>
      </c>
      <c r="B7" s="138"/>
      <c r="C7" s="139"/>
      <c r="D7" s="140">
        <v>36044</v>
      </c>
      <c r="E7" s="141"/>
      <c r="F7" s="142">
        <v>47278</v>
      </c>
      <c r="G7" s="143"/>
      <c r="H7" s="144"/>
    </row>
    <row r="8" spans="1:8" x14ac:dyDescent="0.15">
      <c r="A8" s="145"/>
      <c r="B8" s="146"/>
      <c r="C8" s="147"/>
      <c r="D8" s="148">
        <v>21679</v>
      </c>
      <c r="E8" s="149"/>
      <c r="F8" s="150">
        <v>24096</v>
      </c>
      <c r="G8" s="151"/>
      <c r="H8" s="152"/>
    </row>
    <row r="9" spans="1:8" x14ac:dyDescent="0.15">
      <c r="A9" s="133" t="s">
        <v>543</v>
      </c>
      <c r="B9" s="138"/>
      <c r="C9" s="139"/>
      <c r="D9" s="140">
        <v>22727</v>
      </c>
      <c r="E9" s="141"/>
      <c r="F9" s="142">
        <v>44504</v>
      </c>
      <c r="G9" s="143"/>
      <c r="H9" s="144"/>
    </row>
    <row r="10" spans="1:8" x14ac:dyDescent="0.15">
      <c r="A10" s="145"/>
      <c r="B10" s="146"/>
      <c r="C10" s="147"/>
      <c r="D10" s="148">
        <v>21266</v>
      </c>
      <c r="E10" s="149"/>
      <c r="F10" s="150">
        <v>25876</v>
      </c>
      <c r="G10" s="151"/>
      <c r="H10" s="152"/>
    </row>
    <row r="11" spans="1:8" x14ac:dyDescent="0.15">
      <c r="A11" s="133" t="s">
        <v>544</v>
      </c>
      <c r="B11" s="138"/>
      <c r="C11" s="139"/>
      <c r="D11" s="140">
        <v>25701</v>
      </c>
      <c r="E11" s="141"/>
      <c r="F11" s="142">
        <v>47820</v>
      </c>
      <c r="G11" s="143"/>
      <c r="H11" s="144"/>
    </row>
    <row r="12" spans="1:8" x14ac:dyDescent="0.15">
      <c r="A12" s="145"/>
      <c r="B12" s="146"/>
      <c r="C12" s="153"/>
      <c r="D12" s="148">
        <v>16868</v>
      </c>
      <c r="E12" s="149"/>
      <c r="F12" s="150">
        <v>25855</v>
      </c>
      <c r="G12" s="151"/>
      <c r="H12" s="152"/>
    </row>
    <row r="13" spans="1:8" x14ac:dyDescent="0.15">
      <c r="A13" s="133"/>
      <c r="B13" s="138"/>
      <c r="C13" s="154"/>
      <c r="D13" s="155">
        <v>29920</v>
      </c>
      <c r="E13" s="156"/>
      <c r="F13" s="157">
        <v>53963</v>
      </c>
      <c r="G13" s="158"/>
      <c r="H13" s="144"/>
    </row>
    <row r="14" spans="1:8" x14ac:dyDescent="0.15">
      <c r="A14" s="145"/>
      <c r="B14" s="146"/>
      <c r="C14" s="147"/>
      <c r="D14" s="148">
        <v>18002</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3.76</v>
      </c>
      <c r="C19" s="159">
        <f>ROUND(VALUE(SUBSTITUTE(実質収支比率等に係る経年分析!G$48,"▲","-")),2)</f>
        <v>1.59</v>
      </c>
      <c r="D19" s="159">
        <f>ROUND(VALUE(SUBSTITUTE(実質収支比率等に係る経年分析!H$48,"▲","-")),2)</f>
        <v>1.85</v>
      </c>
      <c r="E19" s="159">
        <f>ROUND(VALUE(SUBSTITUTE(実質収支比率等に係る経年分析!I$48,"▲","-")),2)</f>
        <v>1.48</v>
      </c>
      <c r="F19" s="159">
        <f>ROUND(VALUE(SUBSTITUTE(実質収支比率等に係る経年分析!J$48,"▲","-")),2)</f>
        <v>1.0900000000000001</v>
      </c>
    </row>
    <row r="20" spans="1:11" x14ac:dyDescent="0.15">
      <c r="A20" s="159" t="s">
        <v>49</v>
      </c>
      <c r="B20" s="159">
        <f>ROUND(VALUE(SUBSTITUTE(実質収支比率等に係る経年分析!F$47,"▲","-")),2)</f>
        <v>26.17</v>
      </c>
      <c r="C20" s="159">
        <f>ROUND(VALUE(SUBSTITUTE(実質収支比率等に係る経年分析!G$47,"▲","-")),2)</f>
        <v>29.24</v>
      </c>
      <c r="D20" s="159">
        <f>ROUND(VALUE(SUBSTITUTE(実質収支比率等に係る経年分析!H$47,"▲","-")),2)</f>
        <v>31.87</v>
      </c>
      <c r="E20" s="159">
        <f>ROUND(VALUE(SUBSTITUTE(実質収支比率等に係る経年分析!I$47,"▲","-")),2)</f>
        <v>29.99</v>
      </c>
      <c r="F20" s="159">
        <f>ROUND(VALUE(SUBSTITUTE(実質収支比率等に係る経年分析!J$47,"▲","-")),2)</f>
        <v>25.7</v>
      </c>
    </row>
    <row r="21" spans="1:11" x14ac:dyDescent="0.15">
      <c r="A21" s="159" t="s">
        <v>50</v>
      </c>
      <c r="B21" s="159">
        <f>IF(ISNUMBER(VALUE(SUBSTITUTE(実質収支比率等に係る経年分析!F$49,"▲","-"))),ROUND(VALUE(SUBSTITUTE(実質収支比率等に係る経年分析!F$49,"▲","-")),2),NA())</f>
        <v>2.02</v>
      </c>
      <c r="C21" s="159">
        <f>IF(ISNUMBER(VALUE(SUBSTITUTE(実質収支比率等に係る経年分析!G$49,"▲","-"))),ROUND(VALUE(SUBSTITUTE(実質収支比率等に係る経年分析!G$49,"▲","-")),2),NA())</f>
        <v>0.7</v>
      </c>
      <c r="D21" s="159">
        <f>IF(ISNUMBER(VALUE(SUBSTITUTE(実質収支比率等に係る経年分析!H$49,"▲","-"))),ROUND(VALUE(SUBSTITUTE(実質収支比率等に係る経年分析!H$49,"▲","-")),2),NA())</f>
        <v>4.1399999999999997</v>
      </c>
      <c r="E21" s="159">
        <f>IF(ISNUMBER(VALUE(SUBSTITUTE(実質収支比率等に係る経年分析!I$49,"▲","-"))),ROUND(VALUE(SUBSTITUTE(実質収支比率等に係る経年分析!I$49,"▲","-")),2),NA())</f>
        <v>2.86</v>
      </c>
      <c r="F21" s="159">
        <f>IF(ISNUMBER(VALUE(SUBSTITUTE(実質収支比率等に係る経年分析!J$49,"▲","-"))),ROUND(VALUE(SUBSTITUTE(実質収支比率等に係る経年分析!J$49,"▲","-")),2),NA())</f>
        <v>-2.2999999999999998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0.85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パートタイマー等退職金共済特別会計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1.87</v>
      </c>
    </row>
    <row r="34" spans="1:16" x14ac:dyDescent="0.15">
      <c r="A34" s="160" t="str">
        <f>IF(連結実質赤字比率に係る赤字・黒字の構成分析!C$36="",NA(),連結実質赤字比率に係る赤字・黒字の構成分析!C$36)</f>
        <v>摂津市下水道事業会計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v>
      </c>
    </row>
    <row r="35" spans="1:16" x14ac:dyDescent="0.15">
      <c r="A35" s="160" t="str">
        <f>IF(連結実質赤字比率に係る赤字・黒字の構成分析!C$35="",NA(),連結実質赤字比率に係る赤字・黒字の構成分析!C$35)</f>
        <v>国民健康保険特別会計</v>
      </c>
      <c r="B35" s="160">
        <f>IF(ROUND(VALUE(SUBSTITUTE(連結実質赤字比率に係る赤字・黒字の構成分析!F$35,"▲", "-")), 2) &lt; 0, ABS(ROUND(VALUE(SUBSTITUTE(連結実質赤字比率に係る赤字・黒字の構成分析!F$35,"▲", "-")), 2)), NA())</f>
        <v>2.23</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0.54</v>
      </c>
      <c r="E35" s="160" t="e">
        <f>IF(ROUND(VALUE(SUBSTITUTE(連結実質赤字比率に係る赤字・黒字の構成分析!G$35,"▲", "-")), 2) &gt;= 0, ABS(ROUND(VALUE(SUBSTITUTE(連結実質赤字比率に係る赤字・黒字の構成分析!G$35,"▲", "-")), 2)), NA())</f>
        <v>#N/A</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2.72</v>
      </c>
    </row>
    <row r="36" spans="1:16" x14ac:dyDescent="0.15">
      <c r="A36" s="160" t="str">
        <f>IF(連結実質赤字比率に係る赤字・黒字の構成分析!C$34="",NA(),連結実質赤字比率に係る赤字・黒字の構成分析!C$34)</f>
        <v>摂津市水道事業会計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16.75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4091</v>
      </c>
      <c r="E42" s="161"/>
      <c r="F42" s="161"/>
      <c r="G42" s="161">
        <f>'実質公債費比率（分子）の構造'!L$52</f>
        <v>4095</v>
      </c>
      <c r="H42" s="161"/>
      <c r="I42" s="161"/>
      <c r="J42" s="161">
        <f>'実質公債費比率（分子）の構造'!M$52</f>
        <v>4004</v>
      </c>
      <c r="K42" s="161"/>
      <c r="L42" s="161"/>
      <c r="M42" s="161">
        <f>'実質公債費比率（分子）の構造'!N$52</f>
        <v>4047</v>
      </c>
      <c r="N42" s="161"/>
      <c r="O42" s="161"/>
      <c r="P42" s="161">
        <f>'実質公債費比率（分子）の構造'!O$52</f>
        <v>4054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v>
      </c>
      <c r="C44" s="161"/>
      <c r="D44" s="161"/>
      <c r="E44" s="161">
        <f>'実質公債費比率（分子）の構造'!L$50</f>
        <v>9</v>
      </c>
      <c r="F44" s="161"/>
      <c r="G44" s="161"/>
      <c r="H44" s="161">
        <f>'実質公債費比率（分子）の構造'!M$50</f>
        <v>9</v>
      </c>
      <c r="I44" s="161"/>
      <c r="J44" s="161"/>
      <c r="K44" s="161">
        <f>'実質公債費比率（分子）の構造'!N$50</f>
        <v>8</v>
      </c>
      <c r="L44" s="161"/>
      <c r="M44" s="161"/>
      <c r="N44" s="161">
        <f>'実質公債費比率（分子）の構造'!O$50</f>
        <v>8</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1634</v>
      </c>
      <c r="C46" s="161"/>
      <c r="D46" s="161"/>
      <c r="E46" s="161">
        <f>'実質公債費比率（分子）の構造'!L$48</f>
        <v>1636</v>
      </c>
      <c r="F46" s="161"/>
      <c r="G46" s="161"/>
      <c r="H46" s="161">
        <f>'実質公債費比率（分子）の構造'!M$48</f>
        <v>1580</v>
      </c>
      <c r="I46" s="161"/>
      <c r="J46" s="161"/>
      <c r="K46" s="161">
        <f>'実質公債費比率（分子）の構造'!N$48</f>
        <v>1943</v>
      </c>
      <c r="L46" s="161"/>
      <c r="M46" s="161"/>
      <c r="N46" s="161">
        <f>'実質公債費比率（分子）の構造'!O$48</f>
        <v>1706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3457</v>
      </c>
      <c r="C49" s="161"/>
      <c r="D49" s="161"/>
      <c r="E49" s="161">
        <f>'実質公債費比率（分子）の構造'!L$45</f>
        <v>3284</v>
      </c>
      <c r="F49" s="161"/>
      <c r="G49" s="161"/>
      <c r="H49" s="161">
        <f>'実質公債費比率（分子）の構造'!M$45</f>
        <v>3049</v>
      </c>
      <c r="I49" s="161"/>
      <c r="J49" s="161"/>
      <c r="K49" s="161">
        <f>'実質公債費比率（分子）の構造'!N$45</f>
        <v>2617</v>
      </c>
      <c r="L49" s="161"/>
      <c r="M49" s="161"/>
      <c r="N49" s="161">
        <f>'実質公債費比率（分子）の構造'!O$45</f>
        <v>2595</v>
      </c>
      <c r="O49" s="161"/>
      <c r="P49" s="161"/>
    </row>
    <row r="50" spans="1:16" x14ac:dyDescent="0.15">
      <c r="A50" s="161" t="s">
        <v>64</v>
      </c>
      <c r="B50" s="161" t="e">
        <f>NA()</f>
        <v>#N/A</v>
      </c>
      <c r="C50" s="161">
        <f>IF(ISNUMBER('実質公債費比率（分子）の構造'!K$53),'実質公債費比率（分子）の構造'!K$53,NA())</f>
        <v>1010</v>
      </c>
      <c r="D50" s="161" t="e">
        <f>NA()</f>
        <v>#N/A</v>
      </c>
      <c r="E50" s="161" t="e">
        <f>NA()</f>
        <v>#N/A</v>
      </c>
      <c r="F50" s="161">
        <f>IF(ISNUMBER('実質公債費比率（分子）の構造'!L$53),'実質公債費比率（分子）の構造'!L$53,NA())</f>
        <v>834</v>
      </c>
      <c r="G50" s="161" t="e">
        <f>NA()</f>
        <v>#N/A</v>
      </c>
      <c r="H50" s="161" t="e">
        <f>NA()</f>
        <v>#N/A</v>
      </c>
      <c r="I50" s="161">
        <f>IF(ISNUMBER('実質公債費比率（分子）の構造'!M$53),'実質公債費比率（分子）の構造'!M$53,NA())</f>
        <v>634</v>
      </c>
      <c r="J50" s="161" t="e">
        <f>NA()</f>
        <v>#N/A</v>
      </c>
      <c r="K50" s="161" t="e">
        <f>NA()</f>
        <v>#N/A</v>
      </c>
      <c r="L50" s="161">
        <f>IF(ISNUMBER('実質公債費比率（分子）の構造'!N$53),'実質公債費比率（分子）の構造'!N$53,NA())</f>
        <v>521</v>
      </c>
      <c r="M50" s="161" t="e">
        <f>NA()</f>
        <v>#N/A</v>
      </c>
      <c r="N50" s="161" t="e">
        <f>NA()</f>
        <v>#N/A</v>
      </c>
      <c r="O50" s="161">
        <f>IF(ISNUMBER('実質公債費比率（分子）の構造'!O$53),'実質公債費比率（分子）の構造'!O$53,NA())</f>
        <v>255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32794</v>
      </c>
      <c r="E56" s="160"/>
      <c r="F56" s="160"/>
      <c r="G56" s="160">
        <f>'将来負担比率（分子）の構造'!J$52</f>
        <v>31689</v>
      </c>
      <c r="H56" s="160"/>
      <c r="I56" s="160"/>
      <c r="J56" s="160">
        <f>'将来負担比率（分子）の構造'!K$52</f>
        <v>32048</v>
      </c>
      <c r="K56" s="160"/>
      <c r="L56" s="160"/>
      <c r="M56" s="160">
        <f>'将来負担比率（分子）の構造'!L$52</f>
        <v>31142</v>
      </c>
      <c r="N56" s="160"/>
      <c r="O56" s="160"/>
      <c r="P56" s="160">
        <f>'将来負担比率（分子）の構造'!M$52</f>
        <v>29431</v>
      </c>
    </row>
    <row r="57" spans="1:16" x14ac:dyDescent="0.15">
      <c r="A57" s="160" t="s">
        <v>36</v>
      </c>
      <c r="B57" s="160"/>
      <c r="C57" s="160"/>
      <c r="D57" s="160">
        <f>'将来負担比率（分子）の構造'!I$51</f>
        <v>17106</v>
      </c>
      <c r="E57" s="160"/>
      <c r="F57" s="160"/>
      <c r="G57" s="160">
        <f>'将来負担比率（分子）の構造'!J$51</f>
        <v>15342</v>
      </c>
      <c r="H57" s="160"/>
      <c r="I57" s="160"/>
      <c r="J57" s="160">
        <f>'将来負担比率（分子）の構造'!K$51</f>
        <v>14479</v>
      </c>
      <c r="K57" s="160"/>
      <c r="L57" s="160"/>
      <c r="M57" s="160">
        <f>'将来負担比率（分子）の構造'!L$51</f>
        <v>13890</v>
      </c>
      <c r="N57" s="160"/>
      <c r="O57" s="160"/>
      <c r="P57" s="160">
        <f>'将来負担比率（分子）の構造'!M$51</f>
        <v>14554</v>
      </c>
    </row>
    <row r="58" spans="1:16" x14ac:dyDescent="0.15">
      <c r="A58" s="160" t="s">
        <v>35</v>
      </c>
      <c r="B58" s="160"/>
      <c r="C58" s="160"/>
      <c r="D58" s="160">
        <f>'将来負担比率（分子）の構造'!I$50</f>
        <v>7185</v>
      </c>
      <c r="E58" s="160"/>
      <c r="F58" s="160"/>
      <c r="G58" s="160">
        <f>'将来負担比率（分子）の構造'!J$50</f>
        <v>7722</v>
      </c>
      <c r="H58" s="160"/>
      <c r="I58" s="160"/>
      <c r="J58" s="160">
        <f>'将来負担比率（分子）の構造'!K$50</f>
        <v>15249</v>
      </c>
      <c r="K58" s="160"/>
      <c r="L58" s="160"/>
      <c r="M58" s="160">
        <f>'将来負担比率（分子）の構造'!L$50</f>
        <v>15008</v>
      </c>
      <c r="N58" s="160"/>
      <c r="O58" s="160"/>
      <c r="P58" s="160">
        <f>'将来負担比率（分子）の構造'!M$50</f>
        <v>14567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17</v>
      </c>
      <c r="L61" s="160"/>
      <c r="M61" s="160"/>
      <c r="N61" s="160">
        <f>'将来負担比率（分子）の構造'!M$46</f>
        <v>14</v>
      </c>
      <c r="O61" s="160"/>
      <c r="P61" s="160"/>
    </row>
    <row r="62" spans="1:16" x14ac:dyDescent="0.15">
      <c r="A62" s="160" t="s">
        <v>29</v>
      </c>
      <c r="B62" s="160">
        <f>'将来負担比率（分子）の構造'!I$45</f>
        <v>4930</v>
      </c>
      <c r="C62" s="160"/>
      <c r="D62" s="160"/>
      <c r="E62" s="160">
        <f>'将来負担比率（分子）の構造'!J$45</f>
        <v>4790</v>
      </c>
      <c r="F62" s="160"/>
      <c r="G62" s="160"/>
      <c r="H62" s="160">
        <f>'将来負担比率（分子）の構造'!K$45</f>
        <v>4625</v>
      </c>
      <c r="I62" s="160"/>
      <c r="J62" s="160"/>
      <c r="K62" s="160">
        <f>'将来負担比率（分子）の構造'!L$45</f>
        <v>4534</v>
      </c>
      <c r="L62" s="160"/>
      <c r="M62" s="160"/>
      <c r="N62" s="160">
        <f>'将来負担比率（分子）の構造'!M$45</f>
        <v>4398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21205</v>
      </c>
      <c r="C64" s="160"/>
      <c r="D64" s="160"/>
      <c r="E64" s="160">
        <f>'将来負担比率（分子）の構造'!J$43</f>
        <v>18950</v>
      </c>
      <c r="F64" s="160"/>
      <c r="G64" s="160"/>
      <c r="H64" s="160">
        <f>'将来負担比率（分子）の構造'!K$43</f>
        <v>17953</v>
      </c>
      <c r="I64" s="160"/>
      <c r="J64" s="160"/>
      <c r="K64" s="160">
        <f>'将来負担比率（分子）の構造'!L$43</f>
        <v>18187</v>
      </c>
      <c r="L64" s="160"/>
      <c r="M64" s="160"/>
      <c r="N64" s="160">
        <f>'将来負担比率（分子）の構造'!M$43</f>
        <v>18553</v>
      </c>
      <c r="O64" s="160"/>
      <c r="P64" s="160"/>
    </row>
    <row r="65" spans="1:16" x14ac:dyDescent="0.15">
      <c r="A65" s="160" t="s">
        <v>26</v>
      </c>
      <c r="B65" s="160">
        <f>'将来負担比率（分子）の構造'!I$42</f>
        <v>745</v>
      </c>
      <c r="C65" s="160"/>
      <c r="D65" s="160"/>
      <c r="E65" s="160">
        <f>'将来負担比率（分子）の構造'!J$42</f>
        <v>306</v>
      </c>
      <c r="F65" s="160"/>
      <c r="G65" s="160"/>
      <c r="H65" s="160">
        <f>'将来負担比率（分子）の構造'!K$42</f>
        <v>91</v>
      </c>
      <c r="I65" s="160"/>
      <c r="J65" s="160"/>
      <c r="K65" s="160">
        <f>'将来負担比率（分子）の構造'!L$42</f>
        <v>82</v>
      </c>
      <c r="L65" s="160"/>
      <c r="M65" s="160"/>
      <c r="N65" s="160">
        <f>'将来負担比率（分子）の構造'!M$42</f>
        <v>863</v>
      </c>
      <c r="O65" s="160"/>
      <c r="P65" s="160"/>
    </row>
    <row r="66" spans="1:16" x14ac:dyDescent="0.15">
      <c r="A66" s="160" t="s">
        <v>25</v>
      </c>
      <c r="B66" s="160">
        <f>'将来負担比率（分子）の構造'!I$41</f>
        <v>24545</v>
      </c>
      <c r="C66" s="160"/>
      <c r="D66" s="160"/>
      <c r="E66" s="160">
        <f>'将来負担比率（分子）の構造'!J$41</f>
        <v>23598</v>
      </c>
      <c r="F66" s="160"/>
      <c r="G66" s="160"/>
      <c r="H66" s="160">
        <f>'将来負担比率（分子）の構造'!K$41</f>
        <v>23545</v>
      </c>
      <c r="I66" s="160"/>
      <c r="J66" s="160"/>
      <c r="K66" s="160">
        <f>'将来負担比率（分子）の構造'!L$41</f>
        <v>21706</v>
      </c>
      <c r="L66" s="160"/>
      <c r="M66" s="160"/>
      <c r="N66" s="160">
        <f>'将来負担比率（分子）の構造'!M$41</f>
        <v>20197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5850</v>
      </c>
      <c r="C72" s="164">
        <f>基金残高に係る経年分析!G55</f>
        <v>5576</v>
      </c>
      <c r="D72" s="164">
        <f>基金残高に係る経年分析!H55</f>
        <v>5059</v>
      </c>
    </row>
    <row r="73" spans="1:16" x14ac:dyDescent="0.15">
      <c r="A73" s="163" t="s">
        <v>71</v>
      </c>
      <c r="B73" s="164">
        <f>基金残高に係る経年分析!F56</f>
        <v>4052</v>
      </c>
      <c r="C73" s="164">
        <f>基金残高に係る経年分析!G56</f>
        <v>4052</v>
      </c>
      <c r="D73" s="164">
        <f>基金残高に係る経年分析!H56</f>
        <v>4056</v>
      </c>
    </row>
    <row r="74" spans="1:16" x14ac:dyDescent="0.15">
      <c r="A74" s="163" t="s">
        <v>72</v>
      </c>
      <c r="B74" s="164">
        <f>基金残高に係る経年分析!F57</f>
        <v>5038</v>
      </c>
      <c r="C74" s="164">
        <f>基金残高に係る経年分析!G57</f>
        <v>5050</v>
      </c>
      <c r="D74" s="164">
        <f>基金残高に係る経年分析!H57</f>
        <v>5057</v>
      </c>
    </row>
  </sheetData>
  <sheetProtection algorithmName="SHA-512" hashValue="LTnybOOxSTgfZrGuujQWWfX8QKmYGHGypgUwTCMLI+3opYKAolEnOpqd87yxV6mKyDnh3DNT1KsD3MalCoITlw==" saltValue="ZvwFzDilwKqE1f+cXMG8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18429968</v>
      </c>
      <c r="S5" s="649"/>
      <c r="T5" s="649"/>
      <c r="U5" s="649"/>
      <c r="V5" s="649"/>
      <c r="W5" s="649"/>
      <c r="X5" s="649"/>
      <c r="Y5" s="650"/>
      <c r="Z5" s="651">
        <v>55.5</v>
      </c>
      <c r="AA5" s="651"/>
      <c r="AB5" s="651"/>
      <c r="AC5" s="651"/>
      <c r="AD5" s="652">
        <v>16791166</v>
      </c>
      <c r="AE5" s="652"/>
      <c r="AF5" s="652"/>
      <c r="AG5" s="652"/>
      <c r="AH5" s="652"/>
      <c r="AI5" s="652"/>
      <c r="AJ5" s="652"/>
      <c r="AK5" s="652"/>
      <c r="AL5" s="653">
        <v>87.8</v>
      </c>
      <c r="AM5" s="654"/>
      <c r="AN5" s="654"/>
      <c r="AO5" s="655"/>
      <c r="AP5" s="645" t="s">
        <v>218</v>
      </c>
      <c r="AQ5" s="646"/>
      <c r="AR5" s="646"/>
      <c r="AS5" s="646"/>
      <c r="AT5" s="646"/>
      <c r="AU5" s="646"/>
      <c r="AV5" s="646"/>
      <c r="AW5" s="646"/>
      <c r="AX5" s="646"/>
      <c r="AY5" s="646"/>
      <c r="AZ5" s="646"/>
      <c r="BA5" s="646"/>
      <c r="BB5" s="646"/>
      <c r="BC5" s="646"/>
      <c r="BD5" s="646"/>
      <c r="BE5" s="646"/>
      <c r="BF5" s="647"/>
      <c r="BG5" s="659">
        <v>16791166</v>
      </c>
      <c r="BH5" s="660"/>
      <c r="BI5" s="660"/>
      <c r="BJ5" s="660"/>
      <c r="BK5" s="660"/>
      <c r="BL5" s="660"/>
      <c r="BM5" s="660"/>
      <c r="BN5" s="661"/>
      <c r="BO5" s="662">
        <v>91.1</v>
      </c>
      <c r="BP5" s="662"/>
      <c r="BQ5" s="662"/>
      <c r="BR5" s="662"/>
      <c r="BS5" s="663">
        <v>366599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151166</v>
      </c>
      <c r="S6" s="660"/>
      <c r="T6" s="660"/>
      <c r="U6" s="660"/>
      <c r="V6" s="660"/>
      <c r="W6" s="660"/>
      <c r="X6" s="660"/>
      <c r="Y6" s="661"/>
      <c r="Z6" s="662">
        <v>0.5</v>
      </c>
      <c r="AA6" s="662"/>
      <c r="AB6" s="662"/>
      <c r="AC6" s="662"/>
      <c r="AD6" s="663">
        <v>151166</v>
      </c>
      <c r="AE6" s="663"/>
      <c r="AF6" s="663"/>
      <c r="AG6" s="663"/>
      <c r="AH6" s="663"/>
      <c r="AI6" s="663"/>
      <c r="AJ6" s="663"/>
      <c r="AK6" s="663"/>
      <c r="AL6" s="664">
        <v>0.8</v>
      </c>
      <c r="AM6" s="665"/>
      <c r="AN6" s="665"/>
      <c r="AO6" s="666"/>
      <c r="AP6" s="656" t="s">
        <v>223</v>
      </c>
      <c r="AQ6" s="657"/>
      <c r="AR6" s="657"/>
      <c r="AS6" s="657"/>
      <c r="AT6" s="657"/>
      <c r="AU6" s="657"/>
      <c r="AV6" s="657"/>
      <c r="AW6" s="657"/>
      <c r="AX6" s="657"/>
      <c r="AY6" s="657"/>
      <c r="AZ6" s="657"/>
      <c r="BA6" s="657"/>
      <c r="BB6" s="657"/>
      <c r="BC6" s="657"/>
      <c r="BD6" s="657"/>
      <c r="BE6" s="657"/>
      <c r="BF6" s="658"/>
      <c r="BG6" s="659">
        <v>16791166</v>
      </c>
      <c r="BH6" s="660"/>
      <c r="BI6" s="660"/>
      <c r="BJ6" s="660"/>
      <c r="BK6" s="660"/>
      <c r="BL6" s="660"/>
      <c r="BM6" s="660"/>
      <c r="BN6" s="661"/>
      <c r="BO6" s="662">
        <v>91.1</v>
      </c>
      <c r="BP6" s="662"/>
      <c r="BQ6" s="662"/>
      <c r="BR6" s="662"/>
      <c r="BS6" s="663">
        <v>366599</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302305</v>
      </c>
      <c r="CS6" s="660"/>
      <c r="CT6" s="660"/>
      <c r="CU6" s="660"/>
      <c r="CV6" s="660"/>
      <c r="CW6" s="660"/>
      <c r="CX6" s="660"/>
      <c r="CY6" s="661"/>
      <c r="CZ6" s="653">
        <v>0.9</v>
      </c>
      <c r="DA6" s="654"/>
      <c r="DB6" s="654"/>
      <c r="DC6" s="673"/>
      <c r="DD6" s="668" t="s">
        <v>129</v>
      </c>
      <c r="DE6" s="660"/>
      <c r="DF6" s="660"/>
      <c r="DG6" s="660"/>
      <c r="DH6" s="660"/>
      <c r="DI6" s="660"/>
      <c r="DJ6" s="660"/>
      <c r="DK6" s="660"/>
      <c r="DL6" s="660"/>
      <c r="DM6" s="660"/>
      <c r="DN6" s="660"/>
      <c r="DO6" s="660"/>
      <c r="DP6" s="661"/>
      <c r="DQ6" s="668">
        <v>302305</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28207</v>
      </c>
      <c r="S7" s="660"/>
      <c r="T7" s="660"/>
      <c r="U7" s="660"/>
      <c r="V7" s="660"/>
      <c r="W7" s="660"/>
      <c r="X7" s="660"/>
      <c r="Y7" s="661"/>
      <c r="Z7" s="662">
        <v>0.1</v>
      </c>
      <c r="AA7" s="662"/>
      <c r="AB7" s="662"/>
      <c r="AC7" s="662"/>
      <c r="AD7" s="663">
        <v>28207</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7056836</v>
      </c>
      <c r="BH7" s="660"/>
      <c r="BI7" s="660"/>
      <c r="BJ7" s="660"/>
      <c r="BK7" s="660"/>
      <c r="BL7" s="660"/>
      <c r="BM7" s="660"/>
      <c r="BN7" s="661"/>
      <c r="BO7" s="662">
        <v>38.299999999999997</v>
      </c>
      <c r="BP7" s="662"/>
      <c r="BQ7" s="662"/>
      <c r="BR7" s="662"/>
      <c r="BS7" s="663">
        <v>366599</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3212287</v>
      </c>
      <c r="CS7" s="660"/>
      <c r="CT7" s="660"/>
      <c r="CU7" s="660"/>
      <c r="CV7" s="660"/>
      <c r="CW7" s="660"/>
      <c r="CX7" s="660"/>
      <c r="CY7" s="661"/>
      <c r="CZ7" s="662">
        <v>9.8000000000000007</v>
      </c>
      <c r="DA7" s="662"/>
      <c r="DB7" s="662"/>
      <c r="DC7" s="662"/>
      <c r="DD7" s="668">
        <v>194022</v>
      </c>
      <c r="DE7" s="660"/>
      <c r="DF7" s="660"/>
      <c r="DG7" s="660"/>
      <c r="DH7" s="660"/>
      <c r="DI7" s="660"/>
      <c r="DJ7" s="660"/>
      <c r="DK7" s="660"/>
      <c r="DL7" s="660"/>
      <c r="DM7" s="660"/>
      <c r="DN7" s="660"/>
      <c r="DO7" s="660"/>
      <c r="DP7" s="661"/>
      <c r="DQ7" s="668">
        <v>2736237</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80096</v>
      </c>
      <c r="S8" s="660"/>
      <c r="T8" s="660"/>
      <c r="U8" s="660"/>
      <c r="V8" s="660"/>
      <c r="W8" s="660"/>
      <c r="X8" s="660"/>
      <c r="Y8" s="661"/>
      <c r="Z8" s="662">
        <v>0.2</v>
      </c>
      <c r="AA8" s="662"/>
      <c r="AB8" s="662"/>
      <c r="AC8" s="662"/>
      <c r="AD8" s="663">
        <v>80096</v>
      </c>
      <c r="AE8" s="663"/>
      <c r="AF8" s="663"/>
      <c r="AG8" s="663"/>
      <c r="AH8" s="663"/>
      <c r="AI8" s="663"/>
      <c r="AJ8" s="663"/>
      <c r="AK8" s="663"/>
      <c r="AL8" s="664">
        <v>0.4</v>
      </c>
      <c r="AM8" s="665"/>
      <c r="AN8" s="665"/>
      <c r="AO8" s="666"/>
      <c r="AP8" s="656" t="s">
        <v>229</v>
      </c>
      <c r="AQ8" s="657"/>
      <c r="AR8" s="657"/>
      <c r="AS8" s="657"/>
      <c r="AT8" s="657"/>
      <c r="AU8" s="657"/>
      <c r="AV8" s="657"/>
      <c r="AW8" s="657"/>
      <c r="AX8" s="657"/>
      <c r="AY8" s="657"/>
      <c r="AZ8" s="657"/>
      <c r="BA8" s="657"/>
      <c r="BB8" s="657"/>
      <c r="BC8" s="657"/>
      <c r="BD8" s="657"/>
      <c r="BE8" s="657"/>
      <c r="BF8" s="658"/>
      <c r="BG8" s="659">
        <v>143389</v>
      </c>
      <c r="BH8" s="660"/>
      <c r="BI8" s="660"/>
      <c r="BJ8" s="660"/>
      <c r="BK8" s="660"/>
      <c r="BL8" s="660"/>
      <c r="BM8" s="660"/>
      <c r="BN8" s="661"/>
      <c r="BO8" s="662">
        <v>0.8</v>
      </c>
      <c r="BP8" s="662"/>
      <c r="BQ8" s="662"/>
      <c r="BR8" s="662"/>
      <c r="BS8" s="668" t="s">
        <v>230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15023246</v>
      </c>
      <c r="CS8" s="660"/>
      <c r="CT8" s="660"/>
      <c r="CU8" s="660"/>
      <c r="CV8" s="660"/>
      <c r="CW8" s="660"/>
      <c r="CX8" s="660"/>
      <c r="CY8" s="661"/>
      <c r="CZ8" s="662">
        <v>45.6</v>
      </c>
      <c r="DA8" s="662"/>
      <c r="DB8" s="662"/>
      <c r="DC8" s="662"/>
      <c r="DD8" s="668">
        <v>82411</v>
      </c>
      <c r="DE8" s="660"/>
      <c r="DF8" s="660"/>
      <c r="DG8" s="660"/>
      <c r="DH8" s="660"/>
      <c r="DI8" s="660"/>
      <c r="DJ8" s="660"/>
      <c r="DK8" s="660"/>
      <c r="DL8" s="660"/>
      <c r="DM8" s="660"/>
      <c r="DN8" s="660"/>
      <c r="DO8" s="660"/>
      <c r="DP8" s="661"/>
      <c r="DQ8" s="668">
        <v>6768999</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81282</v>
      </c>
      <c r="S9" s="660"/>
      <c r="T9" s="660"/>
      <c r="U9" s="660"/>
      <c r="V9" s="660"/>
      <c r="W9" s="660"/>
      <c r="X9" s="660"/>
      <c r="Y9" s="661"/>
      <c r="Z9" s="662">
        <v>0.2</v>
      </c>
      <c r="AA9" s="662"/>
      <c r="AB9" s="662"/>
      <c r="AC9" s="662"/>
      <c r="AD9" s="663">
        <v>81282</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4310084</v>
      </c>
      <c r="BH9" s="660"/>
      <c r="BI9" s="660"/>
      <c r="BJ9" s="660"/>
      <c r="BK9" s="660"/>
      <c r="BL9" s="660"/>
      <c r="BM9" s="660"/>
      <c r="BN9" s="661"/>
      <c r="BO9" s="662">
        <v>23.4</v>
      </c>
      <c r="BP9" s="662"/>
      <c r="BQ9" s="662"/>
      <c r="BR9" s="662"/>
      <c r="BS9" s="668" t="s">
        <v>230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2229962</v>
      </c>
      <c r="CS9" s="660"/>
      <c r="CT9" s="660"/>
      <c r="CU9" s="660"/>
      <c r="CV9" s="660"/>
      <c r="CW9" s="660"/>
      <c r="CX9" s="660"/>
      <c r="CY9" s="661"/>
      <c r="CZ9" s="662">
        <v>6.8</v>
      </c>
      <c r="DA9" s="662"/>
      <c r="DB9" s="662"/>
      <c r="DC9" s="662"/>
      <c r="DD9" s="668">
        <v>12449</v>
      </c>
      <c r="DE9" s="660"/>
      <c r="DF9" s="660"/>
      <c r="DG9" s="660"/>
      <c r="DH9" s="660"/>
      <c r="DI9" s="660"/>
      <c r="DJ9" s="660"/>
      <c r="DK9" s="660"/>
      <c r="DL9" s="660"/>
      <c r="DM9" s="660"/>
      <c r="DN9" s="660"/>
      <c r="DO9" s="660"/>
      <c r="DP9" s="661"/>
      <c r="DQ9" s="668">
        <v>2009159</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129</v>
      </c>
      <c r="AE10" s="663"/>
      <c r="AF10" s="663"/>
      <c r="AG10" s="663"/>
      <c r="AH10" s="663"/>
      <c r="AI10" s="663"/>
      <c r="AJ10" s="663"/>
      <c r="AK10" s="663"/>
      <c r="AL10" s="664" t="s">
        <v>129</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357944</v>
      </c>
      <c r="BH10" s="660"/>
      <c r="BI10" s="660"/>
      <c r="BJ10" s="660"/>
      <c r="BK10" s="660"/>
      <c r="BL10" s="660"/>
      <c r="BM10" s="660"/>
      <c r="BN10" s="661"/>
      <c r="BO10" s="662">
        <v>1.9</v>
      </c>
      <c r="BP10" s="662"/>
      <c r="BQ10" s="662"/>
      <c r="BR10" s="662"/>
      <c r="BS10" s="668" t="s">
        <v>139</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47719</v>
      </c>
      <c r="CS10" s="660"/>
      <c r="CT10" s="660"/>
      <c r="CU10" s="660"/>
      <c r="CV10" s="660"/>
      <c r="CW10" s="660"/>
      <c r="CX10" s="660"/>
      <c r="CY10" s="661"/>
      <c r="CZ10" s="662">
        <v>0.1</v>
      </c>
      <c r="DA10" s="662"/>
      <c r="DB10" s="662"/>
      <c r="DC10" s="662"/>
      <c r="DD10" s="668" t="s">
        <v>129</v>
      </c>
      <c r="DE10" s="660"/>
      <c r="DF10" s="660"/>
      <c r="DG10" s="660"/>
      <c r="DH10" s="660"/>
      <c r="DI10" s="660"/>
      <c r="DJ10" s="660"/>
      <c r="DK10" s="660"/>
      <c r="DL10" s="660"/>
      <c r="DM10" s="660"/>
      <c r="DN10" s="660"/>
      <c r="DO10" s="660"/>
      <c r="DP10" s="661"/>
      <c r="DQ10" s="668">
        <v>47357</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129</v>
      </c>
      <c r="AA11" s="662"/>
      <c r="AB11" s="662"/>
      <c r="AC11" s="662"/>
      <c r="AD11" s="663" t="s">
        <v>230</v>
      </c>
      <c r="AE11" s="663"/>
      <c r="AF11" s="663"/>
      <c r="AG11" s="663"/>
      <c r="AH11" s="663"/>
      <c r="AI11" s="663"/>
      <c r="AJ11" s="663"/>
      <c r="AK11" s="663"/>
      <c r="AL11" s="664" t="s">
        <v>230</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2245419</v>
      </c>
      <c r="BH11" s="660"/>
      <c r="BI11" s="660"/>
      <c r="BJ11" s="660"/>
      <c r="BK11" s="660"/>
      <c r="BL11" s="660"/>
      <c r="BM11" s="660"/>
      <c r="BN11" s="661"/>
      <c r="BO11" s="662">
        <v>12.2</v>
      </c>
      <c r="BP11" s="662"/>
      <c r="BQ11" s="662"/>
      <c r="BR11" s="662"/>
      <c r="BS11" s="668">
        <v>366599</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118798</v>
      </c>
      <c r="CS11" s="660"/>
      <c r="CT11" s="660"/>
      <c r="CU11" s="660"/>
      <c r="CV11" s="660"/>
      <c r="CW11" s="660"/>
      <c r="CX11" s="660"/>
      <c r="CY11" s="661"/>
      <c r="CZ11" s="662">
        <v>0.4</v>
      </c>
      <c r="DA11" s="662"/>
      <c r="DB11" s="662"/>
      <c r="DC11" s="662"/>
      <c r="DD11" s="668">
        <v>17039</v>
      </c>
      <c r="DE11" s="660"/>
      <c r="DF11" s="660"/>
      <c r="DG11" s="660"/>
      <c r="DH11" s="660"/>
      <c r="DI11" s="660"/>
      <c r="DJ11" s="660"/>
      <c r="DK11" s="660"/>
      <c r="DL11" s="660"/>
      <c r="DM11" s="660"/>
      <c r="DN11" s="660"/>
      <c r="DO11" s="660"/>
      <c r="DP11" s="661"/>
      <c r="DQ11" s="668">
        <v>115084</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1694600</v>
      </c>
      <c r="S12" s="660"/>
      <c r="T12" s="660"/>
      <c r="U12" s="660"/>
      <c r="V12" s="660"/>
      <c r="W12" s="660"/>
      <c r="X12" s="660"/>
      <c r="Y12" s="661"/>
      <c r="Z12" s="662">
        <v>5.0999999999999996</v>
      </c>
      <c r="AA12" s="662"/>
      <c r="AB12" s="662"/>
      <c r="AC12" s="662"/>
      <c r="AD12" s="663">
        <v>1694600</v>
      </c>
      <c r="AE12" s="663"/>
      <c r="AF12" s="663"/>
      <c r="AG12" s="663"/>
      <c r="AH12" s="663"/>
      <c r="AI12" s="663"/>
      <c r="AJ12" s="663"/>
      <c r="AK12" s="663"/>
      <c r="AL12" s="664">
        <v>8.9</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8890812</v>
      </c>
      <c r="BH12" s="660"/>
      <c r="BI12" s="660"/>
      <c r="BJ12" s="660"/>
      <c r="BK12" s="660"/>
      <c r="BL12" s="660"/>
      <c r="BM12" s="660"/>
      <c r="BN12" s="661"/>
      <c r="BO12" s="662">
        <v>48.2</v>
      </c>
      <c r="BP12" s="662"/>
      <c r="BQ12" s="662"/>
      <c r="BR12" s="662"/>
      <c r="BS12" s="668" t="s">
        <v>230</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502194</v>
      </c>
      <c r="CS12" s="660"/>
      <c r="CT12" s="660"/>
      <c r="CU12" s="660"/>
      <c r="CV12" s="660"/>
      <c r="CW12" s="660"/>
      <c r="CX12" s="660"/>
      <c r="CY12" s="661"/>
      <c r="CZ12" s="662">
        <v>1.5</v>
      </c>
      <c r="DA12" s="662"/>
      <c r="DB12" s="662"/>
      <c r="DC12" s="662"/>
      <c r="DD12" s="668" t="s">
        <v>129</v>
      </c>
      <c r="DE12" s="660"/>
      <c r="DF12" s="660"/>
      <c r="DG12" s="660"/>
      <c r="DH12" s="660"/>
      <c r="DI12" s="660"/>
      <c r="DJ12" s="660"/>
      <c r="DK12" s="660"/>
      <c r="DL12" s="660"/>
      <c r="DM12" s="660"/>
      <c r="DN12" s="660"/>
      <c r="DO12" s="660"/>
      <c r="DP12" s="661"/>
      <c r="DQ12" s="668">
        <v>238614</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1861</v>
      </c>
      <c r="S13" s="660"/>
      <c r="T13" s="660"/>
      <c r="U13" s="660"/>
      <c r="V13" s="660"/>
      <c r="W13" s="660"/>
      <c r="X13" s="660"/>
      <c r="Y13" s="661"/>
      <c r="Z13" s="662">
        <v>0</v>
      </c>
      <c r="AA13" s="662"/>
      <c r="AB13" s="662"/>
      <c r="AC13" s="662"/>
      <c r="AD13" s="663">
        <v>1861</v>
      </c>
      <c r="AE13" s="663"/>
      <c r="AF13" s="663"/>
      <c r="AG13" s="663"/>
      <c r="AH13" s="663"/>
      <c r="AI13" s="663"/>
      <c r="AJ13" s="663"/>
      <c r="AK13" s="663"/>
      <c r="AL13" s="664">
        <v>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8830379</v>
      </c>
      <c r="BH13" s="660"/>
      <c r="BI13" s="660"/>
      <c r="BJ13" s="660"/>
      <c r="BK13" s="660"/>
      <c r="BL13" s="660"/>
      <c r="BM13" s="660"/>
      <c r="BN13" s="661"/>
      <c r="BO13" s="662">
        <v>47.9</v>
      </c>
      <c r="BP13" s="662"/>
      <c r="BQ13" s="662"/>
      <c r="BR13" s="662"/>
      <c r="BS13" s="668" t="s">
        <v>230</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3813274</v>
      </c>
      <c r="CS13" s="660"/>
      <c r="CT13" s="660"/>
      <c r="CU13" s="660"/>
      <c r="CV13" s="660"/>
      <c r="CW13" s="660"/>
      <c r="CX13" s="660"/>
      <c r="CY13" s="661"/>
      <c r="CZ13" s="662">
        <v>11.6</v>
      </c>
      <c r="DA13" s="662"/>
      <c r="DB13" s="662"/>
      <c r="DC13" s="662"/>
      <c r="DD13" s="668">
        <v>570451</v>
      </c>
      <c r="DE13" s="660"/>
      <c r="DF13" s="660"/>
      <c r="DG13" s="660"/>
      <c r="DH13" s="660"/>
      <c r="DI13" s="660"/>
      <c r="DJ13" s="660"/>
      <c r="DK13" s="660"/>
      <c r="DL13" s="660"/>
      <c r="DM13" s="660"/>
      <c r="DN13" s="660"/>
      <c r="DO13" s="660"/>
      <c r="DP13" s="661"/>
      <c r="DQ13" s="668">
        <v>3495500</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248</v>
      </c>
      <c r="S14" s="660"/>
      <c r="T14" s="660"/>
      <c r="U14" s="660"/>
      <c r="V14" s="660"/>
      <c r="W14" s="660"/>
      <c r="X14" s="660"/>
      <c r="Y14" s="661"/>
      <c r="Z14" s="662" t="s">
        <v>139</v>
      </c>
      <c r="AA14" s="662"/>
      <c r="AB14" s="662"/>
      <c r="AC14" s="662"/>
      <c r="AD14" s="663" t="s">
        <v>129</v>
      </c>
      <c r="AE14" s="663"/>
      <c r="AF14" s="663"/>
      <c r="AG14" s="663"/>
      <c r="AH14" s="663"/>
      <c r="AI14" s="663"/>
      <c r="AJ14" s="663"/>
      <c r="AK14" s="663"/>
      <c r="AL14" s="664" t="s">
        <v>129</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119062</v>
      </c>
      <c r="BH14" s="660"/>
      <c r="BI14" s="660"/>
      <c r="BJ14" s="660"/>
      <c r="BK14" s="660"/>
      <c r="BL14" s="660"/>
      <c r="BM14" s="660"/>
      <c r="BN14" s="661"/>
      <c r="BO14" s="662">
        <v>0.6</v>
      </c>
      <c r="BP14" s="662"/>
      <c r="BQ14" s="662"/>
      <c r="BR14" s="662"/>
      <c r="BS14" s="668" t="s">
        <v>230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1156819</v>
      </c>
      <c r="CS14" s="660"/>
      <c r="CT14" s="660"/>
      <c r="CU14" s="660"/>
      <c r="CV14" s="660"/>
      <c r="CW14" s="660"/>
      <c r="CX14" s="660"/>
      <c r="CY14" s="661"/>
      <c r="CZ14" s="662">
        <v>3.5</v>
      </c>
      <c r="DA14" s="662"/>
      <c r="DB14" s="662"/>
      <c r="DC14" s="662"/>
      <c r="DD14" s="668">
        <v>279327</v>
      </c>
      <c r="DE14" s="660"/>
      <c r="DF14" s="660"/>
      <c r="DG14" s="660"/>
      <c r="DH14" s="660"/>
      <c r="DI14" s="660"/>
      <c r="DJ14" s="660"/>
      <c r="DK14" s="660"/>
      <c r="DL14" s="660"/>
      <c r="DM14" s="660"/>
      <c r="DN14" s="660"/>
      <c r="DO14" s="660"/>
      <c r="DP14" s="661"/>
      <c r="DQ14" s="668">
        <v>903359</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74584</v>
      </c>
      <c r="S15" s="660"/>
      <c r="T15" s="660"/>
      <c r="U15" s="660"/>
      <c r="V15" s="660"/>
      <c r="W15" s="660"/>
      <c r="X15" s="660"/>
      <c r="Y15" s="661"/>
      <c r="Z15" s="662">
        <v>0.2</v>
      </c>
      <c r="AA15" s="662"/>
      <c r="AB15" s="662"/>
      <c r="AC15" s="662"/>
      <c r="AD15" s="663">
        <v>74584</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724456</v>
      </c>
      <c r="BH15" s="660"/>
      <c r="BI15" s="660"/>
      <c r="BJ15" s="660"/>
      <c r="BK15" s="660"/>
      <c r="BL15" s="660"/>
      <c r="BM15" s="660"/>
      <c r="BN15" s="661"/>
      <c r="BO15" s="662">
        <v>3.9</v>
      </c>
      <c r="BP15" s="662"/>
      <c r="BQ15" s="662"/>
      <c r="BR15" s="662"/>
      <c r="BS15" s="668" t="s">
        <v>230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3620350</v>
      </c>
      <c r="CS15" s="660"/>
      <c r="CT15" s="660"/>
      <c r="CU15" s="660"/>
      <c r="CV15" s="660"/>
      <c r="CW15" s="660"/>
      <c r="CX15" s="660"/>
      <c r="CY15" s="661"/>
      <c r="CZ15" s="662">
        <v>11</v>
      </c>
      <c r="DA15" s="662"/>
      <c r="DB15" s="662"/>
      <c r="DC15" s="662"/>
      <c r="DD15" s="668">
        <v>1039284</v>
      </c>
      <c r="DE15" s="660"/>
      <c r="DF15" s="660"/>
      <c r="DG15" s="660"/>
      <c r="DH15" s="660"/>
      <c r="DI15" s="660"/>
      <c r="DJ15" s="660"/>
      <c r="DK15" s="660"/>
      <c r="DL15" s="660"/>
      <c r="DM15" s="660"/>
      <c r="DN15" s="660"/>
      <c r="DO15" s="660"/>
      <c r="DP15" s="661"/>
      <c r="DQ15" s="668">
        <v>2330251</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129</v>
      </c>
      <c r="AA16" s="662"/>
      <c r="AB16" s="662"/>
      <c r="AC16" s="662"/>
      <c r="AD16" s="663" t="s">
        <v>129</v>
      </c>
      <c r="AE16" s="663"/>
      <c r="AF16" s="663"/>
      <c r="AG16" s="663"/>
      <c r="AH16" s="663"/>
      <c r="AI16" s="663"/>
      <c r="AJ16" s="663"/>
      <c r="AK16" s="663"/>
      <c r="AL16" s="664" t="s">
        <v>129</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62" t="s">
        <v>230</v>
      </c>
      <c r="BP16" s="662"/>
      <c r="BQ16" s="662"/>
      <c r="BR16" s="662"/>
      <c r="BS16" s="668" t="s">
        <v>129</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139</v>
      </c>
      <c r="CS16" s="660"/>
      <c r="CT16" s="660"/>
      <c r="CU16" s="660"/>
      <c r="CV16" s="660"/>
      <c r="CW16" s="660"/>
      <c r="CX16" s="660"/>
      <c r="CY16" s="661"/>
      <c r="CZ16" s="662" t="s">
        <v>129</v>
      </c>
      <c r="DA16" s="662"/>
      <c r="DB16" s="662"/>
      <c r="DC16" s="662"/>
      <c r="DD16" s="668" t="s">
        <v>129</v>
      </c>
      <c r="DE16" s="660"/>
      <c r="DF16" s="660"/>
      <c r="DG16" s="660"/>
      <c r="DH16" s="660"/>
      <c r="DI16" s="660"/>
      <c r="DJ16" s="660"/>
      <c r="DK16" s="660"/>
      <c r="DL16" s="660"/>
      <c r="DM16" s="660"/>
      <c r="DN16" s="660"/>
      <c r="DO16" s="660"/>
      <c r="DP16" s="661"/>
      <c r="DQ16" s="668" t="s">
        <v>129</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70918</v>
      </c>
      <c r="S17" s="660"/>
      <c r="T17" s="660"/>
      <c r="U17" s="660"/>
      <c r="V17" s="660"/>
      <c r="W17" s="660"/>
      <c r="X17" s="660"/>
      <c r="Y17" s="661"/>
      <c r="Z17" s="662">
        <v>0.2</v>
      </c>
      <c r="AA17" s="662"/>
      <c r="AB17" s="662"/>
      <c r="AC17" s="662"/>
      <c r="AD17" s="663">
        <v>70918</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248</v>
      </c>
      <c r="BH17" s="660"/>
      <c r="BI17" s="660"/>
      <c r="BJ17" s="660"/>
      <c r="BK17" s="660"/>
      <c r="BL17" s="660"/>
      <c r="BM17" s="660"/>
      <c r="BN17" s="661"/>
      <c r="BO17" s="662" t="s">
        <v>129</v>
      </c>
      <c r="BP17" s="662"/>
      <c r="BQ17" s="662"/>
      <c r="BR17" s="662"/>
      <c r="BS17" s="668" t="s">
        <v>129</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2719393</v>
      </c>
      <c r="CS17" s="660"/>
      <c r="CT17" s="660"/>
      <c r="CU17" s="660"/>
      <c r="CV17" s="660"/>
      <c r="CW17" s="660"/>
      <c r="CX17" s="660"/>
      <c r="CY17" s="661"/>
      <c r="CZ17" s="662">
        <v>8.3000000000000007</v>
      </c>
      <c r="DA17" s="662"/>
      <c r="DB17" s="662"/>
      <c r="DC17" s="662"/>
      <c r="DD17" s="668" t="s">
        <v>129</v>
      </c>
      <c r="DE17" s="660"/>
      <c r="DF17" s="660"/>
      <c r="DG17" s="660"/>
      <c r="DH17" s="660"/>
      <c r="DI17" s="660"/>
      <c r="DJ17" s="660"/>
      <c r="DK17" s="660"/>
      <c r="DL17" s="660"/>
      <c r="DM17" s="660"/>
      <c r="DN17" s="660"/>
      <c r="DO17" s="660"/>
      <c r="DP17" s="661"/>
      <c r="DQ17" s="668">
        <v>2655519</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84145</v>
      </c>
      <c r="S18" s="660"/>
      <c r="T18" s="660"/>
      <c r="U18" s="660"/>
      <c r="V18" s="660"/>
      <c r="W18" s="660"/>
      <c r="X18" s="660"/>
      <c r="Y18" s="661"/>
      <c r="Z18" s="662">
        <v>0.3</v>
      </c>
      <c r="AA18" s="662"/>
      <c r="AB18" s="662"/>
      <c r="AC18" s="662"/>
      <c r="AD18" s="663" t="s">
        <v>129</v>
      </c>
      <c r="AE18" s="663"/>
      <c r="AF18" s="663"/>
      <c r="AG18" s="663"/>
      <c r="AH18" s="663"/>
      <c r="AI18" s="663"/>
      <c r="AJ18" s="663"/>
      <c r="AK18" s="663"/>
      <c r="AL18" s="664" t="s">
        <v>129</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139</v>
      </c>
      <c r="BH18" s="660"/>
      <c r="BI18" s="660"/>
      <c r="BJ18" s="660"/>
      <c r="BK18" s="660"/>
      <c r="BL18" s="660"/>
      <c r="BM18" s="660"/>
      <c r="BN18" s="661"/>
      <c r="BO18" s="662" t="s">
        <v>129</v>
      </c>
      <c r="BP18" s="662"/>
      <c r="BQ18" s="662"/>
      <c r="BR18" s="662"/>
      <c r="BS18" s="668" t="s">
        <v>129</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v>199355</v>
      </c>
      <c r="CS18" s="660"/>
      <c r="CT18" s="660"/>
      <c r="CU18" s="660"/>
      <c r="CV18" s="660"/>
      <c r="CW18" s="660"/>
      <c r="CX18" s="660"/>
      <c r="CY18" s="661"/>
      <c r="CZ18" s="662">
        <v>0.6</v>
      </c>
      <c r="DA18" s="662"/>
      <c r="DB18" s="662"/>
      <c r="DC18" s="662"/>
      <c r="DD18" s="668" t="s">
        <v>230</v>
      </c>
      <c r="DE18" s="660"/>
      <c r="DF18" s="660"/>
      <c r="DG18" s="660"/>
      <c r="DH18" s="660"/>
      <c r="DI18" s="660"/>
      <c r="DJ18" s="660"/>
      <c r="DK18" s="660"/>
      <c r="DL18" s="660"/>
      <c r="DM18" s="660"/>
      <c r="DN18" s="660"/>
      <c r="DO18" s="660"/>
      <c r="DP18" s="661"/>
      <c r="DQ18" s="668">
        <v>199355</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t="s">
        <v>129</v>
      </c>
      <c r="S19" s="660"/>
      <c r="T19" s="660"/>
      <c r="U19" s="660"/>
      <c r="V19" s="660"/>
      <c r="W19" s="660"/>
      <c r="X19" s="660"/>
      <c r="Y19" s="661"/>
      <c r="Z19" s="662" t="s">
        <v>139</v>
      </c>
      <c r="AA19" s="662"/>
      <c r="AB19" s="662"/>
      <c r="AC19" s="662"/>
      <c r="AD19" s="663" t="s">
        <v>230</v>
      </c>
      <c r="AE19" s="663"/>
      <c r="AF19" s="663"/>
      <c r="AG19" s="663"/>
      <c r="AH19" s="663"/>
      <c r="AI19" s="663"/>
      <c r="AJ19" s="663"/>
      <c r="AK19" s="663"/>
      <c r="AL19" s="664" t="s">
        <v>129</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1638802</v>
      </c>
      <c r="BH19" s="660"/>
      <c r="BI19" s="660"/>
      <c r="BJ19" s="660"/>
      <c r="BK19" s="660"/>
      <c r="BL19" s="660"/>
      <c r="BM19" s="660"/>
      <c r="BN19" s="661"/>
      <c r="BO19" s="662">
        <v>8.9</v>
      </c>
      <c r="BP19" s="662"/>
      <c r="BQ19" s="662"/>
      <c r="BR19" s="662"/>
      <c r="BS19" s="668" t="s">
        <v>129</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139</v>
      </c>
      <c r="CS19" s="660"/>
      <c r="CT19" s="660"/>
      <c r="CU19" s="660"/>
      <c r="CV19" s="660"/>
      <c r="CW19" s="660"/>
      <c r="CX19" s="660"/>
      <c r="CY19" s="661"/>
      <c r="CZ19" s="662" t="s">
        <v>230</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84145</v>
      </c>
      <c r="S20" s="660"/>
      <c r="T20" s="660"/>
      <c r="U20" s="660"/>
      <c r="V20" s="660"/>
      <c r="W20" s="660"/>
      <c r="X20" s="660"/>
      <c r="Y20" s="661"/>
      <c r="Z20" s="662">
        <v>0.3</v>
      </c>
      <c r="AA20" s="662"/>
      <c r="AB20" s="662"/>
      <c r="AC20" s="662"/>
      <c r="AD20" s="663" t="s">
        <v>230</v>
      </c>
      <c r="AE20" s="663"/>
      <c r="AF20" s="663"/>
      <c r="AG20" s="663"/>
      <c r="AH20" s="663"/>
      <c r="AI20" s="663"/>
      <c r="AJ20" s="663"/>
      <c r="AK20" s="663"/>
      <c r="AL20" s="664" t="s">
        <v>129</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1638802</v>
      </c>
      <c r="BH20" s="660"/>
      <c r="BI20" s="660"/>
      <c r="BJ20" s="660"/>
      <c r="BK20" s="660"/>
      <c r="BL20" s="660"/>
      <c r="BM20" s="660"/>
      <c r="BN20" s="661"/>
      <c r="BO20" s="662">
        <v>8.9</v>
      </c>
      <c r="BP20" s="662"/>
      <c r="BQ20" s="662"/>
      <c r="BR20" s="662"/>
      <c r="BS20" s="668" t="s">
        <v>129</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32945702</v>
      </c>
      <c r="CS20" s="660"/>
      <c r="CT20" s="660"/>
      <c r="CU20" s="660"/>
      <c r="CV20" s="660"/>
      <c r="CW20" s="660"/>
      <c r="CX20" s="660"/>
      <c r="CY20" s="661"/>
      <c r="CZ20" s="662">
        <v>100</v>
      </c>
      <c r="DA20" s="662"/>
      <c r="DB20" s="662"/>
      <c r="DC20" s="662"/>
      <c r="DD20" s="668">
        <v>2194983</v>
      </c>
      <c r="DE20" s="660"/>
      <c r="DF20" s="660"/>
      <c r="DG20" s="660"/>
      <c r="DH20" s="660"/>
      <c r="DI20" s="660"/>
      <c r="DJ20" s="660"/>
      <c r="DK20" s="660"/>
      <c r="DL20" s="660"/>
      <c r="DM20" s="660"/>
      <c r="DN20" s="660"/>
      <c r="DO20" s="660"/>
      <c r="DP20" s="661"/>
      <c r="DQ20" s="668">
        <v>21801739</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129</v>
      </c>
      <c r="AA21" s="662"/>
      <c r="AB21" s="662"/>
      <c r="AC21" s="662"/>
      <c r="AD21" s="663" t="s">
        <v>129</v>
      </c>
      <c r="AE21" s="663"/>
      <c r="AF21" s="663"/>
      <c r="AG21" s="663"/>
      <c r="AH21" s="663"/>
      <c r="AI21" s="663"/>
      <c r="AJ21" s="663"/>
      <c r="AK21" s="663"/>
      <c r="AL21" s="664" t="s">
        <v>129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248</v>
      </c>
      <c r="BH21" s="660"/>
      <c r="BI21" s="660"/>
      <c r="BJ21" s="660"/>
      <c r="BK21" s="660"/>
      <c r="BL21" s="660"/>
      <c r="BM21" s="660"/>
      <c r="BN21" s="661"/>
      <c r="BO21" s="662" t="s">
        <v>230</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20696827</v>
      </c>
      <c r="S22" s="660"/>
      <c r="T22" s="660"/>
      <c r="U22" s="660"/>
      <c r="V22" s="660"/>
      <c r="W22" s="660"/>
      <c r="X22" s="660"/>
      <c r="Y22" s="661"/>
      <c r="Z22" s="662">
        <v>62.4</v>
      </c>
      <c r="AA22" s="662"/>
      <c r="AB22" s="662"/>
      <c r="AC22" s="662"/>
      <c r="AD22" s="663">
        <v>18973880</v>
      </c>
      <c r="AE22" s="663"/>
      <c r="AF22" s="663"/>
      <c r="AG22" s="663"/>
      <c r="AH22" s="663"/>
      <c r="AI22" s="663"/>
      <c r="AJ22" s="663"/>
      <c r="AK22" s="663"/>
      <c r="AL22" s="664">
        <v>99.2</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248</v>
      </c>
      <c r="BH22" s="660"/>
      <c r="BI22" s="660"/>
      <c r="BJ22" s="660"/>
      <c r="BK22" s="660"/>
      <c r="BL22" s="660"/>
      <c r="BM22" s="660"/>
      <c r="BN22" s="661"/>
      <c r="BO22" s="662" t="s">
        <v>230</v>
      </c>
      <c r="BP22" s="662"/>
      <c r="BQ22" s="662"/>
      <c r="BR22" s="662"/>
      <c r="BS22" s="668" t="s">
        <v>230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13901</v>
      </c>
      <c r="S23" s="660"/>
      <c r="T23" s="660"/>
      <c r="U23" s="660"/>
      <c r="V23" s="660"/>
      <c r="W23" s="660"/>
      <c r="X23" s="660"/>
      <c r="Y23" s="661"/>
      <c r="Z23" s="662">
        <v>0</v>
      </c>
      <c r="AA23" s="662"/>
      <c r="AB23" s="662"/>
      <c r="AC23" s="662"/>
      <c r="AD23" s="663">
        <v>13901</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1638802</v>
      </c>
      <c r="BH23" s="660"/>
      <c r="BI23" s="660"/>
      <c r="BJ23" s="660"/>
      <c r="BK23" s="660"/>
      <c r="BL23" s="660"/>
      <c r="BM23" s="660"/>
      <c r="BN23" s="661"/>
      <c r="BO23" s="662">
        <v>8.9</v>
      </c>
      <c r="BP23" s="662"/>
      <c r="BQ23" s="662"/>
      <c r="BR23" s="662"/>
      <c r="BS23" s="668" t="s">
        <v>129</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627651</v>
      </c>
      <c r="S24" s="660"/>
      <c r="T24" s="660"/>
      <c r="U24" s="660"/>
      <c r="V24" s="660"/>
      <c r="W24" s="660"/>
      <c r="X24" s="660"/>
      <c r="Y24" s="661"/>
      <c r="Z24" s="662">
        <v>1.9</v>
      </c>
      <c r="AA24" s="662"/>
      <c r="AB24" s="662"/>
      <c r="AC24" s="662"/>
      <c r="AD24" s="663" t="s">
        <v>230</v>
      </c>
      <c r="AE24" s="663"/>
      <c r="AF24" s="663"/>
      <c r="AG24" s="663"/>
      <c r="AH24" s="663"/>
      <c r="AI24" s="663"/>
      <c r="AJ24" s="663"/>
      <c r="AK24" s="663"/>
      <c r="AL24" s="664" t="s">
        <v>139</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139</v>
      </c>
      <c r="BP24" s="662"/>
      <c r="BQ24" s="662"/>
      <c r="BR24" s="662"/>
      <c r="BS24" s="668" t="s">
        <v>129</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17938921</v>
      </c>
      <c r="CS24" s="649"/>
      <c r="CT24" s="649"/>
      <c r="CU24" s="649"/>
      <c r="CV24" s="649"/>
      <c r="CW24" s="649"/>
      <c r="CX24" s="649"/>
      <c r="CY24" s="650"/>
      <c r="CZ24" s="653">
        <v>54.4</v>
      </c>
      <c r="DA24" s="654"/>
      <c r="DB24" s="654"/>
      <c r="DC24" s="673"/>
      <c r="DD24" s="692">
        <v>10334954</v>
      </c>
      <c r="DE24" s="649"/>
      <c r="DF24" s="649"/>
      <c r="DG24" s="649"/>
      <c r="DH24" s="649"/>
      <c r="DI24" s="649"/>
      <c r="DJ24" s="649"/>
      <c r="DK24" s="650"/>
      <c r="DL24" s="692">
        <v>10203719</v>
      </c>
      <c r="DM24" s="649"/>
      <c r="DN24" s="649"/>
      <c r="DO24" s="649"/>
      <c r="DP24" s="649"/>
      <c r="DQ24" s="649"/>
      <c r="DR24" s="649"/>
      <c r="DS24" s="649"/>
      <c r="DT24" s="649"/>
      <c r="DU24" s="649"/>
      <c r="DV24" s="650"/>
      <c r="DW24" s="653">
        <v>53.4</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530531</v>
      </c>
      <c r="S25" s="660"/>
      <c r="T25" s="660"/>
      <c r="U25" s="660"/>
      <c r="V25" s="660"/>
      <c r="W25" s="660"/>
      <c r="X25" s="660"/>
      <c r="Y25" s="661"/>
      <c r="Z25" s="662">
        <v>1.6</v>
      </c>
      <c r="AA25" s="662"/>
      <c r="AB25" s="662"/>
      <c r="AC25" s="662"/>
      <c r="AD25" s="663">
        <v>104621</v>
      </c>
      <c r="AE25" s="663"/>
      <c r="AF25" s="663"/>
      <c r="AG25" s="663"/>
      <c r="AH25" s="663"/>
      <c r="AI25" s="663"/>
      <c r="AJ25" s="663"/>
      <c r="AK25" s="663"/>
      <c r="AL25" s="664">
        <v>0.5</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4892969</v>
      </c>
      <c r="CS25" s="695"/>
      <c r="CT25" s="695"/>
      <c r="CU25" s="695"/>
      <c r="CV25" s="695"/>
      <c r="CW25" s="695"/>
      <c r="CX25" s="695"/>
      <c r="CY25" s="696"/>
      <c r="CZ25" s="664">
        <v>14.9</v>
      </c>
      <c r="DA25" s="693"/>
      <c r="DB25" s="693"/>
      <c r="DC25" s="697"/>
      <c r="DD25" s="668">
        <v>4559591</v>
      </c>
      <c r="DE25" s="695"/>
      <c r="DF25" s="695"/>
      <c r="DG25" s="695"/>
      <c r="DH25" s="695"/>
      <c r="DI25" s="695"/>
      <c r="DJ25" s="695"/>
      <c r="DK25" s="696"/>
      <c r="DL25" s="668">
        <v>4552542</v>
      </c>
      <c r="DM25" s="695"/>
      <c r="DN25" s="695"/>
      <c r="DO25" s="695"/>
      <c r="DP25" s="695"/>
      <c r="DQ25" s="695"/>
      <c r="DR25" s="695"/>
      <c r="DS25" s="695"/>
      <c r="DT25" s="695"/>
      <c r="DU25" s="695"/>
      <c r="DV25" s="696"/>
      <c r="DW25" s="664">
        <v>23.8</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125038</v>
      </c>
      <c r="S26" s="660"/>
      <c r="T26" s="660"/>
      <c r="U26" s="660"/>
      <c r="V26" s="660"/>
      <c r="W26" s="660"/>
      <c r="X26" s="660"/>
      <c r="Y26" s="661"/>
      <c r="Z26" s="662">
        <v>0.4</v>
      </c>
      <c r="AA26" s="662"/>
      <c r="AB26" s="662"/>
      <c r="AC26" s="662"/>
      <c r="AD26" s="663" t="s">
        <v>129</v>
      </c>
      <c r="AE26" s="663"/>
      <c r="AF26" s="663"/>
      <c r="AG26" s="663"/>
      <c r="AH26" s="663"/>
      <c r="AI26" s="663"/>
      <c r="AJ26" s="663"/>
      <c r="AK26" s="663"/>
      <c r="AL26" s="664" t="s">
        <v>248</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139</v>
      </c>
      <c r="BP26" s="662"/>
      <c r="BQ26" s="662"/>
      <c r="BR26" s="662"/>
      <c r="BS26" s="668" t="s">
        <v>129</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3446499</v>
      </c>
      <c r="CS26" s="660"/>
      <c r="CT26" s="660"/>
      <c r="CU26" s="660"/>
      <c r="CV26" s="660"/>
      <c r="CW26" s="660"/>
      <c r="CX26" s="660"/>
      <c r="CY26" s="661"/>
      <c r="CZ26" s="664">
        <v>10.5</v>
      </c>
      <c r="DA26" s="693"/>
      <c r="DB26" s="693"/>
      <c r="DC26" s="697"/>
      <c r="DD26" s="668">
        <v>3124652</v>
      </c>
      <c r="DE26" s="660"/>
      <c r="DF26" s="660"/>
      <c r="DG26" s="660"/>
      <c r="DH26" s="660"/>
      <c r="DI26" s="660"/>
      <c r="DJ26" s="660"/>
      <c r="DK26" s="661"/>
      <c r="DL26" s="668" t="s">
        <v>129</v>
      </c>
      <c r="DM26" s="660"/>
      <c r="DN26" s="660"/>
      <c r="DO26" s="660"/>
      <c r="DP26" s="660"/>
      <c r="DQ26" s="660"/>
      <c r="DR26" s="660"/>
      <c r="DS26" s="660"/>
      <c r="DT26" s="660"/>
      <c r="DU26" s="660"/>
      <c r="DV26" s="661"/>
      <c r="DW26" s="664" t="s">
        <v>248</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6034005</v>
      </c>
      <c r="S27" s="660"/>
      <c r="T27" s="660"/>
      <c r="U27" s="660"/>
      <c r="V27" s="660"/>
      <c r="W27" s="660"/>
      <c r="X27" s="660"/>
      <c r="Y27" s="661"/>
      <c r="Z27" s="662">
        <v>18.2</v>
      </c>
      <c r="AA27" s="662"/>
      <c r="AB27" s="662"/>
      <c r="AC27" s="662"/>
      <c r="AD27" s="663" t="s">
        <v>139</v>
      </c>
      <c r="AE27" s="663"/>
      <c r="AF27" s="663"/>
      <c r="AG27" s="663"/>
      <c r="AH27" s="663"/>
      <c r="AI27" s="663"/>
      <c r="AJ27" s="663"/>
      <c r="AK27" s="663"/>
      <c r="AL27" s="664" t="s">
        <v>230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18429968</v>
      </c>
      <c r="BH27" s="660"/>
      <c r="BI27" s="660"/>
      <c r="BJ27" s="660"/>
      <c r="BK27" s="660"/>
      <c r="BL27" s="660"/>
      <c r="BM27" s="660"/>
      <c r="BN27" s="661"/>
      <c r="BO27" s="662">
        <v>100</v>
      </c>
      <c r="BP27" s="662"/>
      <c r="BQ27" s="662"/>
      <c r="BR27" s="662"/>
      <c r="BS27" s="668">
        <v>366599</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10326559</v>
      </c>
      <c r="CS27" s="695"/>
      <c r="CT27" s="695"/>
      <c r="CU27" s="695"/>
      <c r="CV27" s="695"/>
      <c r="CW27" s="695"/>
      <c r="CX27" s="695"/>
      <c r="CY27" s="696"/>
      <c r="CZ27" s="664">
        <v>31.3</v>
      </c>
      <c r="DA27" s="693"/>
      <c r="DB27" s="693"/>
      <c r="DC27" s="697"/>
      <c r="DD27" s="668">
        <v>3119844</v>
      </c>
      <c r="DE27" s="695"/>
      <c r="DF27" s="695"/>
      <c r="DG27" s="695"/>
      <c r="DH27" s="695"/>
      <c r="DI27" s="695"/>
      <c r="DJ27" s="695"/>
      <c r="DK27" s="696"/>
      <c r="DL27" s="668">
        <v>3119844</v>
      </c>
      <c r="DM27" s="695"/>
      <c r="DN27" s="695"/>
      <c r="DO27" s="695"/>
      <c r="DP27" s="695"/>
      <c r="DQ27" s="695"/>
      <c r="DR27" s="695"/>
      <c r="DS27" s="695"/>
      <c r="DT27" s="695"/>
      <c r="DU27" s="695"/>
      <c r="DV27" s="696"/>
      <c r="DW27" s="664">
        <v>16.3</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139</v>
      </c>
      <c r="S28" s="660"/>
      <c r="T28" s="660"/>
      <c r="U28" s="660"/>
      <c r="V28" s="660"/>
      <c r="W28" s="660"/>
      <c r="X28" s="660"/>
      <c r="Y28" s="661"/>
      <c r="Z28" s="662" t="s">
        <v>129</v>
      </c>
      <c r="AA28" s="662"/>
      <c r="AB28" s="662"/>
      <c r="AC28" s="662"/>
      <c r="AD28" s="663" t="s">
        <v>248</v>
      </c>
      <c r="AE28" s="663"/>
      <c r="AF28" s="663"/>
      <c r="AG28" s="663"/>
      <c r="AH28" s="663"/>
      <c r="AI28" s="663"/>
      <c r="AJ28" s="663"/>
      <c r="AK28" s="663"/>
      <c r="AL28" s="664" t="s">
        <v>139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2719393</v>
      </c>
      <c r="CS28" s="660"/>
      <c r="CT28" s="660"/>
      <c r="CU28" s="660"/>
      <c r="CV28" s="660"/>
      <c r="CW28" s="660"/>
      <c r="CX28" s="660"/>
      <c r="CY28" s="661"/>
      <c r="CZ28" s="664">
        <v>8.3000000000000007</v>
      </c>
      <c r="DA28" s="693"/>
      <c r="DB28" s="693"/>
      <c r="DC28" s="697"/>
      <c r="DD28" s="668">
        <v>2655519</v>
      </c>
      <c r="DE28" s="660"/>
      <c r="DF28" s="660"/>
      <c r="DG28" s="660"/>
      <c r="DH28" s="660"/>
      <c r="DI28" s="660"/>
      <c r="DJ28" s="660"/>
      <c r="DK28" s="661"/>
      <c r="DL28" s="668">
        <v>2531333</v>
      </c>
      <c r="DM28" s="660"/>
      <c r="DN28" s="660"/>
      <c r="DO28" s="660"/>
      <c r="DP28" s="660"/>
      <c r="DQ28" s="660"/>
      <c r="DR28" s="660"/>
      <c r="DS28" s="660"/>
      <c r="DT28" s="660"/>
      <c r="DU28" s="660"/>
      <c r="DV28" s="661"/>
      <c r="DW28" s="664">
        <v>13.2</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2192498</v>
      </c>
      <c r="S29" s="660"/>
      <c r="T29" s="660"/>
      <c r="U29" s="660"/>
      <c r="V29" s="660"/>
      <c r="W29" s="660"/>
      <c r="X29" s="660"/>
      <c r="Y29" s="661"/>
      <c r="Z29" s="662">
        <v>6.6</v>
      </c>
      <c r="AA29" s="662"/>
      <c r="AB29" s="662"/>
      <c r="AC29" s="662"/>
      <c r="AD29" s="663" t="s">
        <v>139</v>
      </c>
      <c r="AE29" s="663"/>
      <c r="AF29" s="663"/>
      <c r="AG29" s="663"/>
      <c r="AH29" s="663"/>
      <c r="AI29" s="663"/>
      <c r="AJ29" s="663"/>
      <c r="AK29" s="663"/>
      <c r="AL29" s="664" t="s">
        <v>129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2719393</v>
      </c>
      <c r="CS29" s="695"/>
      <c r="CT29" s="695"/>
      <c r="CU29" s="695"/>
      <c r="CV29" s="695"/>
      <c r="CW29" s="695"/>
      <c r="CX29" s="695"/>
      <c r="CY29" s="696"/>
      <c r="CZ29" s="664">
        <v>8.3000000000000007</v>
      </c>
      <c r="DA29" s="693"/>
      <c r="DB29" s="693"/>
      <c r="DC29" s="697"/>
      <c r="DD29" s="668">
        <v>2655519</v>
      </c>
      <c r="DE29" s="695"/>
      <c r="DF29" s="695"/>
      <c r="DG29" s="695"/>
      <c r="DH29" s="695"/>
      <c r="DI29" s="695"/>
      <c r="DJ29" s="695"/>
      <c r="DK29" s="696"/>
      <c r="DL29" s="668">
        <v>2531333</v>
      </c>
      <c r="DM29" s="695"/>
      <c r="DN29" s="695"/>
      <c r="DO29" s="695"/>
      <c r="DP29" s="695"/>
      <c r="DQ29" s="695"/>
      <c r="DR29" s="695"/>
      <c r="DS29" s="695"/>
      <c r="DT29" s="695"/>
      <c r="DU29" s="695"/>
      <c r="DV29" s="696"/>
      <c r="DW29" s="664">
        <v>13.2</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31758</v>
      </c>
      <c r="S30" s="660"/>
      <c r="T30" s="660"/>
      <c r="U30" s="660"/>
      <c r="V30" s="660"/>
      <c r="W30" s="660"/>
      <c r="X30" s="660"/>
      <c r="Y30" s="661"/>
      <c r="Z30" s="662">
        <v>0.1</v>
      </c>
      <c r="AA30" s="662"/>
      <c r="AB30" s="662"/>
      <c r="AC30" s="662"/>
      <c r="AD30" s="663">
        <v>23758</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99.1</v>
      </c>
      <c r="BH30" s="720"/>
      <c r="BI30" s="720"/>
      <c r="BJ30" s="720"/>
      <c r="BK30" s="720"/>
      <c r="BL30" s="720"/>
      <c r="BM30" s="654">
        <v>97.6</v>
      </c>
      <c r="BN30" s="720"/>
      <c r="BO30" s="720"/>
      <c r="BP30" s="720"/>
      <c r="BQ30" s="721"/>
      <c r="BR30" s="719">
        <v>99.1</v>
      </c>
      <c r="BS30" s="720"/>
      <c r="BT30" s="720"/>
      <c r="BU30" s="720"/>
      <c r="BV30" s="720"/>
      <c r="BW30" s="720"/>
      <c r="BX30" s="654">
        <v>97.5</v>
      </c>
      <c r="BY30" s="720"/>
      <c r="BZ30" s="720"/>
      <c r="CA30" s="720"/>
      <c r="CB30" s="721"/>
      <c r="CD30" s="724"/>
      <c r="CE30" s="725"/>
      <c r="CF30" s="674" t="s">
        <v>303</v>
      </c>
      <c r="CG30" s="675"/>
      <c r="CH30" s="675"/>
      <c r="CI30" s="675"/>
      <c r="CJ30" s="675"/>
      <c r="CK30" s="675"/>
      <c r="CL30" s="675"/>
      <c r="CM30" s="675"/>
      <c r="CN30" s="675"/>
      <c r="CO30" s="675"/>
      <c r="CP30" s="675"/>
      <c r="CQ30" s="676"/>
      <c r="CR30" s="659">
        <v>2527104</v>
      </c>
      <c r="CS30" s="660"/>
      <c r="CT30" s="660"/>
      <c r="CU30" s="660"/>
      <c r="CV30" s="660"/>
      <c r="CW30" s="660"/>
      <c r="CX30" s="660"/>
      <c r="CY30" s="661"/>
      <c r="CZ30" s="664">
        <v>7.7</v>
      </c>
      <c r="DA30" s="693"/>
      <c r="DB30" s="693"/>
      <c r="DC30" s="697"/>
      <c r="DD30" s="668">
        <v>2463230</v>
      </c>
      <c r="DE30" s="660"/>
      <c r="DF30" s="660"/>
      <c r="DG30" s="660"/>
      <c r="DH30" s="660"/>
      <c r="DI30" s="660"/>
      <c r="DJ30" s="660"/>
      <c r="DK30" s="661"/>
      <c r="DL30" s="668">
        <v>2339044</v>
      </c>
      <c r="DM30" s="660"/>
      <c r="DN30" s="660"/>
      <c r="DO30" s="660"/>
      <c r="DP30" s="660"/>
      <c r="DQ30" s="660"/>
      <c r="DR30" s="660"/>
      <c r="DS30" s="660"/>
      <c r="DT30" s="660"/>
      <c r="DU30" s="660"/>
      <c r="DV30" s="661"/>
      <c r="DW30" s="664">
        <v>12.2</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13761</v>
      </c>
      <c r="S31" s="660"/>
      <c r="T31" s="660"/>
      <c r="U31" s="660"/>
      <c r="V31" s="660"/>
      <c r="W31" s="660"/>
      <c r="X31" s="660"/>
      <c r="Y31" s="661"/>
      <c r="Z31" s="662">
        <v>0</v>
      </c>
      <c r="AA31" s="662"/>
      <c r="AB31" s="662"/>
      <c r="AC31" s="662"/>
      <c r="AD31" s="663" t="s">
        <v>129</v>
      </c>
      <c r="AE31" s="663"/>
      <c r="AF31" s="663"/>
      <c r="AG31" s="663"/>
      <c r="AH31" s="663"/>
      <c r="AI31" s="663"/>
      <c r="AJ31" s="663"/>
      <c r="AK31" s="663"/>
      <c r="AL31" s="664" t="s">
        <v>139</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98.6</v>
      </c>
      <c r="BH31" s="695"/>
      <c r="BI31" s="695"/>
      <c r="BJ31" s="695"/>
      <c r="BK31" s="695"/>
      <c r="BL31" s="695"/>
      <c r="BM31" s="665">
        <v>96.4</v>
      </c>
      <c r="BN31" s="717"/>
      <c r="BO31" s="717"/>
      <c r="BP31" s="717"/>
      <c r="BQ31" s="718"/>
      <c r="BR31" s="716">
        <v>98.7</v>
      </c>
      <c r="BS31" s="695"/>
      <c r="BT31" s="695"/>
      <c r="BU31" s="695"/>
      <c r="BV31" s="695"/>
      <c r="BW31" s="695"/>
      <c r="BX31" s="665">
        <v>96</v>
      </c>
      <c r="BY31" s="717"/>
      <c r="BZ31" s="717"/>
      <c r="CA31" s="717"/>
      <c r="CB31" s="718"/>
      <c r="CD31" s="724"/>
      <c r="CE31" s="725"/>
      <c r="CF31" s="674" t="s">
        <v>307</v>
      </c>
      <c r="CG31" s="675"/>
      <c r="CH31" s="675"/>
      <c r="CI31" s="675"/>
      <c r="CJ31" s="675"/>
      <c r="CK31" s="675"/>
      <c r="CL31" s="675"/>
      <c r="CM31" s="675"/>
      <c r="CN31" s="675"/>
      <c r="CO31" s="675"/>
      <c r="CP31" s="675"/>
      <c r="CQ31" s="676"/>
      <c r="CR31" s="659">
        <v>192289</v>
      </c>
      <c r="CS31" s="695"/>
      <c r="CT31" s="695"/>
      <c r="CU31" s="695"/>
      <c r="CV31" s="695"/>
      <c r="CW31" s="695"/>
      <c r="CX31" s="695"/>
      <c r="CY31" s="696"/>
      <c r="CZ31" s="664">
        <v>0.6</v>
      </c>
      <c r="DA31" s="693"/>
      <c r="DB31" s="693"/>
      <c r="DC31" s="697"/>
      <c r="DD31" s="668">
        <v>192289</v>
      </c>
      <c r="DE31" s="695"/>
      <c r="DF31" s="695"/>
      <c r="DG31" s="695"/>
      <c r="DH31" s="695"/>
      <c r="DI31" s="695"/>
      <c r="DJ31" s="695"/>
      <c r="DK31" s="696"/>
      <c r="DL31" s="668">
        <v>192289</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745138</v>
      </c>
      <c r="S32" s="660"/>
      <c r="T32" s="660"/>
      <c r="U32" s="660"/>
      <c r="V32" s="660"/>
      <c r="W32" s="660"/>
      <c r="X32" s="660"/>
      <c r="Y32" s="661"/>
      <c r="Z32" s="662">
        <v>2.2000000000000002</v>
      </c>
      <c r="AA32" s="662"/>
      <c r="AB32" s="662"/>
      <c r="AC32" s="662"/>
      <c r="AD32" s="663" t="s">
        <v>129</v>
      </c>
      <c r="AE32" s="663"/>
      <c r="AF32" s="663"/>
      <c r="AG32" s="663"/>
      <c r="AH32" s="663"/>
      <c r="AI32" s="663"/>
      <c r="AJ32" s="663"/>
      <c r="AK32" s="663"/>
      <c r="AL32" s="664" t="s">
        <v>139</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99.4</v>
      </c>
      <c r="BH32" s="729"/>
      <c r="BI32" s="729"/>
      <c r="BJ32" s="729"/>
      <c r="BK32" s="729"/>
      <c r="BL32" s="729"/>
      <c r="BM32" s="730">
        <v>98.2</v>
      </c>
      <c r="BN32" s="729"/>
      <c r="BO32" s="729"/>
      <c r="BP32" s="729"/>
      <c r="BQ32" s="731"/>
      <c r="BR32" s="728">
        <v>99.3</v>
      </c>
      <c r="BS32" s="729"/>
      <c r="BT32" s="729"/>
      <c r="BU32" s="729"/>
      <c r="BV32" s="729"/>
      <c r="BW32" s="729"/>
      <c r="BX32" s="730">
        <v>98</v>
      </c>
      <c r="BY32" s="729"/>
      <c r="BZ32" s="729"/>
      <c r="CA32" s="729"/>
      <c r="CB32" s="731"/>
      <c r="CD32" s="726"/>
      <c r="CE32" s="727"/>
      <c r="CF32" s="674" t="s">
        <v>310</v>
      </c>
      <c r="CG32" s="675"/>
      <c r="CH32" s="675"/>
      <c r="CI32" s="675"/>
      <c r="CJ32" s="675"/>
      <c r="CK32" s="675"/>
      <c r="CL32" s="675"/>
      <c r="CM32" s="675"/>
      <c r="CN32" s="675"/>
      <c r="CO32" s="675"/>
      <c r="CP32" s="675"/>
      <c r="CQ32" s="676"/>
      <c r="CR32" s="659" t="s">
        <v>139</v>
      </c>
      <c r="CS32" s="660"/>
      <c r="CT32" s="660"/>
      <c r="CU32" s="660"/>
      <c r="CV32" s="660"/>
      <c r="CW32" s="660"/>
      <c r="CX32" s="660"/>
      <c r="CY32" s="661"/>
      <c r="CZ32" s="664" t="s">
        <v>139</v>
      </c>
      <c r="DA32" s="693"/>
      <c r="DB32" s="693"/>
      <c r="DC32" s="697"/>
      <c r="DD32" s="668" t="s">
        <v>129</v>
      </c>
      <c r="DE32" s="660"/>
      <c r="DF32" s="660"/>
      <c r="DG32" s="660"/>
      <c r="DH32" s="660"/>
      <c r="DI32" s="660"/>
      <c r="DJ32" s="660"/>
      <c r="DK32" s="661"/>
      <c r="DL32" s="668" t="s">
        <v>139</v>
      </c>
      <c r="DM32" s="660"/>
      <c r="DN32" s="660"/>
      <c r="DO32" s="660"/>
      <c r="DP32" s="660"/>
      <c r="DQ32" s="660"/>
      <c r="DR32" s="660"/>
      <c r="DS32" s="660"/>
      <c r="DT32" s="660"/>
      <c r="DU32" s="660"/>
      <c r="DV32" s="661"/>
      <c r="DW32" s="664" t="s">
        <v>139</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340593</v>
      </c>
      <c r="S33" s="660"/>
      <c r="T33" s="660"/>
      <c r="U33" s="660"/>
      <c r="V33" s="660"/>
      <c r="W33" s="660"/>
      <c r="X33" s="660"/>
      <c r="Y33" s="661"/>
      <c r="Z33" s="662">
        <v>1</v>
      </c>
      <c r="AA33" s="662"/>
      <c r="AB33" s="662"/>
      <c r="AC33" s="662"/>
      <c r="AD33" s="663" t="s">
        <v>230</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12811798</v>
      </c>
      <c r="CS33" s="695"/>
      <c r="CT33" s="695"/>
      <c r="CU33" s="695"/>
      <c r="CV33" s="695"/>
      <c r="CW33" s="695"/>
      <c r="CX33" s="695"/>
      <c r="CY33" s="696"/>
      <c r="CZ33" s="664">
        <v>38.9</v>
      </c>
      <c r="DA33" s="693"/>
      <c r="DB33" s="693"/>
      <c r="DC33" s="697"/>
      <c r="DD33" s="668">
        <v>10748519</v>
      </c>
      <c r="DE33" s="695"/>
      <c r="DF33" s="695"/>
      <c r="DG33" s="695"/>
      <c r="DH33" s="695"/>
      <c r="DI33" s="695"/>
      <c r="DJ33" s="695"/>
      <c r="DK33" s="696"/>
      <c r="DL33" s="668">
        <v>8987048</v>
      </c>
      <c r="DM33" s="695"/>
      <c r="DN33" s="695"/>
      <c r="DO33" s="695"/>
      <c r="DP33" s="695"/>
      <c r="DQ33" s="695"/>
      <c r="DR33" s="695"/>
      <c r="DS33" s="695"/>
      <c r="DT33" s="695"/>
      <c r="DU33" s="695"/>
      <c r="DV33" s="696"/>
      <c r="DW33" s="664">
        <v>47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817651</v>
      </c>
      <c r="S34" s="660"/>
      <c r="T34" s="660"/>
      <c r="U34" s="660"/>
      <c r="V34" s="660"/>
      <c r="W34" s="660"/>
      <c r="X34" s="660"/>
      <c r="Y34" s="661"/>
      <c r="Z34" s="662">
        <v>2.5</v>
      </c>
      <c r="AA34" s="662"/>
      <c r="AB34" s="662"/>
      <c r="AC34" s="662"/>
      <c r="AD34" s="663">
        <v>5380</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5316049</v>
      </c>
      <c r="CS34" s="660"/>
      <c r="CT34" s="660"/>
      <c r="CU34" s="660"/>
      <c r="CV34" s="660"/>
      <c r="CW34" s="660"/>
      <c r="CX34" s="660"/>
      <c r="CY34" s="661"/>
      <c r="CZ34" s="664">
        <v>16.100000000000001</v>
      </c>
      <c r="DA34" s="693"/>
      <c r="DB34" s="693"/>
      <c r="DC34" s="697"/>
      <c r="DD34" s="668">
        <v>4277559</v>
      </c>
      <c r="DE34" s="660"/>
      <c r="DF34" s="660"/>
      <c r="DG34" s="660"/>
      <c r="DH34" s="660"/>
      <c r="DI34" s="660"/>
      <c r="DJ34" s="660"/>
      <c r="DK34" s="661"/>
      <c r="DL34" s="668">
        <v>4077051</v>
      </c>
      <c r="DM34" s="660"/>
      <c r="DN34" s="660"/>
      <c r="DO34" s="660"/>
      <c r="DP34" s="660"/>
      <c r="DQ34" s="660"/>
      <c r="DR34" s="660"/>
      <c r="DS34" s="660"/>
      <c r="DT34" s="660"/>
      <c r="DU34" s="660"/>
      <c r="DV34" s="661"/>
      <c r="DW34" s="664">
        <v>21.3</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1017500</v>
      </c>
      <c r="S35" s="660"/>
      <c r="T35" s="660"/>
      <c r="U35" s="660"/>
      <c r="V35" s="660"/>
      <c r="W35" s="660"/>
      <c r="X35" s="660"/>
      <c r="Y35" s="661"/>
      <c r="Z35" s="662">
        <v>3.1</v>
      </c>
      <c r="AA35" s="662"/>
      <c r="AB35" s="662"/>
      <c r="AC35" s="662"/>
      <c r="AD35" s="663" t="s">
        <v>230</v>
      </c>
      <c r="AE35" s="663"/>
      <c r="AF35" s="663"/>
      <c r="AG35" s="663"/>
      <c r="AH35" s="663"/>
      <c r="AI35" s="663"/>
      <c r="AJ35" s="663"/>
      <c r="AK35" s="663"/>
      <c r="AL35" s="664" t="s">
        <v>230</v>
      </c>
      <c r="AM35" s="665"/>
      <c r="AN35" s="665"/>
      <c r="AO35" s="666"/>
      <c r="AP35" s="214"/>
      <c r="AQ35" s="732" t="s">
        <v>318</v>
      </c>
      <c r="AR35" s="733"/>
      <c r="AS35" s="733"/>
      <c r="AT35" s="733"/>
      <c r="AU35" s="733"/>
      <c r="AV35" s="733"/>
      <c r="AW35" s="733"/>
      <c r="AX35" s="733"/>
      <c r="AY35" s="734"/>
      <c r="AZ35" s="648">
        <v>4993253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536114</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522574</v>
      </c>
      <c r="CS35" s="695"/>
      <c r="CT35" s="695"/>
      <c r="CU35" s="695"/>
      <c r="CV35" s="695"/>
      <c r="CW35" s="695"/>
      <c r="CX35" s="695"/>
      <c r="CY35" s="696"/>
      <c r="CZ35" s="664">
        <v>1.6</v>
      </c>
      <c r="DA35" s="693"/>
      <c r="DB35" s="693"/>
      <c r="DC35" s="697"/>
      <c r="DD35" s="668">
        <v>495557</v>
      </c>
      <c r="DE35" s="695"/>
      <c r="DF35" s="695"/>
      <c r="DG35" s="695"/>
      <c r="DH35" s="695"/>
      <c r="DI35" s="695"/>
      <c r="DJ35" s="695"/>
      <c r="DK35" s="696"/>
      <c r="DL35" s="668">
        <v>495557</v>
      </c>
      <c r="DM35" s="695"/>
      <c r="DN35" s="695"/>
      <c r="DO35" s="695"/>
      <c r="DP35" s="695"/>
      <c r="DQ35" s="695"/>
      <c r="DR35" s="695"/>
      <c r="DS35" s="695"/>
      <c r="DT35" s="695"/>
      <c r="DU35" s="695"/>
      <c r="DV35" s="696"/>
      <c r="DW35" s="664">
        <v>2.6</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129</v>
      </c>
      <c r="AA36" s="662"/>
      <c r="AB36" s="662"/>
      <c r="AC36" s="662"/>
      <c r="AD36" s="663" t="s">
        <v>139</v>
      </c>
      <c r="AE36" s="663"/>
      <c r="AF36" s="663"/>
      <c r="AG36" s="663"/>
      <c r="AH36" s="663"/>
      <c r="AI36" s="663"/>
      <c r="AJ36" s="663"/>
      <c r="AK36" s="663"/>
      <c r="AL36" s="664" t="s">
        <v>230</v>
      </c>
      <c r="AM36" s="665"/>
      <c r="AN36" s="665"/>
      <c r="AO36" s="666"/>
      <c r="AQ36" s="736" t="s">
        <v>322</v>
      </c>
      <c r="AR36" s="737"/>
      <c r="AS36" s="737"/>
      <c r="AT36" s="737"/>
      <c r="AU36" s="737"/>
      <c r="AV36" s="737"/>
      <c r="AW36" s="737"/>
      <c r="AX36" s="737"/>
      <c r="AY36" s="738"/>
      <c r="AZ36" s="659">
        <v>2000000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81510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3559976</v>
      </c>
      <c r="CS36" s="660"/>
      <c r="CT36" s="660"/>
      <c r="CU36" s="660"/>
      <c r="CV36" s="660"/>
      <c r="CW36" s="660"/>
      <c r="CX36" s="660"/>
      <c r="CY36" s="661"/>
      <c r="CZ36" s="664">
        <v>10.8</v>
      </c>
      <c r="DA36" s="693"/>
      <c r="DB36" s="693"/>
      <c r="DC36" s="697"/>
      <c r="DD36" s="668">
        <v>3418613</v>
      </c>
      <c r="DE36" s="660"/>
      <c r="DF36" s="660"/>
      <c r="DG36" s="660"/>
      <c r="DH36" s="660"/>
      <c r="DI36" s="660"/>
      <c r="DJ36" s="660"/>
      <c r="DK36" s="661"/>
      <c r="DL36" s="668">
        <v>2380960</v>
      </c>
      <c r="DM36" s="660"/>
      <c r="DN36" s="660"/>
      <c r="DO36" s="660"/>
      <c r="DP36" s="660"/>
      <c r="DQ36" s="660"/>
      <c r="DR36" s="660"/>
      <c r="DS36" s="660"/>
      <c r="DT36" s="660"/>
      <c r="DU36" s="660"/>
      <c r="DV36" s="661"/>
      <c r="DW36" s="664">
        <v>12.5</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t="s">
        <v>129</v>
      </c>
      <c r="S37" s="660"/>
      <c r="T37" s="660"/>
      <c r="U37" s="660"/>
      <c r="V37" s="660"/>
      <c r="W37" s="660"/>
      <c r="X37" s="660"/>
      <c r="Y37" s="661"/>
      <c r="Z37" s="662" t="s">
        <v>230</v>
      </c>
      <c r="AA37" s="662"/>
      <c r="AB37" s="662"/>
      <c r="AC37" s="662"/>
      <c r="AD37" s="663" t="s">
        <v>129</v>
      </c>
      <c r="AE37" s="663"/>
      <c r="AF37" s="663"/>
      <c r="AG37" s="663"/>
      <c r="AH37" s="663"/>
      <c r="AI37" s="663"/>
      <c r="AJ37" s="663"/>
      <c r="AK37" s="663"/>
      <c r="AL37" s="664" t="s">
        <v>129</v>
      </c>
      <c r="AM37" s="665"/>
      <c r="AN37" s="665"/>
      <c r="AO37" s="666"/>
      <c r="AQ37" s="736" t="s">
        <v>326</v>
      </c>
      <c r="AR37" s="737"/>
      <c r="AS37" s="737"/>
      <c r="AT37" s="737"/>
      <c r="AU37" s="737"/>
      <c r="AV37" s="737"/>
      <c r="AW37" s="737"/>
      <c r="AX37" s="737"/>
      <c r="AY37" s="738"/>
      <c r="AZ37" s="659">
        <v>24829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12570</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6852</v>
      </c>
      <c r="CS37" s="695"/>
      <c r="CT37" s="695"/>
      <c r="CU37" s="695"/>
      <c r="CV37" s="695"/>
      <c r="CW37" s="695"/>
      <c r="CX37" s="695"/>
      <c r="CY37" s="696"/>
      <c r="CZ37" s="664">
        <v>0</v>
      </c>
      <c r="DA37" s="693"/>
      <c r="DB37" s="693"/>
      <c r="DC37" s="697"/>
      <c r="DD37" s="668">
        <v>6852</v>
      </c>
      <c r="DE37" s="695"/>
      <c r="DF37" s="695"/>
      <c r="DG37" s="695"/>
      <c r="DH37" s="695"/>
      <c r="DI37" s="695"/>
      <c r="DJ37" s="695"/>
      <c r="DK37" s="696"/>
      <c r="DL37" s="668">
        <v>6144</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33186852</v>
      </c>
      <c r="S38" s="740"/>
      <c r="T38" s="740"/>
      <c r="U38" s="740"/>
      <c r="V38" s="740"/>
      <c r="W38" s="740"/>
      <c r="X38" s="740"/>
      <c r="Y38" s="741"/>
      <c r="Z38" s="742">
        <v>100</v>
      </c>
      <c r="AA38" s="742"/>
      <c r="AB38" s="742"/>
      <c r="AC38" s="742"/>
      <c r="AD38" s="743">
        <v>19121540</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4489</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20223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2988764</v>
      </c>
      <c r="CS38" s="660"/>
      <c r="CT38" s="660"/>
      <c r="CU38" s="660"/>
      <c r="CV38" s="660"/>
      <c r="CW38" s="660"/>
      <c r="CX38" s="660"/>
      <c r="CY38" s="661"/>
      <c r="CZ38" s="664">
        <v>9.1</v>
      </c>
      <c r="DA38" s="693"/>
      <c r="DB38" s="693"/>
      <c r="DC38" s="697"/>
      <c r="DD38" s="668">
        <v>2409341</v>
      </c>
      <c r="DE38" s="660"/>
      <c r="DF38" s="660"/>
      <c r="DG38" s="660"/>
      <c r="DH38" s="660"/>
      <c r="DI38" s="660"/>
      <c r="DJ38" s="660"/>
      <c r="DK38" s="661"/>
      <c r="DL38" s="668">
        <v>2033480</v>
      </c>
      <c r="DM38" s="660"/>
      <c r="DN38" s="660"/>
      <c r="DO38" s="660"/>
      <c r="DP38" s="660"/>
      <c r="DQ38" s="660"/>
      <c r="DR38" s="660"/>
      <c r="DS38" s="660"/>
      <c r="DT38" s="660"/>
      <c r="DU38" s="660"/>
      <c r="DV38" s="661"/>
      <c r="DW38" s="664">
        <v>10.6</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230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99</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159105</v>
      </c>
      <c r="CS39" s="695"/>
      <c r="CT39" s="695"/>
      <c r="CU39" s="695"/>
      <c r="CV39" s="695"/>
      <c r="CW39" s="695"/>
      <c r="CX39" s="695"/>
      <c r="CY39" s="696"/>
      <c r="CZ39" s="664">
        <v>0.5</v>
      </c>
      <c r="DA39" s="693"/>
      <c r="DB39" s="693"/>
      <c r="DC39" s="697"/>
      <c r="DD39" s="668">
        <v>147449</v>
      </c>
      <c r="DE39" s="695"/>
      <c r="DF39" s="695"/>
      <c r="DG39" s="695"/>
      <c r="DH39" s="695"/>
      <c r="DI39" s="695"/>
      <c r="DJ39" s="695"/>
      <c r="DK39" s="696"/>
      <c r="DL39" s="668" t="s">
        <v>129</v>
      </c>
      <c r="DM39" s="695"/>
      <c r="DN39" s="695"/>
      <c r="DO39" s="695"/>
      <c r="DP39" s="695"/>
      <c r="DQ39" s="695"/>
      <c r="DR39" s="695"/>
      <c r="DS39" s="695"/>
      <c r="DT39" s="695"/>
      <c r="DU39" s="695"/>
      <c r="DV39" s="696"/>
      <c r="DW39" s="664" t="s">
        <v>129</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1099089</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265330</v>
      </c>
      <c r="CS40" s="660"/>
      <c r="CT40" s="660"/>
      <c r="CU40" s="660"/>
      <c r="CV40" s="660"/>
      <c r="CW40" s="660"/>
      <c r="CX40" s="660"/>
      <c r="CY40" s="661"/>
      <c r="CZ40" s="664">
        <v>0.8</v>
      </c>
      <c r="DA40" s="693"/>
      <c r="DB40" s="693"/>
      <c r="DC40" s="697"/>
      <c r="DD40" s="668" t="s">
        <v>139</v>
      </c>
      <c r="DE40" s="660"/>
      <c r="DF40" s="660"/>
      <c r="DG40" s="660"/>
      <c r="DH40" s="660"/>
      <c r="DI40" s="660"/>
      <c r="DJ40" s="660"/>
      <c r="DK40" s="661"/>
      <c r="DL40" s="668" t="s">
        <v>230</v>
      </c>
      <c r="DM40" s="660"/>
      <c r="DN40" s="660"/>
      <c r="DO40" s="660"/>
      <c r="DP40" s="660"/>
      <c r="DQ40" s="660"/>
      <c r="DR40" s="660"/>
      <c r="DS40" s="660"/>
      <c r="DT40" s="660"/>
      <c r="DU40" s="660"/>
      <c r="DV40" s="661"/>
      <c r="DW40" s="664" t="s">
        <v>230</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1864846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350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139</v>
      </c>
      <c r="DA41" s="693"/>
      <c r="DB41" s="693"/>
      <c r="DC41" s="697"/>
      <c r="DD41" s="668" t="s">
        <v>139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2194983</v>
      </c>
      <c r="CS42" s="660"/>
      <c r="CT42" s="660"/>
      <c r="CU42" s="660"/>
      <c r="CV42" s="660"/>
      <c r="CW42" s="660"/>
      <c r="CX42" s="660"/>
      <c r="CY42" s="661"/>
      <c r="CZ42" s="664">
        <v>6.7</v>
      </c>
      <c r="DA42" s="665"/>
      <c r="DB42" s="665"/>
      <c r="DC42" s="760"/>
      <c r="DD42" s="668">
        <v>718266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22383</v>
      </c>
      <c r="CS43" s="695"/>
      <c r="CT43" s="695"/>
      <c r="CU43" s="695"/>
      <c r="CV43" s="695"/>
      <c r="CW43" s="695"/>
      <c r="CX43" s="695"/>
      <c r="CY43" s="696"/>
      <c r="CZ43" s="664">
        <v>0.1</v>
      </c>
      <c r="DA43" s="693"/>
      <c r="DB43" s="693"/>
      <c r="DC43" s="697"/>
      <c r="DD43" s="668">
        <v>22383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2194983</v>
      </c>
      <c r="CS44" s="660"/>
      <c r="CT44" s="660"/>
      <c r="CU44" s="660"/>
      <c r="CV44" s="660"/>
      <c r="CW44" s="660"/>
      <c r="CX44" s="660"/>
      <c r="CY44" s="661"/>
      <c r="CZ44" s="664">
        <v>6.7</v>
      </c>
      <c r="DA44" s="665"/>
      <c r="DB44" s="665"/>
      <c r="DC44" s="760"/>
      <c r="DD44" s="668">
        <v>718266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727631</v>
      </c>
      <c r="CS45" s="695"/>
      <c r="CT45" s="695"/>
      <c r="CU45" s="695"/>
      <c r="CV45" s="695"/>
      <c r="CW45" s="695"/>
      <c r="CX45" s="695"/>
      <c r="CY45" s="696"/>
      <c r="CZ45" s="664">
        <v>2.2000000000000002</v>
      </c>
      <c r="DA45" s="693"/>
      <c r="DB45" s="693"/>
      <c r="DC45" s="697"/>
      <c r="DD45" s="668">
        <v>40095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1440552</v>
      </c>
      <c r="CS46" s="660"/>
      <c r="CT46" s="660"/>
      <c r="CU46" s="660"/>
      <c r="CV46" s="660"/>
      <c r="CW46" s="660"/>
      <c r="CX46" s="660"/>
      <c r="CY46" s="661"/>
      <c r="CZ46" s="664">
        <v>4.4000000000000004</v>
      </c>
      <c r="DA46" s="665"/>
      <c r="DB46" s="665"/>
      <c r="DC46" s="760"/>
      <c r="DD46" s="668">
        <v>651371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248</v>
      </c>
      <c r="CS47" s="695"/>
      <c r="CT47" s="695"/>
      <c r="CU47" s="695"/>
      <c r="CV47" s="695"/>
      <c r="CW47" s="695"/>
      <c r="CX47" s="695"/>
      <c r="CY47" s="696"/>
      <c r="CZ47" s="664" t="s">
        <v>139</v>
      </c>
      <c r="DA47" s="693"/>
      <c r="DB47" s="693"/>
      <c r="DC47" s="697"/>
      <c r="DD47" s="668" t="s">
        <v>230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129</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32945702</v>
      </c>
      <c r="CS49" s="729"/>
      <c r="CT49" s="729"/>
      <c r="CU49" s="729"/>
      <c r="CV49" s="729"/>
      <c r="CW49" s="729"/>
      <c r="CX49" s="729"/>
      <c r="CY49" s="761"/>
      <c r="CZ49" s="744">
        <v>100</v>
      </c>
      <c r="DA49" s="762"/>
      <c r="DB49" s="762"/>
      <c r="DC49" s="763"/>
      <c r="DD49" s="764">
        <v>21801739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8PVKUoZG7/qUWZUjJ4uZoJOGe0rZiKYyDaEYktLGx2haJfpNzqPdy1/hDFmFZLB0Ku0+0a+kJOC3XUXvKjUKXQ==" saltValue="VsRfxa8Ix7oq8IPvDL6A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33243</v>
      </c>
      <c r="R7" s="795"/>
      <c r="S7" s="795"/>
      <c r="T7" s="795"/>
      <c r="U7" s="795"/>
      <c r="V7" s="795">
        <v>33002</v>
      </c>
      <c r="W7" s="795"/>
      <c r="X7" s="795"/>
      <c r="Y7" s="795"/>
      <c r="Z7" s="795"/>
      <c r="AA7" s="795">
        <v>241</v>
      </c>
      <c r="AB7" s="795"/>
      <c r="AC7" s="795"/>
      <c r="AD7" s="795"/>
      <c r="AE7" s="796"/>
      <c r="AF7" s="797">
        <v>214</v>
      </c>
      <c r="AG7" s="798"/>
      <c r="AH7" s="798"/>
      <c r="AI7" s="798"/>
      <c r="AJ7" s="799"/>
      <c r="AK7" s="834">
        <v>79</v>
      </c>
      <c r="AL7" s="835"/>
      <c r="AM7" s="835"/>
      <c r="AN7" s="835"/>
      <c r="AO7" s="835"/>
      <c r="AP7" s="835">
        <v>20197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3</v>
      </c>
      <c r="CI7" s="832"/>
      <c r="CJ7" s="832"/>
      <c r="CK7" s="832"/>
      <c r="CL7" s="833"/>
      <c r="CM7" s="831">
        <v>139</v>
      </c>
      <c r="CN7" s="832"/>
      <c r="CO7" s="832"/>
      <c r="CP7" s="832"/>
      <c r="CQ7" s="833"/>
      <c r="CR7" s="831">
        <v>110</v>
      </c>
      <c r="CS7" s="832"/>
      <c r="CT7" s="832"/>
      <c r="CU7" s="832"/>
      <c r="CV7" s="833"/>
      <c r="CW7" s="831" t="s">
        <v>507</v>
      </c>
      <c r="CX7" s="832"/>
      <c r="CY7" s="832"/>
      <c r="CZ7" s="832"/>
      <c r="DA7" s="833"/>
      <c r="DB7" s="831" t="s">
        <v>507</v>
      </c>
      <c r="DC7" s="832"/>
      <c r="DD7" s="832"/>
      <c r="DE7" s="832"/>
      <c r="DF7" s="833"/>
      <c r="DG7" s="831" t="s">
        <v>507</v>
      </c>
      <c r="DH7" s="832"/>
      <c r="DI7" s="832"/>
      <c r="DJ7" s="832"/>
      <c r="DK7" s="833"/>
      <c r="DL7" s="831" t="s">
        <v>507</v>
      </c>
      <c r="DM7" s="832"/>
      <c r="DN7" s="832"/>
      <c r="DO7" s="832"/>
      <c r="DP7" s="833"/>
      <c r="DQ7" s="831" t="s">
        <v>507</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9</v>
      </c>
      <c r="R8" s="819"/>
      <c r="S8" s="819"/>
      <c r="T8" s="819"/>
      <c r="U8" s="819"/>
      <c r="V8" s="819">
        <v>9</v>
      </c>
      <c r="W8" s="819"/>
      <c r="X8" s="819"/>
      <c r="Y8" s="819"/>
      <c r="Z8" s="819"/>
      <c r="AA8" s="819" t="s">
        <v>580</v>
      </c>
      <c r="AB8" s="819"/>
      <c r="AC8" s="819"/>
      <c r="AD8" s="819"/>
      <c r="AE8" s="820"/>
      <c r="AF8" s="821" t="s">
        <v>120</v>
      </c>
      <c r="AG8" s="822"/>
      <c r="AH8" s="822"/>
      <c r="AI8" s="822"/>
      <c r="AJ8" s="823"/>
      <c r="AK8" s="824">
        <v>5</v>
      </c>
      <c r="AL8" s="825"/>
      <c r="AM8" s="825"/>
      <c r="AN8" s="825"/>
      <c r="AO8" s="825"/>
      <c r="AP8" s="825" t="s">
        <v>580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577</v>
      </c>
      <c r="BT8" s="829"/>
      <c r="BU8" s="829"/>
      <c r="BV8" s="829"/>
      <c r="BW8" s="829"/>
      <c r="BX8" s="829"/>
      <c r="BY8" s="829"/>
      <c r="BZ8" s="829"/>
      <c r="CA8" s="829"/>
      <c r="CB8" s="829"/>
      <c r="CC8" s="829"/>
      <c r="CD8" s="829"/>
      <c r="CE8" s="829"/>
      <c r="CF8" s="829"/>
      <c r="CG8" s="830"/>
      <c r="CH8" s="841">
        <v>4</v>
      </c>
      <c r="CI8" s="842"/>
      <c r="CJ8" s="842"/>
      <c r="CK8" s="842"/>
      <c r="CL8" s="843"/>
      <c r="CM8" s="841">
        <v>147</v>
      </c>
      <c r="CN8" s="842"/>
      <c r="CO8" s="842"/>
      <c r="CP8" s="842"/>
      <c r="CQ8" s="843"/>
      <c r="CR8" s="841">
        <v>45</v>
      </c>
      <c r="CS8" s="842"/>
      <c r="CT8" s="842"/>
      <c r="CU8" s="842"/>
      <c r="CV8" s="843"/>
      <c r="CW8" s="841" t="s">
        <v>507</v>
      </c>
      <c r="CX8" s="842"/>
      <c r="CY8" s="842"/>
      <c r="CZ8" s="842"/>
      <c r="DA8" s="843"/>
      <c r="DB8" s="841" t="s">
        <v>507</v>
      </c>
      <c r="DC8" s="842"/>
      <c r="DD8" s="842"/>
      <c r="DE8" s="842"/>
      <c r="DF8" s="843"/>
      <c r="DG8" s="841" t="s">
        <v>507</v>
      </c>
      <c r="DH8" s="842"/>
      <c r="DI8" s="842"/>
      <c r="DJ8" s="842"/>
      <c r="DK8" s="843"/>
      <c r="DL8" s="841" t="s">
        <v>507</v>
      </c>
      <c r="DM8" s="842"/>
      <c r="DN8" s="842"/>
      <c r="DO8" s="842"/>
      <c r="DP8" s="843"/>
      <c r="DQ8" s="841" t="s">
        <v>507</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578</v>
      </c>
      <c r="BT9" s="829"/>
      <c r="BU9" s="829"/>
      <c r="BV9" s="829"/>
      <c r="BW9" s="829"/>
      <c r="BX9" s="829"/>
      <c r="BY9" s="829"/>
      <c r="BZ9" s="829"/>
      <c r="CA9" s="829"/>
      <c r="CB9" s="829"/>
      <c r="CC9" s="829"/>
      <c r="CD9" s="829"/>
      <c r="CE9" s="829"/>
      <c r="CF9" s="829"/>
      <c r="CG9" s="830"/>
      <c r="CH9" s="841">
        <v>0</v>
      </c>
      <c r="CI9" s="842"/>
      <c r="CJ9" s="842"/>
      <c r="CK9" s="842"/>
      <c r="CL9" s="843"/>
      <c r="CM9" s="841">
        <v>14</v>
      </c>
      <c r="CN9" s="842"/>
      <c r="CO9" s="842"/>
      <c r="CP9" s="842"/>
      <c r="CQ9" s="843"/>
      <c r="CR9" s="841">
        <v>3</v>
      </c>
      <c r="CS9" s="842"/>
      <c r="CT9" s="842"/>
      <c r="CU9" s="842"/>
      <c r="CV9" s="843"/>
      <c r="CW9" s="841" t="s">
        <v>507</v>
      </c>
      <c r="CX9" s="842"/>
      <c r="CY9" s="842"/>
      <c r="CZ9" s="842"/>
      <c r="DA9" s="843"/>
      <c r="DB9" s="841" t="s">
        <v>507</v>
      </c>
      <c r="DC9" s="842"/>
      <c r="DD9" s="842"/>
      <c r="DE9" s="842"/>
      <c r="DF9" s="843"/>
      <c r="DG9" s="841" t="s">
        <v>507</v>
      </c>
      <c r="DH9" s="842"/>
      <c r="DI9" s="842"/>
      <c r="DJ9" s="842"/>
      <c r="DK9" s="843"/>
      <c r="DL9" s="841" t="s">
        <v>507</v>
      </c>
      <c r="DM9" s="842"/>
      <c r="DN9" s="842"/>
      <c r="DO9" s="842"/>
      <c r="DP9" s="843"/>
      <c r="DQ9" s="841" t="s">
        <v>507</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579</v>
      </c>
      <c r="BT10" s="829"/>
      <c r="BU10" s="829"/>
      <c r="BV10" s="829"/>
      <c r="BW10" s="829"/>
      <c r="BX10" s="829"/>
      <c r="BY10" s="829"/>
      <c r="BZ10" s="829"/>
      <c r="CA10" s="829"/>
      <c r="CB10" s="829"/>
      <c r="CC10" s="829"/>
      <c r="CD10" s="829"/>
      <c r="CE10" s="829"/>
      <c r="CF10" s="829"/>
      <c r="CG10" s="830"/>
      <c r="CH10" s="841">
        <v>0</v>
      </c>
      <c r="CI10" s="842"/>
      <c r="CJ10" s="842"/>
      <c r="CK10" s="842"/>
      <c r="CL10" s="843"/>
      <c r="CM10" s="841">
        <v>7</v>
      </c>
      <c r="CN10" s="842"/>
      <c r="CO10" s="842"/>
      <c r="CP10" s="842"/>
      <c r="CQ10" s="843"/>
      <c r="CR10" s="841">
        <v>5</v>
      </c>
      <c r="CS10" s="842"/>
      <c r="CT10" s="842"/>
      <c r="CU10" s="842"/>
      <c r="CV10" s="843"/>
      <c r="CW10" s="841" t="s">
        <v>507</v>
      </c>
      <c r="CX10" s="842"/>
      <c r="CY10" s="842"/>
      <c r="CZ10" s="842"/>
      <c r="DA10" s="843"/>
      <c r="DB10" s="841" t="s">
        <v>507</v>
      </c>
      <c r="DC10" s="842"/>
      <c r="DD10" s="842"/>
      <c r="DE10" s="842"/>
      <c r="DF10" s="843"/>
      <c r="DG10" s="841" t="s">
        <v>507</v>
      </c>
      <c r="DH10" s="842"/>
      <c r="DI10" s="842"/>
      <c r="DJ10" s="842"/>
      <c r="DK10" s="843"/>
      <c r="DL10" s="841" t="s">
        <v>507</v>
      </c>
      <c r="DM10" s="842"/>
      <c r="DN10" s="842"/>
      <c r="DO10" s="842"/>
      <c r="DP10" s="843"/>
      <c r="DQ10" s="841" t="s">
        <v>507</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33252</v>
      </c>
      <c r="R23" s="854"/>
      <c r="S23" s="854"/>
      <c r="T23" s="854"/>
      <c r="U23" s="854"/>
      <c r="V23" s="854">
        <v>33011</v>
      </c>
      <c r="W23" s="854"/>
      <c r="X23" s="854"/>
      <c r="Y23" s="854"/>
      <c r="Z23" s="854"/>
      <c r="AA23" s="854">
        <v>241</v>
      </c>
      <c r="AB23" s="854"/>
      <c r="AC23" s="854"/>
      <c r="AD23" s="854"/>
      <c r="AE23" s="855"/>
      <c r="AF23" s="856">
        <v>214</v>
      </c>
      <c r="AG23" s="854"/>
      <c r="AH23" s="854"/>
      <c r="AI23" s="854"/>
      <c r="AJ23" s="857"/>
      <c r="AK23" s="858"/>
      <c r="AL23" s="859"/>
      <c r="AM23" s="859"/>
      <c r="AN23" s="859"/>
      <c r="AO23" s="859"/>
      <c r="AP23" s="854">
        <v>20197</v>
      </c>
      <c r="AQ23" s="854"/>
      <c r="AR23" s="854"/>
      <c r="AS23" s="854"/>
      <c r="AT23" s="854"/>
      <c r="AU23" s="860"/>
      <c r="AV23" s="860"/>
      <c r="AW23" s="860"/>
      <c r="AX23" s="860"/>
      <c r="AY23" s="861"/>
      <c r="AZ23" s="869" t="s">
        <v>129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12237</v>
      </c>
      <c r="R28" s="883"/>
      <c r="S28" s="883"/>
      <c r="T28" s="883"/>
      <c r="U28" s="883"/>
      <c r="V28" s="883">
        <v>11701</v>
      </c>
      <c r="W28" s="883"/>
      <c r="X28" s="883"/>
      <c r="Y28" s="883"/>
      <c r="Z28" s="883"/>
      <c r="AA28" s="883">
        <v>536</v>
      </c>
      <c r="AB28" s="883"/>
      <c r="AC28" s="883"/>
      <c r="AD28" s="883"/>
      <c r="AE28" s="884"/>
      <c r="AF28" s="885">
        <v>536</v>
      </c>
      <c r="AG28" s="883"/>
      <c r="AH28" s="883"/>
      <c r="AI28" s="883"/>
      <c r="AJ28" s="886"/>
      <c r="AK28" s="887">
        <v>1099</v>
      </c>
      <c r="AL28" s="878"/>
      <c r="AM28" s="878"/>
      <c r="AN28" s="878"/>
      <c r="AO28" s="878"/>
      <c r="AP28" s="878" t="s">
        <v>507</v>
      </c>
      <c r="AQ28" s="878"/>
      <c r="AR28" s="878"/>
      <c r="AS28" s="878"/>
      <c r="AT28" s="878"/>
      <c r="AU28" s="878" t="s">
        <v>507</v>
      </c>
      <c r="AV28" s="878"/>
      <c r="AW28" s="878"/>
      <c r="AX28" s="878"/>
      <c r="AY28" s="878"/>
      <c r="AZ28" s="879" t="s">
        <v>507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6103</v>
      </c>
      <c r="R29" s="819"/>
      <c r="S29" s="819"/>
      <c r="T29" s="819"/>
      <c r="U29" s="819"/>
      <c r="V29" s="819">
        <v>5733</v>
      </c>
      <c r="W29" s="819"/>
      <c r="X29" s="819"/>
      <c r="Y29" s="819"/>
      <c r="Z29" s="819"/>
      <c r="AA29" s="819">
        <v>370</v>
      </c>
      <c r="AB29" s="819"/>
      <c r="AC29" s="819"/>
      <c r="AD29" s="819"/>
      <c r="AE29" s="820"/>
      <c r="AF29" s="821">
        <v>370</v>
      </c>
      <c r="AG29" s="822"/>
      <c r="AH29" s="822"/>
      <c r="AI29" s="822"/>
      <c r="AJ29" s="823"/>
      <c r="AK29" s="890">
        <v>1065</v>
      </c>
      <c r="AL29" s="891"/>
      <c r="AM29" s="891"/>
      <c r="AN29" s="891"/>
      <c r="AO29" s="891"/>
      <c r="AP29" s="891" t="s">
        <v>507</v>
      </c>
      <c r="AQ29" s="891"/>
      <c r="AR29" s="891"/>
      <c r="AS29" s="891"/>
      <c r="AT29" s="891"/>
      <c r="AU29" s="891" t="s">
        <v>507</v>
      </c>
      <c r="AV29" s="891"/>
      <c r="AW29" s="891"/>
      <c r="AX29" s="891"/>
      <c r="AY29" s="891"/>
      <c r="AZ29" s="892" t="s">
        <v>507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1099</v>
      </c>
      <c r="R30" s="819"/>
      <c r="S30" s="819"/>
      <c r="T30" s="819"/>
      <c r="U30" s="819"/>
      <c r="V30" s="819">
        <v>1055</v>
      </c>
      <c r="W30" s="819"/>
      <c r="X30" s="819"/>
      <c r="Y30" s="819"/>
      <c r="Z30" s="819"/>
      <c r="AA30" s="819">
        <v>44</v>
      </c>
      <c r="AB30" s="819"/>
      <c r="AC30" s="819"/>
      <c r="AD30" s="819"/>
      <c r="AE30" s="820"/>
      <c r="AF30" s="821">
        <v>44</v>
      </c>
      <c r="AG30" s="822"/>
      <c r="AH30" s="822"/>
      <c r="AI30" s="822"/>
      <c r="AJ30" s="823"/>
      <c r="AK30" s="890">
        <v>185</v>
      </c>
      <c r="AL30" s="891"/>
      <c r="AM30" s="891"/>
      <c r="AN30" s="891"/>
      <c r="AO30" s="891"/>
      <c r="AP30" s="891" t="s">
        <v>507</v>
      </c>
      <c r="AQ30" s="891"/>
      <c r="AR30" s="891"/>
      <c r="AS30" s="891"/>
      <c r="AT30" s="891"/>
      <c r="AU30" s="891" t="s">
        <v>507</v>
      </c>
      <c r="AV30" s="891"/>
      <c r="AW30" s="891"/>
      <c r="AX30" s="891"/>
      <c r="AY30" s="891"/>
      <c r="AZ30" s="892" t="s">
        <v>507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2050</v>
      </c>
      <c r="R31" s="819"/>
      <c r="S31" s="819"/>
      <c r="T31" s="819"/>
      <c r="U31" s="819"/>
      <c r="V31" s="819">
        <v>1739</v>
      </c>
      <c r="W31" s="819"/>
      <c r="X31" s="819"/>
      <c r="Y31" s="819"/>
      <c r="Z31" s="819"/>
      <c r="AA31" s="819">
        <v>311</v>
      </c>
      <c r="AB31" s="819"/>
      <c r="AC31" s="819"/>
      <c r="AD31" s="819"/>
      <c r="AE31" s="820"/>
      <c r="AF31" s="821">
        <v>3298</v>
      </c>
      <c r="AG31" s="822"/>
      <c r="AH31" s="822"/>
      <c r="AI31" s="822"/>
      <c r="AJ31" s="823"/>
      <c r="AK31" s="890">
        <v>3</v>
      </c>
      <c r="AL31" s="891"/>
      <c r="AM31" s="891"/>
      <c r="AN31" s="891"/>
      <c r="AO31" s="891"/>
      <c r="AP31" s="891">
        <v>2900</v>
      </c>
      <c r="AQ31" s="891"/>
      <c r="AR31" s="891"/>
      <c r="AS31" s="891"/>
      <c r="AT31" s="891"/>
      <c r="AU31" s="891" t="s">
        <v>507</v>
      </c>
      <c r="AV31" s="891"/>
      <c r="AW31" s="891"/>
      <c r="AX31" s="891"/>
      <c r="AY31" s="891"/>
      <c r="AZ31" s="892" t="s">
        <v>507</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3852</v>
      </c>
      <c r="R32" s="819"/>
      <c r="S32" s="819"/>
      <c r="T32" s="819"/>
      <c r="U32" s="819"/>
      <c r="V32" s="819">
        <v>3664</v>
      </c>
      <c r="W32" s="819"/>
      <c r="X32" s="819"/>
      <c r="Y32" s="819"/>
      <c r="Z32" s="819"/>
      <c r="AA32" s="819">
        <v>188</v>
      </c>
      <c r="AB32" s="819"/>
      <c r="AC32" s="819"/>
      <c r="AD32" s="819"/>
      <c r="AE32" s="820"/>
      <c r="AF32" s="821">
        <v>414</v>
      </c>
      <c r="AG32" s="822"/>
      <c r="AH32" s="822"/>
      <c r="AI32" s="822"/>
      <c r="AJ32" s="823"/>
      <c r="AK32" s="890">
        <v>1948</v>
      </c>
      <c r="AL32" s="891"/>
      <c r="AM32" s="891"/>
      <c r="AN32" s="891"/>
      <c r="AO32" s="891"/>
      <c r="AP32" s="891">
        <v>30717</v>
      </c>
      <c r="AQ32" s="891"/>
      <c r="AR32" s="891"/>
      <c r="AS32" s="891"/>
      <c r="AT32" s="891"/>
      <c r="AU32" s="891">
        <v>18553</v>
      </c>
      <c r="AV32" s="891"/>
      <c r="AW32" s="891"/>
      <c r="AX32" s="891"/>
      <c r="AY32" s="891"/>
      <c r="AZ32" s="892" t="s">
        <v>507</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4661</v>
      </c>
      <c r="AG63" s="902"/>
      <c r="AH63" s="902"/>
      <c r="AI63" s="902"/>
      <c r="AJ63" s="903"/>
      <c r="AK63" s="904"/>
      <c r="AL63" s="899"/>
      <c r="AM63" s="899"/>
      <c r="AN63" s="899"/>
      <c r="AO63" s="899"/>
      <c r="AP63" s="902">
        <v>33617</v>
      </c>
      <c r="AQ63" s="902"/>
      <c r="AR63" s="902"/>
      <c r="AS63" s="902"/>
      <c r="AT63" s="902"/>
      <c r="AU63" s="902">
        <v>18553</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386</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121</v>
      </c>
      <c r="R68" s="926"/>
      <c r="S68" s="926"/>
      <c r="T68" s="926"/>
      <c r="U68" s="926"/>
      <c r="V68" s="926">
        <v>119</v>
      </c>
      <c r="W68" s="926"/>
      <c r="X68" s="926"/>
      <c r="Y68" s="926"/>
      <c r="Z68" s="926"/>
      <c r="AA68" s="926">
        <v>2</v>
      </c>
      <c r="AB68" s="926"/>
      <c r="AC68" s="926"/>
      <c r="AD68" s="926"/>
      <c r="AE68" s="926"/>
      <c r="AF68" s="926">
        <v>2</v>
      </c>
      <c r="AG68" s="926"/>
      <c r="AH68" s="926"/>
      <c r="AI68" s="926"/>
      <c r="AJ68" s="926"/>
      <c r="AK68" s="926" t="s">
        <v>507</v>
      </c>
      <c r="AL68" s="926"/>
      <c r="AM68" s="926"/>
      <c r="AN68" s="926"/>
      <c r="AO68" s="926"/>
      <c r="AP68" s="926" t="s">
        <v>507</v>
      </c>
      <c r="AQ68" s="926"/>
      <c r="AR68" s="926"/>
      <c r="AS68" s="926"/>
      <c r="AT68" s="926"/>
      <c r="AU68" s="926" t="s">
        <v>507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197</v>
      </c>
      <c r="R69" s="891"/>
      <c r="S69" s="891"/>
      <c r="T69" s="891"/>
      <c r="U69" s="891"/>
      <c r="V69" s="891">
        <v>168</v>
      </c>
      <c r="W69" s="891"/>
      <c r="X69" s="891"/>
      <c r="Y69" s="891"/>
      <c r="Z69" s="891"/>
      <c r="AA69" s="891">
        <v>29</v>
      </c>
      <c r="AB69" s="891"/>
      <c r="AC69" s="891"/>
      <c r="AD69" s="891"/>
      <c r="AE69" s="891"/>
      <c r="AF69" s="891">
        <v>29</v>
      </c>
      <c r="AG69" s="891"/>
      <c r="AH69" s="891"/>
      <c r="AI69" s="891"/>
      <c r="AJ69" s="891"/>
      <c r="AK69" s="891" t="s">
        <v>507</v>
      </c>
      <c r="AL69" s="891"/>
      <c r="AM69" s="891"/>
      <c r="AN69" s="891"/>
      <c r="AO69" s="891"/>
      <c r="AP69" s="891" t="s">
        <v>507</v>
      </c>
      <c r="AQ69" s="891"/>
      <c r="AR69" s="891"/>
      <c r="AS69" s="891"/>
      <c r="AT69" s="891"/>
      <c r="AU69" s="891" t="s">
        <v>507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1132716</v>
      </c>
      <c r="R70" s="891"/>
      <c r="S70" s="891"/>
      <c r="T70" s="891"/>
      <c r="U70" s="891"/>
      <c r="V70" s="891">
        <v>1106468</v>
      </c>
      <c r="W70" s="891"/>
      <c r="X70" s="891"/>
      <c r="Y70" s="891"/>
      <c r="Z70" s="891"/>
      <c r="AA70" s="891">
        <v>26248</v>
      </c>
      <c r="AB70" s="891"/>
      <c r="AC70" s="891"/>
      <c r="AD70" s="891"/>
      <c r="AE70" s="891"/>
      <c r="AF70" s="891">
        <v>26248</v>
      </c>
      <c r="AG70" s="891"/>
      <c r="AH70" s="891"/>
      <c r="AI70" s="891"/>
      <c r="AJ70" s="891"/>
      <c r="AK70" s="891">
        <v>8638</v>
      </c>
      <c r="AL70" s="891"/>
      <c r="AM70" s="891"/>
      <c r="AN70" s="891"/>
      <c r="AO70" s="891"/>
      <c r="AP70" s="891" t="s">
        <v>507</v>
      </c>
      <c r="AQ70" s="891"/>
      <c r="AR70" s="891"/>
      <c r="AS70" s="891"/>
      <c r="AT70" s="891"/>
      <c r="AU70" s="891" t="s">
        <v>507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41771</v>
      </c>
      <c r="R71" s="891"/>
      <c r="S71" s="891"/>
      <c r="T71" s="891"/>
      <c r="U71" s="891"/>
      <c r="V71" s="891">
        <v>34833</v>
      </c>
      <c r="W71" s="891"/>
      <c r="X71" s="891"/>
      <c r="Y71" s="891"/>
      <c r="Z71" s="891"/>
      <c r="AA71" s="891">
        <v>6938</v>
      </c>
      <c r="AB71" s="891"/>
      <c r="AC71" s="891"/>
      <c r="AD71" s="891"/>
      <c r="AE71" s="891"/>
      <c r="AF71" s="891">
        <v>18441</v>
      </c>
      <c r="AG71" s="891"/>
      <c r="AH71" s="891"/>
      <c r="AI71" s="891"/>
      <c r="AJ71" s="891"/>
      <c r="AK71" s="891" t="s">
        <v>507</v>
      </c>
      <c r="AL71" s="891"/>
      <c r="AM71" s="891"/>
      <c r="AN71" s="891"/>
      <c r="AO71" s="891"/>
      <c r="AP71" s="891">
        <v>130769</v>
      </c>
      <c r="AQ71" s="891"/>
      <c r="AR71" s="891"/>
      <c r="AS71" s="891"/>
      <c r="AT71" s="891"/>
      <c r="AU71" s="891" t="s">
        <v>507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7819</v>
      </c>
      <c r="R72" s="891"/>
      <c r="S72" s="891"/>
      <c r="T72" s="891"/>
      <c r="U72" s="891"/>
      <c r="V72" s="891">
        <v>5819</v>
      </c>
      <c r="W72" s="891"/>
      <c r="X72" s="891"/>
      <c r="Y72" s="891"/>
      <c r="Z72" s="891"/>
      <c r="AA72" s="891">
        <v>1999</v>
      </c>
      <c r="AB72" s="891"/>
      <c r="AC72" s="891"/>
      <c r="AD72" s="891"/>
      <c r="AE72" s="891"/>
      <c r="AF72" s="891">
        <v>18181</v>
      </c>
      <c r="AG72" s="891"/>
      <c r="AH72" s="891"/>
      <c r="AI72" s="891"/>
      <c r="AJ72" s="891"/>
      <c r="AK72" s="891" t="s">
        <v>507</v>
      </c>
      <c r="AL72" s="891"/>
      <c r="AM72" s="891"/>
      <c r="AN72" s="891"/>
      <c r="AO72" s="891"/>
      <c r="AP72" s="891">
        <v>16138</v>
      </c>
      <c r="AQ72" s="891"/>
      <c r="AR72" s="891"/>
      <c r="AS72" s="891"/>
      <c r="AT72" s="891"/>
      <c r="AU72" s="891" t="s">
        <v>507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62901</v>
      </c>
      <c r="AG88" s="902"/>
      <c r="AH88" s="902"/>
      <c r="AI88" s="902"/>
      <c r="AJ88" s="902"/>
      <c r="AK88" s="899"/>
      <c r="AL88" s="899"/>
      <c r="AM88" s="899"/>
      <c r="AN88" s="899"/>
      <c r="AO88" s="899"/>
      <c r="AP88" s="902">
        <v>146907</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163</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297</v>
      </c>
      <c r="AG109" s="955"/>
      <c r="AH109" s="955"/>
      <c r="AI109" s="955"/>
      <c r="AJ109" s="956"/>
      <c r="AK109" s="954" t="s">
        <v>296</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297</v>
      </c>
      <c r="BW109" s="955"/>
      <c r="BX109" s="955"/>
      <c r="BY109" s="955"/>
      <c r="BZ109" s="956"/>
      <c r="CA109" s="954" t="s">
        <v>296</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297</v>
      </c>
      <c r="DM109" s="955"/>
      <c r="DN109" s="955"/>
      <c r="DO109" s="955"/>
      <c r="DP109" s="956"/>
      <c r="DQ109" s="954" t="s">
        <v>296</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3049069</v>
      </c>
      <c r="AB110" s="962"/>
      <c r="AC110" s="962"/>
      <c r="AD110" s="962"/>
      <c r="AE110" s="963"/>
      <c r="AF110" s="964">
        <v>2616642</v>
      </c>
      <c r="AG110" s="962"/>
      <c r="AH110" s="962"/>
      <c r="AI110" s="962"/>
      <c r="AJ110" s="963"/>
      <c r="AK110" s="964">
        <v>2595207</v>
      </c>
      <c r="AL110" s="962"/>
      <c r="AM110" s="962"/>
      <c r="AN110" s="962"/>
      <c r="AO110" s="963"/>
      <c r="AP110" s="965">
        <v>15.2</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23545351</v>
      </c>
      <c r="BR110" s="997"/>
      <c r="BS110" s="997"/>
      <c r="BT110" s="997"/>
      <c r="BU110" s="997"/>
      <c r="BV110" s="997">
        <v>21706268</v>
      </c>
      <c r="BW110" s="997"/>
      <c r="BX110" s="997"/>
      <c r="BY110" s="997"/>
      <c r="BZ110" s="997"/>
      <c r="CA110" s="997">
        <v>20196664</v>
      </c>
      <c r="CB110" s="997"/>
      <c r="CC110" s="997"/>
      <c r="CD110" s="997"/>
      <c r="CE110" s="997"/>
      <c r="CF110" s="1011">
        <v>118.1</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129</v>
      </c>
      <c r="DH110" s="997"/>
      <c r="DI110" s="997"/>
      <c r="DJ110" s="997"/>
      <c r="DK110" s="997"/>
      <c r="DL110" s="997" t="s">
        <v>129</v>
      </c>
      <c r="DM110" s="997"/>
      <c r="DN110" s="997"/>
      <c r="DO110" s="997"/>
      <c r="DP110" s="997"/>
      <c r="DQ110" s="997">
        <v>789259</v>
      </c>
      <c r="DR110" s="997"/>
      <c r="DS110" s="997"/>
      <c r="DT110" s="997"/>
      <c r="DU110" s="997"/>
      <c r="DV110" s="998">
        <v>4.5999999999999996</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428</v>
      </c>
      <c r="AG111" s="1004"/>
      <c r="AH111" s="1004"/>
      <c r="AI111" s="1004"/>
      <c r="AJ111" s="1005"/>
      <c r="AK111" s="1006" t="s">
        <v>427</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91170</v>
      </c>
      <c r="BR111" s="990"/>
      <c r="BS111" s="990"/>
      <c r="BT111" s="990"/>
      <c r="BU111" s="990"/>
      <c r="BV111" s="990">
        <v>82224</v>
      </c>
      <c r="BW111" s="990"/>
      <c r="BX111" s="990"/>
      <c r="BY111" s="990"/>
      <c r="BZ111" s="990"/>
      <c r="CA111" s="990">
        <v>862899</v>
      </c>
      <c r="CB111" s="990"/>
      <c r="CC111" s="990"/>
      <c r="CD111" s="990"/>
      <c r="CE111" s="990"/>
      <c r="CF111" s="984">
        <v>5</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428</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431</v>
      </c>
      <c r="AG112" s="1029"/>
      <c r="AH112" s="1029"/>
      <c r="AI112" s="1029"/>
      <c r="AJ112" s="1030"/>
      <c r="AK112" s="1031" t="s">
        <v>428</v>
      </c>
      <c r="AL112" s="1029"/>
      <c r="AM112" s="1029"/>
      <c r="AN112" s="1029"/>
      <c r="AO112" s="1030"/>
      <c r="AP112" s="1032" t="s">
        <v>428</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17952787</v>
      </c>
      <c r="BR112" s="990"/>
      <c r="BS112" s="990"/>
      <c r="BT112" s="990"/>
      <c r="BU112" s="990"/>
      <c r="BV112" s="990">
        <v>18187220</v>
      </c>
      <c r="BW112" s="990"/>
      <c r="BX112" s="990"/>
      <c r="BY112" s="990"/>
      <c r="BZ112" s="990"/>
      <c r="CA112" s="990">
        <v>18552979</v>
      </c>
      <c r="CB112" s="990"/>
      <c r="CC112" s="990"/>
      <c r="CD112" s="990"/>
      <c r="CE112" s="990"/>
      <c r="CF112" s="984">
        <v>108.5</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431</v>
      </c>
      <c r="DH112" s="990"/>
      <c r="DI112" s="990"/>
      <c r="DJ112" s="990"/>
      <c r="DK112" s="990"/>
      <c r="DL112" s="990" t="s">
        <v>428</v>
      </c>
      <c r="DM112" s="990"/>
      <c r="DN112" s="990"/>
      <c r="DO112" s="990"/>
      <c r="DP112" s="990"/>
      <c r="DQ112" s="990" t="s">
        <v>431</v>
      </c>
      <c r="DR112" s="990"/>
      <c r="DS112" s="990"/>
      <c r="DT112" s="990"/>
      <c r="DU112" s="990"/>
      <c r="DV112" s="991" t="s">
        <v>428</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1580275</v>
      </c>
      <c r="AB113" s="1004"/>
      <c r="AC113" s="1004"/>
      <c r="AD113" s="1004"/>
      <c r="AE113" s="1005"/>
      <c r="AF113" s="1006">
        <v>1942708</v>
      </c>
      <c r="AG113" s="1004"/>
      <c r="AH113" s="1004"/>
      <c r="AI113" s="1004"/>
      <c r="AJ113" s="1005"/>
      <c r="AK113" s="1006">
        <v>1706213</v>
      </c>
      <c r="AL113" s="1004"/>
      <c r="AM113" s="1004"/>
      <c r="AN113" s="1004"/>
      <c r="AO113" s="1005"/>
      <c r="AP113" s="1007">
        <v>10</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t="s">
        <v>428</v>
      </c>
      <c r="BR113" s="990"/>
      <c r="BS113" s="990"/>
      <c r="BT113" s="990"/>
      <c r="BU113" s="990"/>
      <c r="BV113" s="990" t="s">
        <v>428</v>
      </c>
      <c r="BW113" s="990"/>
      <c r="BX113" s="990"/>
      <c r="BY113" s="990"/>
      <c r="BZ113" s="990"/>
      <c r="CA113" s="990" t="s">
        <v>428</v>
      </c>
      <c r="CB113" s="990"/>
      <c r="CC113" s="990"/>
      <c r="CD113" s="990"/>
      <c r="CE113" s="990"/>
      <c r="CF113" s="984" t="s">
        <v>427</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428</v>
      </c>
      <c r="DM113" s="1029"/>
      <c r="DN113" s="1029"/>
      <c r="DO113" s="1029"/>
      <c r="DP113" s="1030"/>
      <c r="DQ113" s="1031" t="s">
        <v>428</v>
      </c>
      <c r="DR113" s="1029"/>
      <c r="DS113" s="1029"/>
      <c r="DT113" s="1029"/>
      <c r="DU113" s="1030"/>
      <c r="DV113" s="1032" t="s">
        <v>428</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428</v>
      </c>
      <c r="AB114" s="1029"/>
      <c r="AC114" s="1029"/>
      <c r="AD114" s="1029"/>
      <c r="AE114" s="1030"/>
      <c r="AF114" s="1031" t="s">
        <v>427</v>
      </c>
      <c r="AG114" s="1029"/>
      <c r="AH114" s="1029"/>
      <c r="AI114" s="1029"/>
      <c r="AJ114" s="1030"/>
      <c r="AK114" s="1031" t="s">
        <v>428</v>
      </c>
      <c r="AL114" s="1029"/>
      <c r="AM114" s="1029"/>
      <c r="AN114" s="1029"/>
      <c r="AO114" s="1030"/>
      <c r="AP114" s="1032" t="s">
        <v>431</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4625274</v>
      </c>
      <c r="BR114" s="990"/>
      <c r="BS114" s="990"/>
      <c r="BT114" s="990"/>
      <c r="BU114" s="990"/>
      <c r="BV114" s="990">
        <v>4533654</v>
      </c>
      <c r="BW114" s="990"/>
      <c r="BX114" s="990"/>
      <c r="BY114" s="990"/>
      <c r="BZ114" s="990"/>
      <c r="CA114" s="990">
        <v>4398302</v>
      </c>
      <c r="CB114" s="990"/>
      <c r="CC114" s="990"/>
      <c r="CD114" s="990"/>
      <c r="CE114" s="990"/>
      <c r="CF114" s="984">
        <v>25.7</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427</v>
      </c>
      <c r="DR114" s="1029"/>
      <c r="DS114" s="1029"/>
      <c r="DT114" s="1029"/>
      <c r="DU114" s="1030"/>
      <c r="DV114" s="1032" t="s">
        <v>431</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8545</v>
      </c>
      <c r="AB115" s="1004"/>
      <c r="AC115" s="1004"/>
      <c r="AD115" s="1004"/>
      <c r="AE115" s="1005"/>
      <c r="AF115" s="1006">
        <v>8198</v>
      </c>
      <c r="AG115" s="1004"/>
      <c r="AH115" s="1004"/>
      <c r="AI115" s="1004"/>
      <c r="AJ115" s="1005"/>
      <c r="AK115" s="1006">
        <v>7912</v>
      </c>
      <c r="AL115" s="1004"/>
      <c r="AM115" s="1004"/>
      <c r="AN115" s="1004"/>
      <c r="AO115" s="1005"/>
      <c r="AP115" s="1007">
        <v>0</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v>17469</v>
      </c>
      <c r="BW115" s="990"/>
      <c r="BX115" s="990"/>
      <c r="BY115" s="990"/>
      <c r="BZ115" s="990"/>
      <c r="CA115" s="990">
        <v>13797</v>
      </c>
      <c r="CB115" s="990"/>
      <c r="CC115" s="990"/>
      <c r="CD115" s="990"/>
      <c r="CE115" s="990"/>
      <c r="CF115" s="984">
        <v>0.1</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431</v>
      </c>
      <c r="DM115" s="1029"/>
      <c r="DN115" s="1029"/>
      <c r="DO115" s="1029"/>
      <c r="DP115" s="1030"/>
      <c r="DQ115" s="1031" t="s">
        <v>428</v>
      </c>
      <c r="DR115" s="1029"/>
      <c r="DS115" s="1029"/>
      <c r="DT115" s="1029"/>
      <c r="DU115" s="1030"/>
      <c r="DV115" s="1032" t="s">
        <v>428</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428</v>
      </c>
      <c r="AB116" s="1029"/>
      <c r="AC116" s="1029"/>
      <c r="AD116" s="1029"/>
      <c r="AE116" s="1030"/>
      <c r="AF116" s="1031" t="s">
        <v>427</v>
      </c>
      <c r="AG116" s="1029"/>
      <c r="AH116" s="1029"/>
      <c r="AI116" s="1029"/>
      <c r="AJ116" s="1030"/>
      <c r="AK116" s="1031" t="s">
        <v>431</v>
      </c>
      <c r="AL116" s="1029"/>
      <c r="AM116" s="1029"/>
      <c r="AN116" s="1029"/>
      <c r="AO116" s="1030"/>
      <c r="AP116" s="1032" t="s">
        <v>428</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428</v>
      </c>
      <c r="BW116" s="990"/>
      <c r="BX116" s="990"/>
      <c r="BY116" s="990"/>
      <c r="BZ116" s="990"/>
      <c r="CA116" s="990" t="s">
        <v>427</v>
      </c>
      <c r="CB116" s="990"/>
      <c r="CC116" s="990"/>
      <c r="CD116" s="990"/>
      <c r="CE116" s="990"/>
      <c r="CF116" s="984" t="s">
        <v>427</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428</v>
      </c>
      <c r="DM116" s="1029"/>
      <c r="DN116" s="1029"/>
      <c r="DO116" s="1029"/>
      <c r="DP116" s="1030"/>
      <c r="DQ116" s="1031" t="s">
        <v>428</v>
      </c>
      <c r="DR116" s="1029"/>
      <c r="DS116" s="1029"/>
      <c r="DT116" s="1029"/>
      <c r="DU116" s="1030"/>
      <c r="DV116" s="1032" t="s">
        <v>427</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4637889</v>
      </c>
      <c r="AB117" s="1047"/>
      <c r="AC117" s="1047"/>
      <c r="AD117" s="1047"/>
      <c r="AE117" s="1048"/>
      <c r="AF117" s="1049">
        <v>4567548</v>
      </c>
      <c r="AG117" s="1047"/>
      <c r="AH117" s="1047"/>
      <c r="AI117" s="1047"/>
      <c r="AJ117" s="1048"/>
      <c r="AK117" s="1049">
        <v>4309332</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450</v>
      </c>
      <c r="BR117" s="990"/>
      <c r="BS117" s="990"/>
      <c r="BT117" s="990"/>
      <c r="BU117" s="990"/>
      <c r="BV117" s="990" t="s">
        <v>451</v>
      </c>
      <c r="BW117" s="990"/>
      <c r="BX117" s="990"/>
      <c r="BY117" s="990"/>
      <c r="BZ117" s="990"/>
      <c r="CA117" s="990" t="s">
        <v>452</v>
      </c>
      <c r="CB117" s="990"/>
      <c r="CC117" s="990"/>
      <c r="CD117" s="990"/>
      <c r="CE117" s="990"/>
      <c r="CF117" s="984" t="s">
        <v>431</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452</v>
      </c>
      <c r="DH117" s="1029"/>
      <c r="DI117" s="1029"/>
      <c r="DJ117" s="1029"/>
      <c r="DK117" s="1030"/>
      <c r="DL117" s="1031" t="s">
        <v>451</v>
      </c>
      <c r="DM117" s="1029"/>
      <c r="DN117" s="1029"/>
      <c r="DO117" s="1029"/>
      <c r="DP117" s="1030"/>
      <c r="DQ117" s="1031" t="s">
        <v>451</v>
      </c>
      <c r="DR117" s="1029"/>
      <c r="DS117" s="1029"/>
      <c r="DT117" s="1029"/>
      <c r="DU117" s="1030"/>
      <c r="DV117" s="1032" t="s">
        <v>454</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297</v>
      </c>
      <c r="AG118" s="955"/>
      <c r="AH118" s="955"/>
      <c r="AI118" s="955"/>
      <c r="AJ118" s="956"/>
      <c r="AK118" s="954" t="s">
        <v>296</v>
      </c>
      <c r="AL118" s="955"/>
      <c r="AM118" s="955"/>
      <c r="AN118" s="955"/>
      <c r="AO118" s="956"/>
      <c r="AP118" s="1041" t="s">
        <v>420</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129</v>
      </c>
      <c r="BR118" s="1068"/>
      <c r="BS118" s="1068"/>
      <c r="BT118" s="1068"/>
      <c r="BU118" s="1068"/>
      <c r="BV118" s="1068" t="s">
        <v>129</v>
      </c>
      <c r="BW118" s="1068"/>
      <c r="BX118" s="1068"/>
      <c r="BY118" s="1068"/>
      <c r="BZ118" s="1068"/>
      <c r="CA118" s="1068" t="s">
        <v>450</v>
      </c>
      <c r="CB118" s="1068"/>
      <c r="CC118" s="1068"/>
      <c r="CD118" s="1068"/>
      <c r="CE118" s="1068"/>
      <c r="CF118" s="984" t="s">
        <v>454</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431</v>
      </c>
      <c r="DM118" s="1029"/>
      <c r="DN118" s="1029"/>
      <c r="DO118" s="1029"/>
      <c r="DP118" s="1030"/>
      <c r="DQ118" s="1031" t="s">
        <v>457</v>
      </c>
      <c r="DR118" s="1029"/>
      <c r="DS118" s="1029"/>
      <c r="DT118" s="1029"/>
      <c r="DU118" s="1030"/>
      <c r="DV118" s="1032" t="s">
        <v>457</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450</v>
      </c>
      <c r="AB119" s="962"/>
      <c r="AC119" s="962"/>
      <c r="AD119" s="962"/>
      <c r="AE119" s="963"/>
      <c r="AF119" s="964" t="s">
        <v>450</v>
      </c>
      <c r="AG119" s="962"/>
      <c r="AH119" s="962"/>
      <c r="AI119" s="962"/>
      <c r="AJ119" s="963"/>
      <c r="AK119" s="964" t="s">
        <v>451</v>
      </c>
      <c r="AL119" s="962"/>
      <c r="AM119" s="962"/>
      <c r="AN119" s="962"/>
      <c r="AO119" s="963"/>
      <c r="AP119" s="965" t="s">
        <v>457</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458</v>
      </c>
      <c r="BP119" s="1076"/>
      <c r="BQ119" s="1067">
        <v>46214582</v>
      </c>
      <c r="BR119" s="1068"/>
      <c r="BS119" s="1068"/>
      <c r="BT119" s="1068"/>
      <c r="BU119" s="1068"/>
      <c r="BV119" s="1068">
        <v>44526835</v>
      </c>
      <c r="BW119" s="1068"/>
      <c r="BX119" s="1068"/>
      <c r="BY119" s="1068"/>
      <c r="BZ119" s="1068"/>
      <c r="CA119" s="1068">
        <v>44024641</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91170</v>
      </c>
      <c r="DH119" s="1054"/>
      <c r="DI119" s="1054"/>
      <c r="DJ119" s="1054"/>
      <c r="DK119" s="1055"/>
      <c r="DL119" s="1053">
        <v>82224</v>
      </c>
      <c r="DM119" s="1054"/>
      <c r="DN119" s="1054"/>
      <c r="DO119" s="1054"/>
      <c r="DP119" s="1055"/>
      <c r="DQ119" s="1053">
        <v>73640</v>
      </c>
      <c r="DR119" s="1054"/>
      <c r="DS119" s="1054"/>
      <c r="DT119" s="1054"/>
      <c r="DU119" s="1055"/>
      <c r="DV119" s="1056">
        <v>0.4</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129</v>
      </c>
      <c r="AB120" s="1029"/>
      <c r="AC120" s="1029"/>
      <c r="AD120" s="1029"/>
      <c r="AE120" s="1030"/>
      <c r="AF120" s="1031" t="s">
        <v>431</v>
      </c>
      <c r="AG120" s="1029"/>
      <c r="AH120" s="1029"/>
      <c r="AI120" s="1029"/>
      <c r="AJ120" s="1030"/>
      <c r="AK120" s="1031" t="s">
        <v>129</v>
      </c>
      <c r="AL120" s="1029"/>
      <c r="AM120" s="1029"/>
      <c r="AN120" s="1029"/>
      <c r="AO120" s="1030"/>
      <c r="AP120" s="1032" t="s">
        <v>454</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15248921</v>
      </c>
      <c r="BR120" s="997"/>
      <c r="BS120" s="997"/>
      <c r="BT120" s="997"/>
      <c r="BU120" s="997"/>
      <c r="BV120" s="997">
        <v>15007555</v>
      </c>
      <c r="BW120" s="997"/>
      <c r="BX120" s="997"/>
      <c r="BY120" s="997"/>
      <c r="BZ120" s="997"/>
      <c r="CA120" s="997">
        <v>14566687</v>
      </c>
      <c r="CB120" s="997"/>
      <c r="CC120" s="997"/>
      <c r="CD120" s="997"/>
      <c r="CE120" s="997"/>
      <c r="CF120" s="1011">
        <v>85.2</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t="s">
        <v>431</v>
      </c>
      <c r="DH120" s="997"/>
      <c r="DI120" s="997"/>
      <c r="DJ120" s="997"/>
      <c r="DK120" s="997"/>
      <c r="DL120" s="997" t="s">
        <v>451</v>
      </c>
      <c r="DM120" s="997"/>
      <c r="DN120" s="997"/>
      <c r="DO120" s="997"/>
      <c r="DP120" s="997"/>
      <c r="DQ120" s="997">
        <v>18552979</v>
      </c>
      <c r="DR120" s="997"/>
      <c r="DS120" s="997"/>
      <c r="DT120" s="997"/>
      <c r="DU120" s="997"/>
      <c r="DV120" s="998">
        <v>108.5</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129</v>
      </c>
      <c r="AB121" s="1029"/>
      <c r="AC121" s="1029"/>
      <c r="AD121" s="1029"/>
      <c r="AE121" s="1030"/>
      <c r="AF121" s="1031" t="s">
        <v>454</v>
      </c>
      <c r="AG121" s="1029"/>
      <c r="AH121" s="1029"/>
      <c r="AI121" s="1029"/>
      <c r="AJ121" s="1030"/>
      <c r="AK121" s="1031" t="s">
        <v>451</v>
      </c>
      <c r="AL121" s="1029"/>
      <c r="AM121" s="1029"/>
      <c r="AN121" s="1029"/>
      <c r="AO121" s="1030"/>
      <c r="AP121" s="1032" t="s">
        <v>454</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14479030</v>
      </c>
      <c r="BR121" s="990"/>
      <c r="BS121" s="990"/>
      <c r="BT121" s="990"/>
      <c r="BU121" s="990"/>
      <c r="BV121" s="990">
        <v>13889653</v>
      </c>
      <c r="BW121" s="990"/>
      <c r="BX121" s="990"/>
      <c r="BY121" s="990"/>
      <c r="BZ121" s="990"/>
      <c r="CA121" s="990">
        <v>14554498</v>
      </c>
      <c r="CB121" s="990"/>
      <c r="CC121" s="990"/>
      <c r="CD121" s="990"/>
      <c r="CE121" s="990"/>
      <c r="CF121" s="984">
        <v>85.1</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t="s">
        <v>129</v>
      </c>
      <c r="DH121" s="990"/>
      <c r="DI121" s="990"/>
      <c r="DJ121" s="990"/>
      <c r="DK121" s="990"/>
      <c r="DL121" s="990" t="s">
        <v>451</v>
      </c>
      <c r="DM121" s="990"/>
      <c r="DN121" s="990"/>
      <c r="DO121" s="990"/>
      <c r="DP121" s="990"/>
      <c r="DQ121" s="990" t="s">
        <v>451</v>
      </c>
      <c r="DR121" s="990"/>
      <c r="DS121" s="990"/>
      <c r="DT121" s="990"/>
      <c r="DU121" s="990"/>
      <c r="DV121" s="991" t="s">
        <v>451</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129</v>
      </c>
      <c r="AB122" s="1029"/>
      <c r="AC122" s="1029"/>
      <c r="AD122" s="1029"/>
      <c r="AE122" s="1030"/>
      <c r="AF122" s="1031" t="s">
        <v>451</v>
      </c>
      <c r="AG122" s="1029"/>
      <c r="AH122" s="1029"/>
      <c r="AI122" s="1029"/>
      <c r="AJ122" s="1030"/>
      <c r="AK122" s="1031" t="s">
        <v>431</v>
      </c>
      <c r="AL122" s="1029"/>
      <c r="AM122" s="1029"/>
      <c r="AN122" s="1029"/>
      <c r="AO122" s="1030"/>
      <c r="AP122" s="1032" t="s">
        <v>454</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32048086</v>
      </c>
      <c r="BR122" s="1068"/>
      <c r="BS122" s="1068"/>
      <c r="BT122" s="1068"/>
      <c r="BU122" s="1068"/>
      <c r="BV122" s="1068">
        <v>31141997</v>
      </c>
      <c r="BW122" s="1068"/>
      <c r="BX122" s="1068"/>
      <c r="BY122" s="1068"/>
      <c r="BZ122" s="1068"/>
      <c r="CA122" s="1068">
        <v>29430593</v>
      </c>
      <c r="CB122" s="1068"/>
      <c r="CC122" s="1068"/>
      <c r="CD122" s="1068"/>
      <c r="CE122" s="1068"/>
      <c r="CF122" s="1088">
        <v>172.1</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t="s">
        <v>450</v>
      </c>
      <c r="DH122" s="990"/>
      <c r="DI122" s="990"/>
      <c r="DJ122" s="990"/>
      <c r="DK122" s="990"/>
      <c r="DL122" s="990" t="s">
        <v>431</v>
      </c>
      <c r="DM122" s="990"/>
      <c r="DN122" s="990"/>
      <c r="DO122" s="990"/>
      <c r="DP122" s="990"/>
      <c r="DQ122" s="990" t="s">
        <v>454</v>
      </c>
      <c r="DR122" s="990"/>
      <c r="DS122" s="990"/>
      <c r="DT122" s="990"/>
      <c r="DU122" s="990"/>
      <c r="DV122" s="991" t="s">
        <v>454</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454</v>
      </c>
      <c r="AB123" s="1029"/>
      <c r="AC123" s="1029"/>
      <c r="AD123" s="1029"/>
      <c r="AE123" s="1030"/>
      <c r="AF123" s="1031" t="s">
        <v>431</v>
      </c>
      <c r="AG123" s="1029"/>
      <c r="AH123" s="1029"/>
      <c r="AI123" s="1029"/>
      <c r="AJ123" s="1030"/>
      <c r="AK123" s="1031" t="s">
        <v>450</v>
      </c>
      <c r="AL123" s="1029"/>
      <c r="AM123" s="1029"/>
      <c r="AN123" s="1029"/>
      <c r="AO123" s="1030"/>
      <c r="AP123" s="1032" t="s">
        <v>451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467</v>
      </c>
      <c r="BP123" s="1076"/>
      <c r="BQ123" s="1135">
        <v>61776037</v>
      </c>
      <c r="BR123" s="1136"/>
      <c r="BS123" s="1136"/>
      <c r="BT123" s="1136"/>
      <c r="BU123" s="1136"/>
      <c r="BV123" s="1136">
        <v>60039205</v>
      </c>
      <c r="BW123" s="1136"/>
      <c r="BX123" s="1136"/>
      <c r="BY123" s="1136"/>
      <c r="BZ123" s="1136"/>
      <c r="CA123" s="1136">
        <v>58551778</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457</v>
      </c>
      <c r="DH123" s="1029"/>
      <c r="DI123" s="1029"/>
      <c r="DJ123" s="1029"/>
      <c r="DK123" s="1030"/>
      <c r="DL123" s="1031" t="s">
        <v>454</v>
      </c>
      <c r="DM123" s="1029"/>
      <c r="DN123" s="1029"/>
      <c r="DO123" s="1029"/>
      <c r="DP123" s="1030"/>
      <c r="DQ123" s="1031" t="s">
        <v>129</v>
      </c>
      <c r="DR123" s="1029"/>
      <c r="DS123" s="1029"/>
      <c r="DT123" s="1029"/>
      <c r="DU123" s="1030"/>
      <c r="DV123" s="1032" t="s">
        <v>457</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451</v>
      </c>
      <c r="AB124" s="1029"/>
      <c r="AC124" s="1029"/>
      <c r="AD124" s="1029"/>
      <c r="AE124" s="1030"/>
      <c r="AF124" s="1031" t="s">
        <v>431</v>
      </c>
      <c r="AG124" s="1029"/>
      <c r="AH124" s="1029"/>
      <c r="AI124" s="1029"/>
      <c r="AJ124" s="1030"/>
      <c r="AK124" s="1031" t="s">
        <v>454</v>
      </c>
      <c r="AL124" s="1029"/>
      <c r="AM124" s="1029"/>
      <c r="AN124" s="1029"/>
      <c r="AO124" s="1030"/>
      <c r="AP124" s="1032" t="s">
        <v>454</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129</v>
      </c>
      <c r="BR124" s="1098"/>
      <c r="BS124" s="1098"/>
      <c r="BT124" s="1098"/>
      <c r="BU124" s="1098"/>
      <c r="BV124" s="1098" t="s">
        <v>378</v>
      </c>
      <c r="BW124" s="1098"/>
      <c r="BX124" s="1098"/>
      <c r="BY124" s="1098"/>
      <c r="BZ124" s="1098"/>
      <c r="CA124" s="1098" t="s">
        <v>431</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17952787</v>
      </c>
      <c r="DH124" s="1054"/>
      <c r="DI124" s="1054"/>
      <c r="DJ124" s="1054"/>
      <c r="DK124" s="1055"/>
      <c r="DL124" s="1053">
        <v>18187220</v>
      </c>
      <c r="DM124" s="1054"/>
      <c r="DN124" s="1054"/>
      <c r="DO124" s="1054"/>
      <c r="DP124" s="1055"/>
      <c r="DQ124" s="1053" t="s">
        <v>129</v>
      </c>
      <c r="DR124" s="1054"/>
      <c r="DS124" s="1054"/>
      <c r="DT124" s="1054"/>
      <c r="DU124" s="1055"/>
      <c r="DV124" s="1056" t="s">
        <v>431</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129</v>
      </c>
      <c r="AB125" s="1029"/>
      <c r="AC125" s="1029"/>
      <c r="AD125" s="1029"/>
      <c r="AE125" s="1030"/>
      <c r="AF125" s="1031" t="s">
        <v>431</v>
      </c>
      <c r="AG125" s="1029"/>
      <c r="AH125" s="1029"/>
      <c r="AI125" s="1029"/>
      <c r="AJ125" s="1030"/>
      <c r="AK125" s="1031" t="s">
        <v>454</v>
      </c>
      <c r="AL125" s="1029"/>
      <c r="AM125" s="1029"/>
      <c r="AN125" s="1029"/>
      <c r="AO125" s="1030"/>
      <c r="AP125" s="1032" t="s">
        <v>454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129</v>
      </c>
      <c r="DH125" s="997"/>
      <c r="DI125" s="997"/>
      <c r="DJ125" s="997"/>
      <c r="DK125" s="997"/>
      <c r="DL125" s="997" t="s">
        <v>129</v>
      </c>
      <c r="DM125" s="997"/>
      <c r="DN125" s="997"/>
      <c r="DO125" s="997"/>
      <c r="DP125" s="997"/>
      <c r="DQ125" s="997" t="s">
        <v>450</v>
      </c>
      <c r="DR125" s="997"/>
      <c r="DS125" s="997"/>
      <c r="DT125" s="997"/>
      <c r="DU125" s="997"/>
      <c r="DV125" s="998" t="s">
        <v>454</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7148</v>
      </c>
      <c r="AB126" s="1029"/>
      <c r="AC126" s="1029"/>
      <c r="AD126" s="1029"/>
      <c r="AE126" s="1030"/>
      <c r="AF126" s="1031">
        <v>6933</v>
      </c>
      <c r="AG126" s="1029"/>
      <c r="AH126" s="1029"/>
      <c r="AI126" s="1029"/>
      <c r="AJ126" s="1030"/>
      <c r="AK126" s="1031">
        <v>6772</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129</v>
      </c>
      <c r="DH126" s="990"/>
      <c r="DI126" s="990"/>
      <c r="DJ126" s="990"/>
      <c r="DK126" s="990"/>
      <c r="DL126" s="990" t="s">
        <v>451</v>
      </c>
      <c r="DM126" s="990"/>
      <c r="DN126" s="990"/>
      <c r="DO126" s="990"/>
      <c r="DP126" s="990"/>
      <c r="DQ126" s="990" t="s">
        <v>454</v>
      </c>
      <c r="DR126" s="990"/>
      <c r="DS126" s="990"/>
      <c r="DT126" s="990"/>
      <c r="DU126" s="990"/>
      <c r="DV126" s="991" t="s">
        <v>129</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1397</v>
      </c>
      <c r="AB127" s="1029"/>
      <c r="AC127" s="1029"/>
      <c r="AD127" s="1029"/>
      <c r="AE127" s="1030"/>
      <c r="AF127" s="1031">
        <v>1265</v>
      </c>
      <c r="AG127" s="1029"/>
      <c r="AH127" s="1029"/>
      <c r="AI127" s="1029"/>
      <c r="AJ127" s="1030"/>
      <c r="AK127" s="1031">
        <v>1140</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450</v>
      </c>
      <c r="DH127" s="990"/>
      <c r="DI127" s="990"/>
      <c r="DJ127" s="990"/>
      <c r="DK127" s="990"/>
      <c r="DL127" s="990" t="s">
        <v>451</v>
      </c>
      <c r="DM127" s="990"/>
      <c r="DN127" s="990"/>
      <c r="DO127" s="990"/>
      <c r="DP127" s="990"/>
      <c r="DQ127" s="990" t="s">
        <v>454</v>
      </c>
      <c r="DR127" s="990"/>
      <c r="DS127" s="990"/>
      <c r="DT127" s="990"/>
      <c r="DU127" s="990"/>
      <c r="DV127" s="991" t="s">
        <v>454</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1365716</v>
      </c>
      <c r="AB128" s="1118"/>
      <c r="AC128" s="1118"/>
      <c r="AD128" s="1118"/>
      <c r="AE128" s="1119"/>
      <c r="AF128" s="1120">
        <v>1407085</v>
      </c>
      <c r="AG128" s="1118"/>
      <c r="AH128" s="1118"/>
      <c r="AI128" s="1118"/>
      <c r="AJ128" s="1119"/>
      <c r="AK128" s="1120">
        <v>1467785</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129</v>
      </c>
      <c r="BG128" s="1125"/>
      <c r="BH128" s="1125"/>
      <c r="BI128" s="1125"/>
      <c r="BJ128" s="1125"/>
      <c r="BK128" s="1125"/>
      <c r="BL128" s="1126"/>
      <c r="BM128" s="1124">
        <v>12.51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431</v>
      </c>
      <c r="DH128" s="1110"/>
      <c r="DI128" s="1110"/>
      <c r="DJ128" s="1110"/>
      <c r="DK128" s="1110"/>
      <c r="DL128" s="1110">
        <v>17469</v>
      </c>
      <c r="DM128" s="1110"/>
      <c r="DN128" s="1110"/>
      <c r="DO128" s="1110"/>
      <c r="DP128" s="1110"/>
      <c r="DQ128" s="1110">
        <v>13797</v>
      </c>
      <c r="DR128" s="1110"/>
      <c r="DS128" s="1110"/>
      <c r="DT128" s="1110"/>
      <c r="DU128" s="1110"/>
      <c r="DV128" s="1111">
        <v>0.1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18352268</v>
      </c>
      <c r="AB129" s="1029"/>
      <c r="AC129" s="1029"/>
      <c r="AD129" s="1029"/>
      <c r="AE129" s="1030"/>
      <c r="AF129" s="1031">
        <v>18594897</v>
      </c>
      <c r="AG129" s="1029"/>
      <c r="AH129" s="1029"/>
      <c r="AI129" s="1029"/>
      <c r="AJ129" s="1030"/>
      <c r="AK129" s="1031">
        <v>19686289</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129</v>
      </c>
      <c r="BG129" s="1139"/>
      <c r="BH129" s="1139"/>
      <c r="BI129" s="1139"/>
      <c r="BJ129" s="1139"/>
      <c r="BK129" s="1139"/>
      <c r="BL129" s="1140"/>
      <c r="BM129" s="1138">
        <v>17.510000000000002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2638365</v>
      </c>
      <c r="AB130" s="1029"/>
      <c r="AC130" s="1029"/>
      <c r="AD130" s="1029"/>
      <c r="AE130" s="1030"/>
      <c r="AF130" s="1031">
        <v>2638981</v>
      </c>
      <c r="AG130" s="1029"/>
      <c r="AH130" s="1029"/>
      <c r="AI130" s="1029"/>
      <c r="AJ130" s="1030"/>
      <c r="AK130" s="1031">
        <v>2585481</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2.9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15713903</v>
      </c>
      <c r="AB131" s="1054"/>
      <c r="AC131" s="1054"/>
      <c r="AD131" s="1054"/>
      <c r="AE131" s="1055"/>
      <c r="AF131" s="1053">
        <v>15955916</v>
      </c>
      <c r="AG131" s="1054"/>
      <c r="AH131" s="1054"/>
      <c r="AI131" s="1054"/>
      <c r="AJ131" s="1055"/>
      <c r="AK131" s="1053">
        <v>17100808</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t="s">
        <v>454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4.0334218689999997</v>
      </c>
      <c r="AB132" s="1170"/>
      <c r="AC132" s="1170"/>
      <c r="AD132" s="1170"/>
      <c r="AE132" s="1171"/>
      <c r="AF132" s="1172">
        <v>3.268267394</v>
      </c>
      <c r="AG132" s="1170"/>
      <c r="AH132" s="1170"/>
      <c r="AI132" s="1170"/>
      <c r="AJ132" s="1171"/>
      <c r="AK132" s="1172">
        <v>1.497391234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5.3</v>
      </c>
      <c r="AB133" s="1153"/>
      <c r="AC133" s="1153"/>
      <c r="AD133" s="1153"/>
      <c r="AE133" s="1154"/>
      <c r="AF133" s="1152">
        <v>4.2</v>
      </c>
      <c r="AG133" s="1153"/>
      <c r="AH133" s="1153"/>
      <c r="AI133" s="1153"/>
      <c r="AJ133" s="1154"/>
      <c r="AK133" s="1152">
        <v>2.9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6wcpgz2ZjVDCCqv9XsIQag+LmojphkFxu2Le2oRyCIhGZxZCBZyk37+nEI//bpbT80RlBAuQzqiHQfKnqjZGWg==" saltValue="ZgdndpSJKgv6wEnMNrZL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M8pJeWMEeU9hsphVTLapGNEqh7Z4fkqii3UD7dTyWAfGaeEG0uxPIkv/HVaMpP65K+30/7uO9fnHCOTTCy8XQ==" saltValue="r64vghqlq4hHa4MnHTD7f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UzLQE1B7tsSlZMZff5cpOwO8wQkEIw5Dm3TjkDMlDdl+w/vnrJiupQmLTXgbybXlGqrJjARh5BwHzJgZMbV9Q==" saltValue="ZQwtqkvp3Be7KI0rEhGMDw=="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4892969</v>
      </c>
      <c r="AP9" s="292">
        <v>57292</v>
      </c>
      <c r="AQ9" s="293">
        <v>57316</v>
      </c>
      <c r="AR9" s="294">
        <v>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694357</v>
      </c>
      <c r="AP10" s="295">
        <v>8130</v>
      </c>
      <c r="AQ10" s="296">
        <v>3762</v>
      </c>
      <c r="AR10" s="297">
        <v>116.1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3172</v>
      </c>
      <c r="AP11" s="295">
        <v>37</v>
      </c>
      <c r="AQ11" s="296">
        <v>6408</v>
      </c>
      <c r="AR11" s="297">
        <v>-99.4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45689</v>
      </c>
      <c r="AP12" s="295">
        <v>535</v>
      </c>
      <c r="AQ12" s="296">
        <v>891</v>
      </c>
      <c r="AR12" s="297">
        <v>-40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172203</v>
      </c>
      <c r="AP14" s="295">
        <v>2016</v>
      </c>
      <c r="AQ14" s="296">
        <v>2694</v>
      </c>
      <c r="AR14" s="297">
        <v>-25.2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22383</v>
      </c>
      <c r="AP15" s="295">
        <v>262</v>
      </c>
      <c r="AQ15" s="296">
        <v>1362</v>
      </c>
      <c r="AR15" s="297">
        <v>-80.8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-285051</v>
      </c>
      <c r="AP16" s="295">
        <v>-3338</v>
      </c>
      <c r="AQ16" s="296">
        <v>-4530</v>
      </c>
      <c r="AR16" s="297">
        <v>-26.3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5545722</v>
      </c>
      <c r="AP17" s="295">
        <v>64935</v>
      </c>
      <c r="AQ17" s="296">
        <v>67903</v>
      </c>
      <c r="AR17" s="297">
        <v>-4.4000000000000004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6.35</v>
      </c>
      <c r="AP21" s="308">
        <v>6.2</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99.1</v>
      </c>
      <c r="AP22" s="313">
        <v>98.7</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2595207</v>
      </c>
      <c r="AP32" s="322">
        <v>30387</v>
      </c>
      <c r="AQ32" s="323">
        <v>34720</v>
      </c>
      <c r="AR32" s="324">
        <v>-12.5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v>1</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22</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1706213</v>
      </c>
      <c r="AP35" s="322">
        <v>19978</v>
      </c>
      <c r="AQ35" s="323">
        <v>9232</v>
      </c>
      <c r="AR35" s="324">
        <v>116.4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t="s">
        <v>507</v>
      </c>
      <c r="AP36" s="322" t="s">
        <v>507</v>
      </c>
      <c r="AQ36" s="323">
        <v>2017</v>
      </c>
      <c r="AR36" s="324" t="s">
        <v>507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7912</v>
      </c>
      <c r="AP37" s="322">
        <v>93</v>
      </c>
      <c r="AQ37" s="323">
        <v>1146</v>
      </c>
      <c r="AR37" s="324">
        <v>-91.9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-1467785</v>
      </c>
      <c r="AP39" s="322">
        <v>-17186</v>
      </c>
      <c r="AQ39" s="323">
        <v>-6713</v>
      </c>
      <c r="AR39" s="324">
        <v>156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-2585481</v>
      </c>
      <c r="AP40" s="322">
        <v>-30274</v>
      </c>
      <c r="AQ40" s="323">
        <v>-28519</v>
      </c>
      <c r="AR40" s="324">
        <v>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256066</v>
      </c>
      <c r="AP41" s="322">
        <v>2998</v>
      </c>
      <c r="AQ41" s="323">
        <v>11906</v>
      </c>
      <c r="AR41" s="324">
        <v>-74.8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3159463</v>
      </c>
      <c r="AN51" s="344">
        <v>37476</v>
      </c>
      <c r="AO51" s="345">
        <v>0.3</v>
      </c>
      <c r="AP51" s="346">
        <v>63956</v>
      </c>
      <c r="AQ51" s="347">
        <v>25.7</v>
      </c>
      <c r="AR51" s="348">
        <v>-25.4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1496917</v>
      </c>
      <c r="AN52" s="352">
        <v>17756</v>
      </c>
      <c r="AO52" s="353">
        <v>-47.4</v>
      </c>
      <c r="AP52" s="354">
        <v>29239</v>
      </c>
      <c r="AQ52" s="355">
        <v>8.8000000000000007</v>
      </c>
      <c r="AR52" s="356">
        <v>-56.2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2358212</v>
      </c>
      <c r="AN53" s="344">
        <v>27654</v>
      </c>
      <c r="AO53" s="345">
        <v>-26.2</v>
      </c>
      <c r="AP53" s="346">
        <v>66255</v>
      </c>
      <c r="AQ53" s="347">
        <v>3.6</v>
      </c>
      <c r="AR53" s="348">
        <v>-29.8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1060698</v>
      </c>
      <c r="AN54" s="352">
        <v>12439</v>
      </c>
      <c r="AO54" s="353">
        <v>-29.9</v>
      </c>
      <c r="AP54" s="354">
        <v>31822</v>
      </c>
      <c r="AQ54" s="355">
        <v>8.8000000000000007</v>
      </c>
      <c r="AR54" s="356">
        <v>-38.700000000000003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3080944</v>
      </c>
      <c r="AN55" s="344">
        <v>36044</v>
      </c>
      <c r="AO55" s="345">
        <v>30.3</v>
      </c>
      <c r="AP55" s="346">
        <v>47278</v>
      </c>
      <c r="AQ55" s="347">
        <v>-28.6</v>
      </c>
      <c r="AR55" s="348">
        <v>58.9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1853085</v>
      </c>
      <c r="AN56" s="352">
        <v>21679</v>
      </c>
      <c r="AO56" s="353">
        <v>74.3</v>
      </c>
      <c r="AP56" s="354">
        <v>24096</v>
      </c>
      <c r="AQ56" s="355">
        <v>-24.3</v>
      </c>
      <c r="AR56" s="356">
        <v>98.6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1941666</v>
      </c>
      <c r="AN57" s="344">
        <v>22727</v>
      </c>
      <c r="AO57" s="345">
        <v>-36.9</v>
      </c>
      <c r="AP57" s="346">
        <v>44504</v>
      </c>
      <c r="AQ57" s="347">
        <v>-5.9</v>
      </c>
      <c r="AR57" s="348">
        <v>-31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1816849</v>
      </c>
      <c r="AN58" s="352">
        <v>21266</v>
      </c>
      <c r="AO58" s="353">
        <v>-1.9</v>
      </c>
      <c r="AP58" s="354">
        <v>25876</v>
      </c>
      <c r="AQ58" s="355">
        <v>7.4</v>
      </c>
      <c r="AR58" s="356">
        <v>-9.3000000000000007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2194983</v>
      </c>
      <c r="AN59" s="344">
        <v>25701</v>
      </c>
      <c r="AO59" s="345">
        <v>13.1</v>
      </c>
      <c r="AP59" s="346">
        <v>47820</v>
      </c>
      <c r="AQ59" s="347">
        <v>7.5</v>
      </c>
      <c r="AR59" s="348">
        <v>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1440552</v>
      </c>
      <c r="AN60" s="352">
        <v>16868</v>
      </c>
      <c r="AO60" s="353">
        <v>-20.7</v>
      </c>
      <c r="AP60" s="354">
        <v>25855</v>
      </c>
      <c r="AQ60" s="355">
        <v>-0.1</v>
      </c>
      <c r="AR60" s="356">
        <v>-20.6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2547054</v>
      </c>
      <c r="AN61" s="359">
        <v>29920</v>
      </c>
      <c r="AO61" s="360">
        <v>-3.9</v>
      </c>
      <c r="AP61" s="361">
        <v>53963</v>
      </c>
      <c r="AQ61" s="362">
        <v>0.5</v>
      </c>
      <c r="AR61" s="348">
        <v>-4.4000000000000004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1533620</v>
      </c>
      <c r="AN62" s="352">
        <v>18002</v>
      </c>
      <c r="AO62" s="353">
        <v>-5.0999999999999996</v>
      </c>
      <c r="AP62" s="354">
        <v>27378</v>
      </c>
      <c r="AQ62" s="355">
        <v>0.1</v>
      </c>
      <c r="AR62" s="356">
        <v>-5.2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tc/RjGIb8JV7E6NK3tMDkYWGpHsbupMKAh7Z8IuvxsEx5CTiBV80bywbJhOEsT1d8Kn8gGpA+J7eWWy9dm87g==" saltValue="zwxivBWSK4EfjdsCo2P6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xe8wyw8Et2EYSDaFnENEfHToLlbt1FPj+ggeyrVP4wBHHvmh/MPOwapSnyPszYP/MvgXW4m7NH5Yq231x0Nqw==" saltValue="GlhfyO+bvU3ChMiVqcw0H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3d6ryVQZQPRSy7NrgGqP9iK3sLPwqYnCi2Ku+JZjopNRoBpi6h2Flz8VmkZC/fX+ZVIWzjqvtB/Hel7Vd6oBA==" saltValue="/MepGiJhO+peYBCFyPXEb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26.17</v>
      </c>
      <c r="G47" s="12">
        <v>29.24</v>
      </c>
      <c r="H47" s="12">
        <v>31.87</v>
      </c>
      <c r="I47" s="12">
        <v>29.99</v>
      </c>
      <c r="J47" s="13">
        <v>25.7</v>
      </c>
    </row>
    <row r="48" spans="2:10" ht="57.75" customHeight="1" x14ac:dyDescent="0.15">
      <c r="B48" s="14"/>
      <c r="C48" s="1214" t="s">
        <v>4</v>
      </c>
      <c r="D48" s="1214"/>
      <c r="E48" s="1215"/>
      <c r="F48" s="15">
        <v>3.76</v>
      </c>
      <c r="G48" s="16">
        <v>1.59</v>
      </c>
      <c r="H48" s="16">
        <v>1.85</v>
      </c>
      <c r="I48" s="16">
        <v>1.48</v>
      </c>
      <c r="J48" s="17">
        <v>1.0900000000000001</v>
      </c>
    </row>
    <row r="49" spans="2:10" ht="57.75" customHeight="1" thickBot="1" x14ac:dyDescent="0.2">
      <c r="B49" s="18"/>
      <c r="C49" s="1216" t="s">
        <v>5</v>
      </c>
      <c r="D49" s="1216"/>
      <c r="E49" s="1217"/>
      <c r="F49" s="19">
        <v>2.02</v>
      </c>
      <c r="G49" s="20">
        <v>0.7</v>
      </c>
      <c r="H49" s="20">
        <v>4.1399999999999997</v>
      </c>
      <c r="I49" s="20">
        <v>2.86</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YnoMtbngnU4EReuaWWX3EX+N/9Y82IQynMxBwcidnlk/j5W8xuKHmPqc6jC62IZUGAyr3BRMkzPziESSvAEUQ==" saltValue="VrZS0V74OGZNY087gGVk3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2019-03-13T00:53:14Z</cp:lastPrinted>
  <dcterms:created xsi:type="dcterms:W3CDTF">2019-02-14T03:42:58Z</dcterms:created>
  <dcterms:modified xsi:type="dcterms:W3CDTF">2019-10-25T03:03:41Z</dcterms:modified>
  <cp:category/>
</cp:coreProperties>
</file>