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0" windowWidth="24000" windowHeight="95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W39" i="10"/>
  <c r="BW40" i="10" s="1"/>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<sst xmlns="http://schemas.openxmlformats.org/spreadsheetml/2006/main" count="1120" uniqueCount="600">
  <si>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</si>
  <si>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</si>
  <si>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</si>
  <si>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</si>
  <si>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</si>
  <si>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</si>
  <si>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</si>
  <si>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</si>
  <si>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</si>
  <si>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</si>
  <si>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</si>
  <si>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</si>
  <si>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</si>
  <si>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</si>
  <si>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</si>
  <si>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</si>
  <si>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</si>
  <si>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</si>
  <si>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</si>
  <si>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</si>
  <si>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</si>
  <si>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</si>
  <si>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</si>
  <si>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</si>
  <si>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</si>
  <si>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</si>
  <si>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</si>
  <si>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</si>
  <si>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</si>
  <si>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</si>
  <si>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</si>
  <si>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</si>
  <si>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</si>
  <si>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</si>
  <si>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</si>
  <si>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</si>
  <si>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</si>
  <si>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</si>
  <si>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</si>
  <si>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</si>
  <si>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</si>
  <si>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</si>
  <si>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</si>
  <si>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</si>
  <si>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</si>
  <si>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</si>
  <si>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</si>
  <si>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</si>
  <si>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</si>
  <si>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</si>
  <si>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</si>
  <si>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</si>
  <si>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</si>
  <si>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</si>
  <si>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</si>
  <si>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</si>
  <si>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</si>
  <si>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</si>
  <si>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</si>
  <si>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</si>
  <si>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</si>
  <si>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</si>
  <si>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</si>
  <si>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</si>
  <si>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</si>
  <si>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</si>
  <si>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</si>
  <si>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</si>
  <si>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</si>
  <si>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</si>
  <si>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</si>
  <si>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</si>
  <si>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</si>
  <si>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</si>
  <si>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</si>
  <si>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</si>
  <si>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</si>
  <si>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</si>
  <si>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</si>
  <si>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</si>
  <si>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</si>
  <si>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</si>
  <si>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</si>
  <si>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</si>
  <si>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</si>
  <si>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</si>
  <si>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</si>
  <si>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</si>
  <si>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</si>
  <si>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</si>
  <si>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</si>
  <si>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羽曳野市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</si>
  <si>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</si>
  <si>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</si>
  <si>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</si>
  <si>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</si>
  <si>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</si>
  <si>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</si>
  <si>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</si>
  <si>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</si>
  <si>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</si>
  <si>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</si>
  <si>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</si>
  <si>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</si>
  <si>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</si>
  <si>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</si>
  <si>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</si>
  <si>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</si>
  <si>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</si>
  <si>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</si>
  <si>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</si>
  <si>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</si>
  <si>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</si>
  <si>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</si>
  <si>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</si>
  <si>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</si>
  <si>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</si>
  <si>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</si>
  <si>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</si>
  <si>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</si>
  <si>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</si>
  <si>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</si>
  <si>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</si>
  <si>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</si>
  <si>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</si>
  <si>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</si>
  <si>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</si>
  <si>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</si>
  <si>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</si>
  <si>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</si>
  <si>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</si>
  <si>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</si>
  <si>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</si>
  <si>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</si>
  <si>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</si>
  <si>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</si>
  <si>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</si>
  <si>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</si>
  <si>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</si>
  <si>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</si>
  <si>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</si>
  <si>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</si>
  <si>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</si>
  <si>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</si>
  <si>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</si>
  <si>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</si>
  <si>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</si>
  <si>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</si>
  <si>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</si>
  <si>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</si>
  <si>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</si>
  <si>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</si>
  <si>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</si>
  <si>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</si>
  <si>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</si>
  <si>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</si>
  <si>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</si>
  <si>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</si>
  <si>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</si>
  <si>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</si>
  <si>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</si>
  <si>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</si>
  <si>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</si>
  <si>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</si>
  <si>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</si>
  <si>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</si>
  <si>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</si>
  <si>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</si>
  <si>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</si>
  <si>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</si>
  <si>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</si>
  <si>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</si>
  <si>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</si>
  <si>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</si>
  <si>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</si>
  <si>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</si>
  <si>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</si>
  <si>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</si>
  <si>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</si>
  <si>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</si>
  <si>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</si>
  <si>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</si>
  <si>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</si>
  <si>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</si>
  <si>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</si>
  <si>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</si>
  <si>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</si>
  <si>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</si>
  <si>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</si>
  <si>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</si>
  <si>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</si>
  <si>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</si>
  <si>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</si>
  <si>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</si>
  <si>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</si>
  <si>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</si>
  <si>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</si>
  <si>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</si>
  <si>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</si>
  <si>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</si>
  <si>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</si>
  <si>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</si>
  <si>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</si>
  <si>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</si>
  <si>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</si>
  <si>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</si>
  <si>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</si>
  <si>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</si>
  <si>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大阪府羽曳野市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</si>
  <si>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</si>
  <si>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</si>
  <si>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</si>
  <si>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</si>
  <si>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</si>
  <si>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</si>
  <si>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</si>
  <si>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</si>
  <si>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</si>
  <si>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</si>
  <si>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</si>
  <si>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</si>
  <si>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</si>
  <si>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</si>
  <si>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</si>
  <si>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</si>
  <si>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</si>
  <si>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</si>
  <si>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</si>
  <si>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</si>
  <si>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</si>
  <si>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</si>
  <si>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</si>
  <si>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</si>
  <si>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</si>
  <si>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</si>
  <si>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</si>
  <si>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</si>
  <si>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</si>
  <si>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</si>
  <si>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</si>
  <si>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</si>
  <si>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</si>
  <si>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</si>
  <si>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</si>
  <si>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</si>
  <si>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</si>
  <si>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</si>
  <si>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</si>
  <si>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</si>
  <si>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</si>
  <si>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</si>
  <si>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</si>
  <si>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</si>
  <si>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</si>
  <si>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</si>
  <si>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</si>
  <si>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</si>
  <si>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</si>
  <si>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</si>
  <si>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</si>
  <si>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</si>
  <si>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</si>
  <si>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</si>
  <si>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</si>
  <si>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</si>
  <si>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</si>
  <si>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</si>
  <si>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</si>
  <si>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</si>
  <si>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</si>
  <si>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</si>
  <si>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</si>
  <si>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</si>
  <si>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</si>
  <si>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</si>
  <si>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</si>
  <si>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</si>
  <si>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</si>
  <si>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</si>
  <si>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</si>
  <si>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</si>
  <si>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</si>
  <si>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</si>
  <si>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</si>
  <si>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</si>
  <si>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</si>
  <si>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</si>
  <si>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</si>
  <si>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</si>
  <si>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</si>
  <si>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</si>
  <si>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</si>
  <si>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</si>
  <si>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</si>
  <si>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</si>
  <si>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</si>
  <si>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</si>
  <si>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</si>
  <si>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</si>
  <si>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</si>
  <si>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</si>
  <si>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</si>
  <si>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</si>
  <si>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</si>
  <si>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</si>
  <si>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</si>
  <si>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</si>
  <si>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</si>
  <si>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</si>
  <si>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</si>
  <si>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</si>
  <si>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</si>
  <si>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</si>
  <si>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</si>
  <si>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</si>
  <si>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</si>
  <si>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</si>
  <si>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</si>
  <si>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</si>
  <si>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</si>
  <si>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</si>
  <si>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</si>
  <si>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</si>
  <si>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</si>
  <si>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</si>
  <si>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</si>
  <si>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</si>
  <si>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</si>
  <si>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</si>
  <si>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と畜場</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</si>
  <si>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</si>
  <si>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</si>
  <si>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</si>
  <si>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</si>
  <si>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</si>
  <si>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</si>
  <si>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</si>
  <si>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</si>
  <si>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</si>
  <si>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</si>
  <si>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</si>
  <si>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</si>
  <si>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</si>
  <si>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</si>
  <si>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</si>
  <si>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</si>
  <si>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</si>
  <si>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</si>
  <si>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</si>
  <si>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</si>
  <si>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</si>
  <si>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</si>
  <si>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</si>
  <si>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</si>
  <si>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</si>
  <si>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</si>
  <si>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</si>
  <si>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</si>
  <si>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</si>
  <si>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大阪府羽曳野市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</si>
  <si>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</si>
  <si>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</si>
  <si>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</si>
  <si>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</si>
  <si>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</si>
  <si>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</si>
  <si>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</si>
  <si>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</si>
  <si>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</si>
  <si>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</si>
  <si>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</si>
  <si>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</si>
  <si>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</si>
  <si>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</si>
  <si>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</si>
  <si>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</si>
  <si>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</si>
  <si>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</si>
  <si>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</si>
  <si>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</si>
  <si>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</si>
  <si>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</si>
  <si>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</si>
  <si>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</si>
  <si>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</si>
  <si>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</si>
  <si>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</si>
  <si>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</si>
  <si>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</si>
  <si>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</si>
  <si>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</si>
  <si>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</si>
  <si>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</si>
  <si>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</si>
  <si>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</si>
  <si>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</si>
  <si>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</si>
  <si>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</si>
  <si>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</si>
  <si>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</si>
  <si>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公共下水道特別会計</t>
    <phoneticPr fontId="5"/>
  </si>
  <si>
    <t>法非適用企業</t>
    <phoneticPr fontId="5"/>
  </si>
  <si>
    <t>と畜場特別会計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</si>
  <si>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</si>
  <si>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</si>
  <si>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</si>
  <si>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</si>
  <si>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</si>
  <si>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</si>
  <si>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</si>
  <si>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</si>
  <si>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</si>
  <si>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</si>
  <si>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</si>
  <si>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</si>
  <si>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</si>
  <si>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</si>
  <si>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</si>
  <si>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</si>
  <si>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</si>
  <si>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</si>
  <si>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</si>
  <si>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</si>
  <si>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</si>
  <si>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</si>
  <si>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</si>
  <si>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</si>
  <si>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</si>
  <si>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</si>
  <si>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</si>
  <si>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</si>
  <si>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</si>
  <si>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</si>
  <si>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</si>
  <si>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</si>
  <si>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</si>
  <si>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</si>
  <si>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</si>
  <si>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</si>
  <si>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</si>
  <si>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</si>
  <si>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</si>
  <si>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</si>
  <si>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</si>
  <si>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</si>
  <si>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</si>
  <si>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</si>
  <si>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</si>
  <si>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</si>
  <si>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</si>
  <si>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</si>
  <si>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</si>
  <si>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</si>
  <si>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</si>
  <si>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</si>
  <si>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</si>
  <si>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</si>
  <si>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</si>
  <si>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</si>
  <si>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</si>
  <si>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</si>
  <si>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</si>
  <si>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</si>
  <si>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</si>
  <si>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</si>
  <si>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</si>
  <si>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</si>
  <si>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</si>
  <si>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</si>
  <si>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</si>
  <si>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</si>
  <si>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</si>
  <si>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と畜場特別会計</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</si>
  <si>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</si>
  <si>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</si>
  <si>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</si>
  <si>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</si>
  <si>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</si>
  <si>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</si>
  <si>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</si>
  <si>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</si>
  <si>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</si>
  <si>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</si>
  <si>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</si>
  <si>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</si>
  <si>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</si>
  <si>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</si>
  <si>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</si>
  <si>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</si>
  <si>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</si>
  <si>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</si>
  <si>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</si>
  <si>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</si>
  <si>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</si>
  <si>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</si>
  <si>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</si>
  <si>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</si>
  <si>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</si>
  <si>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</si>
  <si>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</si>
  <si>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</si>
  <si>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</si>
  <si>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</si>
  <si>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</si>
  <si>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</si>
  <si>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</si>
  <si>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</si>
  <si>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</si>
  <si>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</si>
  <si>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</si>
  <si>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</si>
  <si>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</si>
  <si>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</si>
  <si>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</si>
  <si>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</si>
  <si>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</si>
  <si>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</si>
  <si>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</si>
  <si>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</si>
  <si>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</si>
  <si>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</si>
  <si>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</si>
  <si>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</si>
  <si>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</si>
  <si>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</si>
  <si>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</si>
  <si>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</si>
  <si>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</si>
  <si>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</si>
  <si>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</si>
  <si>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</si>
  <si>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</si>
  <si>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</si>
  <si>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</si>
  <si>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</si>
  <si>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</si>
  <si>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</si>
  <si>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</si>
  <si>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</si>
  <si>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</si>
  <si>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</si>
  <si>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</si>
  <si>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</si>
  <si>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</si>
  <si>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</si>
  <si>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</si>
  <si>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</si>
  <si>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</si>
  <si>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</si>
  <si>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</si>
  <si>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</si>
  <si>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</si>
  <si>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</si>
  <si>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</si>
  <si>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</si>
  <si>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</si>
  <si>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</si>
  <si>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</si>
  <si>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</si>
  <si>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</si>
  <si>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</si>
  <si>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</si>
  <si>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0.31</t>
  </si>
  <si>
    <t>▲ 2.76</t>
  </si>
  <si>
    <t>水道事業会計</t>
  </si>
  <si>
    <t>介護保険特別会計</t>
  </si>
  <si>
    <t>公共下水道特別会計</t>
  </si>
  <si>
    <t>一般会計</t>
  </si>
  <si>
    <t>後期高齢者医療特別会計</t>
  </si>
  <si>
    <t>国民健康保険特別会計</t>
  </si>
  <si>
    <t>土地取得特別会計</t>
  </si>
  <si>
    <t>と畜場特別会計</t>
  </si>
  <si>
    <t>その他会計（赤字）</t>
  </si>
  <si>
    <t>その他会計（黒字）</t>
  </si>
  <si>
    <t>公共施設整備基金</t>
    <rPh sb="0" eb="2">
      <t>コウキョウ</t>
    </rPh>
    <rPh sb="2" eb="4">
      <t>シセツ</t>
    </rPh>
    <rPh sb="4" eb="6">
      <t>セイビ</t>
    </rPh>
    <rPh sb="6" eb="8">
      <t>キキン</t>
    </rPh>
    <phoneticPr fontId="11"/>
  </si>
  <si>
    <t>羽曳野市ファイン推進基金</t>
    <rPh sb="0" eb="4">
      <t>ハビキノシ</t>
    </rPh>
    <rPh sb="8" eb="10">
      <t>スイシン</t>
    </rPh>
    <rPh sb="10" eb="12">
      <t>キキン</t>
    </rPh>
    <phoneticPr fontId="11"/>
  </si>
  <si>
    <t>羽曳野市教育振興基金</t>
    <rPh sb="0" eb="4">
      <t>ハビキノシ</t>
    </rPh>
    <rPh sb="4" eb="6">
      <t>キョウイク</t>
    </rPh>
    <rPh sb="6" eb="8">
      <t>シンコウ</t>
    </rPh>
    <rPh sb="8" eb="10">
      <t>キキン</t>
    </rPh>
    <phoneticPr fontId="11"/>
  </si>
  <si>
    <t>ふるさと羽曳野まちづくり基金</t>
    <rPh sb="4" eb="7">
      <t>ハビキノ</t>
    </rPh>
    <rPh sb="12" eb="14">
      <t>キキン</t>
    </rPh>
    <phoneticPr fontId="11"/>
  </si>
  <si>
    <t>羽曳野市ダルビッシュ有子ども福祉基金</t>
    <rPh sb="0" eb="4">
      <t>ハビキノシ</t>
    </rPh>
    <rPh sb="10" eb="11">
      <t>ユウ</t>
    </rPh>
    <rPh sb="11" eb="12">
      <t>コ</t>
    </rPh>
    <rPh sb="14" eb="16">
      <t>フクシ</t>
    </rPh>
    <rPh sb="16" eb="18">
      <t>キキン</t>
    </rPh>
    <phoneticPr fontId="11"/>
  </si>
  <si>
    <t>-</t>
    <phoneticPr fontId="2"/>
  </si>
  <si>
    <t>柏羽藤環境事業組合</t>
    <rPh sb="0" eb="1">
      <t>カシワ</t>
    </rPh>
    <rPh sb="1" eb="3">
      <t>ハトウ</t>
    </rPh>
    <rPh sb="3" eb="5">
      <t>カンキョウ</t>
    </rPh>
    <rPh sb="5" eb="7">
      <t>ジギョウ</t>
    </rPh>
    <rPh sb="7" eb="9">
      <t>クミアイ</t>
    </rPh>
    <phoneticPr fontId="2"/>
  </si>
  <si>
    <t>柏原羽曳野藤井寺消防組合</t>
    <rPh sb="0" eb="2">
      <t>カシワラ</t>
    </rPh>
    <rPh sb="2" eb="5">
      <t>ハビキノ</t>
    </rPh>
    <rPh sb="5" eb="8">
      <t>フジイデラ</t>
    </rPh>
    <rPh sb="8" eb="10">
      <t>ショウボウ</t>
    </rPh>
    <rPh sb="10" eb="12">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</si>
  <si>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</si>
  <si>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15" eb="17">
      <t>コウキ</t>
    </rPh>
    <rPh sb="17" eb="20">
      <t>コウレイシャ</t>
    </rPh>
    <rPh sb="20" eb="22">
      <t>イリョウ</t>
    </rPh>
    <rPh sb="22" eb="24">
      <t>トクベツ</t>
    </rPh>
    <phoneticPr fontId="2"/>
  </si>
  <si>
    <t>大阪広域水道企業団（水道事業会計）</t>
    <rPh sb="14" eb="16">
      <t>カイケイ</t>
    </rPh>
    <phoneticPr fontId="2"/>
  </si>
  <si>
    <t>大阪広域水道企業団（工業用水道事業会計）</t>
    <rPh sb="10" eb="13">
      <t>コウギョウヨウ</t>
    </rPh>
    <rPh sb="13" eb="15">
      <t>スイドウ</t>
    </rPh>
    <phoneticPr fontId="2"/>
  </si>
  <si>
    <t>はびきのエル・エス</t>
    <phoneticPr fontId="2"/>
  </si>
  <si>
    <t>みのりの里</t>
    <rPh sb="4" eb="5">
      <t>サト</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</si>
  <si>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</si>
  <si>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</si>
  <si>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</si>
  <si>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有形固定資産減価償却率は上記分析のとおり類似団体内平均値よりも低い水準にありますが、将来負担比率は類似団体内平均値を上回っています。これは、はびきのコロセアム及びＬＩＣはびきのに係る地方債の償還が進む一方で、学校施設の耐震改修による新たな起債により、将来負担額に含まれる地方債現在高が依然として高いことが考えられます。老朽化が進む施設もある中、類似団体に比べて将来負担比率も高いことから、今後も両指標に注視しつつ、平成29年度に策定した羽曳野市公共施設等総合管理計画アクションプランに基づき、計画的に老朽化対策等に取り組んでまいります。
　なお、平成29年度決算に係る固定資産台帳については、平成31年１月１日時点で整備中のため、平成29年度の当該団体値等は表示されていません。
</t>
    <rPh sb="274" eb="276">
      <t>ヘイセイ</t>
    </rPh>
    <rPh sb="278" eb="280">
      <t>ネンド</t>
    </rPh>
    <rPh sb="280" eb="282">
      <t>ケッサン</t>
    </rPh>
    <rPh sb="283" eb="284">
      <t>カカ</t>
    </rPh>
    <rPh sb="285" eb="287">
      <t>コテイ</t>
    </rPh>
    <rPh sb="287" eb="289">
      <t>シサン</t>
    </rPh>
    <rPh sb="289" eb="291">
      <t>ダイチョウ</t>
    </rPh>
    <rPh sb="297" eb="299">
      <t>ヘイセイ</t>
    </rPh>
    <rPh sb="301" eb="302">
      <t>ネン</t>
    </rPh>
    <rPh sb="303" eb="304">
      <t>ガツ</t>
    </rPh>
    <rPh sb="305" eb="306">
      <t>ニチ</t>
    </rPh>
    <rPh sb="306" eb="308">
      <t>ジテン</t>
    </rPh>
    <rPh sb="309" eb="312">
      <t>セイビチュウ</t>
    </rPh>
    <rPh sb="316" eb="318">
      <t>ヘイセイ</t>
    </rPh>
    <rPh sb="320" eb="322">
      <t>ネンド</t>
    </rPh>
    <rPh sb="323" eb="325">
      <t>トウガイ</t>
    </rPh>
    <rPh sb="325" eb="327">
      <t>ダンタイ</t>
    </rPh>
    <rPh sb="327" eb="329">
      <t>アタイナド</t>
    </rPh>
    <rPh sb="330" eb="332">
      <t>ヒョウジ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</si>
  <si>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</si>
  <si>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</si>
  <si>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</si>
  <si>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</si>
  <si>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</si>
  <si>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</si>
  <si>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平成25年度から改善傾向を示しています。平成29年度については前年度と比較して、将来負担額に含まれる地方債現在高が減少したこと、財政調整基金等の地方債の償還に充当可能な基金が増加したこと、既発債の償還終了に伴い元利償還金が減少したことが、主な改善の要因となっています。しかしながら、将来負担比率・実質公債費比率ともに類似団体内平均値と比べ高い水準にあることから、引き続き、両指標を注視しながら、適切な地方債の発行管理に努めてまいります。</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</si>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</sst>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44267</c:v>
                </c:pt>
                <c:pt idx="3">
                  <c:v>40879</c:v>
                </c:pt>
                <c:pt idx="4">
                  <c:v>42651</c:v>
                </c:pt>
              </c:numCache>
            </c:numRef>
          </c:val>
          <c:smooth val="0"/>
          <c:extLst>
            <c:ext xmlns:c16="http://schemas.microsoft.com/office/drawing/2014/chart" uri="{C3380CC4-5D6E-409C-BE32-E72D297353CC}">
              <c16:uniqueId val="{00000000-3924-4BF5-8B36-2E6CD2C288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13122</c:v>
                </c:pt>
                <c:pt idx="1">
                  <c:v>20085</c:v>
                </c:pt>
                <c:pt idx="2">
                  <c:v>21273</c:v>
                </c:pt>
                <c:pt idx="3">
                  <c:v>10155</c:v>
                </c:pt>
                <c:pt idx="4">
                  <c:v>14702</c:v>
                </c:pt>
              </c:numCache>
            </c:numRef>
          </c:val>
          <c:smooth val="0"/>
          <c:extLst>
            <c:ext xmlns:c16="http://schemas.microsoft.com/office/drawing/2014/chart" uri="{C3380CC4-5D6E-409C-BE32-E72D297353CC}">
              <c16:uniqueId val="{00000001-3924-4BF5-8B36-2E6CD2C288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4.8600000000000003</c:v>
                </c:pt>
                <c:pt idx="1">
                  <c:v>1.23</c:v>
                </c:pt>
                <c:pt idx="2">
                  <c:v>2.5299999999999998</c:v>
                </c:pt>
                <c:pt idx="3">
                  <c:v>2.35</c:v>
                </c:pt>
                <c:pt idx="4">
                  <c:v>0.26</c:v>
                </c:pt>
              </c:numCache>
            </c:numRef>
          </c:val>
          <c:extLst>
            <c:ext xmlns:c16="http://schemas.microsoft.com/office/drawing/2014/chart" uri="{C3380CC4-5D6E-409C-BE32-E72D297353CC}">
              <c16:uniqueId val="{00000000-0148-4426-8B87-D30A59E36A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12.03</c:v>
                </c:pt>
                <c:pt idx="1">
                  <c:v>14.49</c:v>
                </c:pt>
                <c:pt idx="2">
                  <c:v>14.81</c:v>
                </c:pt>
                <c:pt idx="3">
                  <c:v>16.38</c:v>
                </c:pt>
                <c:pt idx="4">
                  <c:v>15.93</c:v>
                </c:pt>
              </c:numCache>
            </c:numRef>
          </c:val>
          <c:extLst>
            <c:ext xmlns:c16="http://schemas.microsoft.com/office/drawing/2014/chart" uri="{C3380CC4-5D6E-409C-BE32-E72D297353CC}">
              <c16:uniqueId val="{00000001-0148-4426-8B87-D30A59E36A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5.58</c:v>
                </c:pt>
                <c:pt idx="1">
                  <c:v>-0.31</c:v>
                </c:pt>
                <c:pt idx="2">
                  <c:v>2.83</c:v>
                </c:pt>
                <c:pt idx="3">
                  <c:v>1.0900000000000001</c:v>
                </c:pt>
                <c:pt idx="4">
                  <c:v>-2.76</c:v>
                </c:pt>
              </c:numCache>
            </c:numRef>
          </c:val>
          <c:smooth val="0"/>
          <c:extLst>
            <c:ext xmlns:c16="http://schemas.microsoft.com/office/drawing/2014/chart" uri="{C3380CC4-5D6E-409C-BE32-E72D297353CC}">
              <c16:uniqueId val="{00000002-0148-4426-8B87-D30A59E36A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7A8-4283-9070-09A0D478EC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A8-4283-9070-09A0D478ECAD}"/>
            </c:ext>
          </c:extLst>
        </c:ser>
        <c:ser>
          <c:idx val="2"/>
          <c:order val="2"/>
          <c:tx>
            <c:strRef>
              <c:f>データシート!$A$29</c:f>
              <c:strCache>
                <c:ptCount val="1"/>
                <c:pt idx="0">
                  <c:v>と畜場特別会計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7A8-4283-9070-09A0D478ECAD}"/>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7A8-4283-9070-09A0D478ECA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3.66</c:v>
                </c:pt>
                <c:pt idx="2">
                  <c:v>#N/A</c:v>
                </c:pt>
                <c:pt idx="3">
                  <c:v>2.4700000000000002</c:v>
                </c:pt>
                <c:pt idx="4">
                  <c:v>#N/A</c:v>
                </c:pt>
                <c:pt idx="5">
                  <c:v>1.1299999999999999</c:v>
                </c:pt>
                <c:pt idx="6">
                  <c:v>#N/A</c:v>
                </c:pt>
                <c:pt idx="7">
                  <c:v>0.1</c:v>
                </c:pt>
                <c:pt idx="8">
                  <c:v>#N/A</c:v>
                </c:pt>
                <c:pt idx="9">
                  <c:v>0.21</c:v>
                </c:pt>
              </c:numCache>
            </c:numRef>
          </c:val>
          <c:extLst>
            <c:ext xmlns:c16="http://schemas.microsoft.com/office/drawing/2014/chart" uri="{C3380CC4-5D6E-409C-BE32-E72D297353CC}">
              <c16:uniqueId val="{00000004-47A8-4283-9070-09A0D478ECA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0.21</c:v>
                </c:pt>
                <c:pt idx="2">
                  <c:v>#N/A</c:v>
                </c:pt>
                <c:pt idx="3">
                  <c:v>0.24</c:v>
                </c:pt>
                <c:pt idx="4">
                  <c:v>#N/A</c:v>
                </c:pt>
                <c:pt idx="5">
                  <c:v>0.24</c:v>
                </c:pt>
                <c:pt idx="6">
                  <c:v>#N/A</c:v>
                </c:pt>
                <c:pt idx="7">
                  <c:v>0.25</c:v>
                </c:pt>
                <c:pt idx="8">
                  <c:v>#N/A</c:v>
                </c:pt>
                <c:pt idx="9">
                  <c:v>0.23</c:v>
                </c:pt>
              </c:numCache>
            </c:numRef>
          </c:val>
          <c:extLst>
            <c:ext xmlns:c16="http://schemas.microsoft.com/office/drawing/2014/chart" uri="{C3380CC4-5D6E-409C-BE32-E72D297353CC}">
              <c16:uniqueId val="{00000005-47A8-4283-9070-09A0D478ECA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4.8600000000000003</c:v>
                </c:pt>
                <c:pt idx="2">
                  <c:v>#N/A</c:v>
                </c:pt>
                <c:pt idx="3">
                  <c:v>1.22</c:v>
                </c:pt>
                <c:pt idx="4">
                  <c:v>#N/A</c:v>
                </c:pt>
                <c:pt idx="5">
                  <c:v>2.52</c:v>
                </c:pt>
                <c:pt idx="6">
                  <c:v>#N/A</c:v>
                </c:pt>
                <c:pt idx="7">
                  <c:v>2.34</c:v>
                </c:pt>
                <c:pt idx="8">
                  <c:v>#N/A</c:v>
                </c:pt>
                <c:pt idx="9">
                  <c:v>0.26</c:v>
                </c:pt>
              </c:numCache>
            </c:numRef>
          </c:val>
          <c:extLst>
            <c:ext xmlns:c16="http://schemas.microsoft.com/office/drawing/2014/chart" uri="{C3380CC4-5D6E-409C-BE32-E72D297353CC}">
              <c16:uniqueId val="{00000006-47A8-4283-9070-09A0D478ECAD}"/>
            </c:ext>
          </c:extLst>
        </c:ser>
        <c:ser>
          <c:idx val="7"/>
          <c:order val="7"/>
          <c:tx>
            <c:strRef>
              <c:f>データシート!$A$34</c:f>
              <c:strCache>
                <c:ptCount val="1"/>
                <c:pt idx="0">
                  <c:v>公共下水道特別会計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1.34</c:v>
                </c:pt>
              </c:numCache>
            </c:numRef>
          </c:val>
          <c:extLst>
            <c:ext xmlns:c16="http://schemas.microsoft.com/office/drawing/2014/chart" uri="{C3380CC4-5D6E-409C-BE32-E72D297353CC}">
              <c16:uniqueId val="{00000007-47A8-4283-9070-09A0D478ECA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0.37</c:v>
                </c:pt>
                <c:pt idx="2">
                  <c:v>#N/A</c:v>
                </c:pt>
                <c:pt idx="3">
                  <c:v>0.55000000000000004</c:v>
                </c:pt>
                <c:pt idx="4">
                  <c:v>#N/A</c:v>
                </c:pt>
                <c:pt idx="5">
                  <c:v>1.25</c:v>
                </c:pt>
                <c:pt idx="6">
                  <c:v>#N/A</c:v>
                </c:pt>
                <c:pt idx="7">
                  <c:v>1.38</c:v>
                </c:pt>
                <c:pt idx="8">
                  <c:v>#N/A</c:v>
                </c:pt>
                <c:pt idx="9">
                  <c:v>2.31</c:v>
                </c:pt>
              </c:numCache>
            </c:numRef>
          </c:val>
          <c:extLst>
            <c:ext xmlns:c16="http://schemas.microsoft.com/office/drawing/2014/chart" uri="{C3380CC4-5D6E-409C-BE32-E72D297353CC}">
              <c16:uniqueId val="{00000008-47A8-4283-9070-09A0D478ECA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11.31</c:v>
                </c:pt>
                <c:pt idx="2">
                  <c:v>#N/A</c:v>
                </c:pt>
                <c:pt idx="3">
                  <c:v>11.86</c:v>
                </c:pt>
                <c:pt idx="4">
                  <c:v>#N/A</c:v>
                </c:pt>
                <c:pt idx="5">
                  <c:v>9.9</c:v>
                </c:pt>
                <c:pt idx="6">
                  <c:v>#N/A</c:v>
                </c:pt>
                <c:pt idx="7">
                  <c:v>12.11</c:v>
                </c:pt>
                <c:pt idx="8">
                  <c:v>#N/A</c:v>
                </c:pt>
                <c:pt idx="9">
                  <c:v>11.96</c:v>
                </c:pt>
              </c:numCache>
            </c:numRef>
          </c:val>
          <c:extLst>
            <c:ext xmlns:c16="http://schemas.microsoft.com/office/drawing/2014/chart" uri="{C3380CC4-5D6E-409C-BE32-E72D297353CC}">
              <c16:uniqueId val="{00000009-47A8-4283-9070-09A0D478EC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4389</c:v>
                </c:pt>
                <c:pt idx="5">
                  <c:v>4510</c:v>
                </c:pt>
                <c:pt idx="8">
                  <c:v>4289</c:v>
                </c:pt>
                <c:pt idx="11">
                  <c:v>4080</c:v>
                </c:pt>
                <c:pt idx="14">
                  <c:v>4239</c:v>
                </c:pt>
              </c:numCache>
            </c:numRef>
          </c:val>
          <c:extLst>
            <c:ext xmlns:c16="http://schemas.microsoft.com/office/drawing/2014/chart" uri="{C3380CC4-5D6E-409C-BE32-E72D297353CC}">
              <c16:uniqueId val="{00000000-CEEA-4A77-8501-0A0023A455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EA-4A77-8501-0A0023A455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EEA-4A77-8501-0A0023A455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378</c:v>
                </c:pt>
                <c:pt idx="3">
                  <c:v>378</c:v>
                </c:pt>
                <c:pt idx="6">
                  <c:v>390</c:v>
                </c:pt>
                <c:pt idx="9">
                  <c:v>375</c:v>
                </c:pt>
                <c:pt idx="12">
                  <c:v>364</c:v>
                </c:pt>
              </c:numCache>
            </c:numRef>
          </c:val>
          <c:extLst>
            <c:ext xmlns:c16="http://schemas.microsoft.com/office/drawing/2014/chart" uri="{C3380CC4-5D6E-409C-BE32-E72D297353CC}">
              <c16:uniqueId val="{00000003-CEEA-4A77-8501-0A0023A455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1271</c:v>
                </c:pt>
                <c:pt idx="3">
                  <c:v>1190</c:v>
                </c:pt>
                <c:pt idx="6">
                  <c:v>1190</c:v>
                </c:pt>
                <c:pt idx="9">
                  <c:v>1223</c:v>
                </c:pt>
                <c:pt idx="12">
                  <c:v>1162</c:v>
                </c:pt>
              </c:numCache>
            </c:numRef>
          </c:val>
          <c:extLst>
            <c:ext xmlns:c16="http://schemas.microsoft.com/office/drawing/2014/chart" uri="{C3380CC4-5D6E-409C-BE32-E72D297353CC}">
              <c16:uniqueId val="{00000004-CEEA-4A77-8501-0A0023A455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EA-4A77-8501-0A0023A455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EA-4A77-8501-0A0023A455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4717</c:v>
                </c:pt>
                <c:pt idx="3">
                  <c:v>4703</c:v>
                </c:pt>
                <c:pt idx="6">
                  <c:v>4527</c:v>
                </c:pt>
                <c:pt idx="9">
                  <c:v>4381</c:v>
                </c:pt>
                <c:pt idx="12">
                  <c:v>4149</c:v>
                </c:pt>
              </c:numCache>
            </c:numRef>
          </c:val>
          <c:extLst>
            <c:ext xmlns:c16="http://schemas.microsoft.com/office/drawing/2014/chart" uri="{C3380CC4-5D6E-409C-BE32-E72D297353CC}">
              <c16:uniqueId val="{00000007-CEEA-4A77-8501-0A0023A4551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1977</c:v>
                </c:pt>
                <c:pt idx="2">
                  <c:v>#N/A</c:v>
                </c:pt>
                <c:pt idx="3">
                  <c:v>#N/A</c:v>
                </c:pt>
                <c:pt idx="4">
                  <c:v>1761</c:v>
                </c:pt>
                <c:pt idx="5">
                  <c:v>#N/A</c:v>
                </c:pt>
                <c:pt idx="6">
                  <c:v>#N/A</c:v>
                </c:pt>
                <c:pt idx="7">
                  <c:v>1818</c:v>
                </c:pt>
                <c:pt idx="8">
                  <c:v>#N/A</c:v>
                </c:pt>
                <c:pt idx="9">
                  <c:v>#N/A</c:v>
                </c:pt>
                <c:pt idx="10">
                  <c:v>1899</c:v>
                </c:pt>
                <c:pt idx="11">
                  <c:v>#N/A</c:v>
                </c:pt>
                <c:pt idx="12">
                  <c:v>#N/A</c:v>
                </c:pt>
                <c:pt idx="13">
                  <c:v>1436</c:v>
                </c:pt>
                <c:pt idx="14">
                  <c:v>#N/A</c:v>
                </c:pt>
              </c:numCache>
            </c:numRef>
          </c:val>
          <c:smooth val="0"/>
          <c:extLst>
            <c:ext xmlns:c16="http://schemas.microsoft.com/office/drawing/2014/chart" uri="{C3380CC4-5D6E-409C-BE32-E72D297353CC}">
              <c16:uniqueId val="{00000008-CEEA-4A77-8501-0A0023A4551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42119</c:v>
                </c:pt>
                <c:pt idx="5">
                  <c:v>41663</c:v>
                </c:pt>
                <c:pt idx="8">
                  <c:v>42012</c:v>
                </c:pt>
                <c:pt idx="11">
                  <c:v>41265</c:v>
                </c:pt>
                <c:pt idx="14">
                  <c:v>40635</c:v>
                </c:pt>
              </c:numCache>
            </c:numRef>
          </c:val>
          <c:extLst>
            <c:ext xmlns:c16="http://schemas.microsoft.com/office/drawing/2014/chart" uri="{C3380CC4-5D6E-409C-BE32-E72D297353CC}">
              <c16:uniqueId val="{00000000-6626-4FD9-95F7-4CD1553C96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14154</c:v>
                </c:pt>
                <c:pt idx="5">
                  <c:v>13102</c:v>
                </c:pt>
                <c:pt idx="8">
                  <c:v>12732</c:v>
                </c:pt>
                <c:pt idx="11">
                  <c:v>12383</c:v>
                </c:pt>
                <c:pt idx="14">
                  <c:v>12888</c:v>
                </c:pt>
              </c:numCache>
            </c:numRef>
          </c:val>
          <c:extLst>
            <c:ext xmlns:c16="http://schemas.microsoft.com/office/drawing/2014/chart" uri="{C3380CC4-5D6E-409C-BE32-E72D297353CC}">
              <c16:uniqueId val="{00000001-6626-4FD9-95F7-4CD1553C96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4776</c:v>
                </c:pt>
                <c:pt idx="5">
                  <c:v>5740</c:v>
                </c:pt>
                <c:pt idx="8">
                  <c:v>6135</c:v>
                </c:pt>
                <c:pt idx="11">
                  <c:v>6956</c:v>
                </c:pt>
                <c:pt idx="14">
                  <c:v>6964</c:v>
                </c:pt>
              </c:numCache>
            </c:numRef>
          </c:val>
          <c:extLst>
            <c:ext xmlns:c16="http://schemas.microsoft.com/office/drawing/2014/chart" uri="{C3380CC4-5D6E-409C-BE32-E72D297353CC}">
              <c16:uniqueId val="{00000002-6626-4FD9-95F7-4CD1553C96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26-4FD9-95F7-4CD1553C96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26-4FD9-95F7-4CD1553C96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26-4FD9-95F7-4CD1553C96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4743</c:v>
                </c:pt>
                <c:pt idx="3">
                  <c:v>4447</c:v>
                </c:pt>
                <c:pt idx="6">
                  <c:v>4280</c:v>
                </c:pt>
                <c:pt idx="9">
                  <c:v>4455</c:v>
                </c:pt>
                <c:pt idx="12">
                  <c:v>4681</c:v>
                </c:pt>
              </c:numCache>
            </c:numRef>
          </c:val>
          <c:extLst>
            <c:ext xmlns:c16="http://schemas.microsoft.com/office/drawing/2014/chart" uri="{C3380CC4-5D6E-409C-BE32-E72D297353CC}">
              <c16:uniqueId val="{00000006-6626-4FD9-95F7-4CD1553C96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1750</c:v>
                </c:pt>
                <c:pt idx="3">
                  <c:v>1637</c:v>
                </c:pt>
                <c:pt idx="6">
                  <c:v>1371</c:v>
                </c:pt>
                <c:pt idx="9">
                  <c:v>1081</c:v>
                </c:pt>
                <c:pt idx="12">
                  <c:v>817</c:v>
                </c:pt>
              </c:numCache>
            </c:numRef>
          </c:val>
          <c:extLst>
            <c:ext xmlns:c16="http://schemas.microsoft.com/office/drawing/2014/chart" uri="{C3380CC4-5D6E-409C-BE32-E72D297353CC}">
              <c16:uniqueId val="{00000007-6626-4FD9-95F7-4CD1553C96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22064</c:v>
                </c:pt>
                <c:pt idx="3">
                  <c:v>21473</c:v>
                </c:pt>
                <c:pt idx="6">
                  <c:v>21118</c:v>
                </c:pt>
                <c:pt idx="9">
                  <c:v>20621</c:v>
                </c:pt>
                <c:pt idx="12">
                  <c:v>20483</c:v>
                </c:pt>
              </c:numCache>
            </c:numRef>
          </c:val>
          <c:extLst>
            <c:ext xmlns:c16="http://schemas.microsoft.com/office/drawing/2014/chart" uri="{C3380CC4-5D6E-409C-BE32-E72D297353CC}">
              <c16:uniqueId val="{00000008-6626-4FD9-95F7-4CD1553C96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626-4FD9-95F7-4CD1553C96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43713</c:v>
                </c:pt>
                <c:pt idx="3">
                  <c:v>42690</c:v>
                </c:pt>
                <c:pt idx="6">
                  <c:v>41887</c:v>
                </c:pt>
                <c:pt idx="9">
                  <c:v>40016</c:v>
                </c:pt>
                <c:pt idx="12">
                  <c:v>38571</c:v>
                </c:pt>
              </c:numCache>
            </c:numRef>
          </c:val>
          <c:extLst>
            <c:ext xmlns:c16="http://schemas.microsoft.com/office/drawing/2014/chart" uri="{C3380CC4-5D6E-409C-BE32-E72D297353CC}">
              <c16:uniqueId val="{0000000A-6626-4FD9-95F7-4CD1553C96E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11222</c:v>
                </c:pt>
                <c:pt idx="2">
                  <c:v>#N/A</c:v>
                </c:pt>
                <c:pt idx="3">
                  <c:v>#N/A</c:v>
                </c:pt>
                <c:pt idx="4">
                  <c:v>9744</c:v>
                </c:pt>
                <c:pt idx="5">
                  <c:v>#N/A</c:v>
                </c:pt>
                <c:pt idx="6">
                  <c:v>#N/A</c:v>
                </c:pt>
                <c:pt idx="7">
                  <c:v>7778</c:v>
                </c:pt>
                <c:pt idx="8">
                  <c:v>#N/A</c:v>
                </c:pt>
                <c:pt idx="9">
                  <c:v>#N/A</c:v>
                </c:pt>
                <c:pt idx="10">
                  <c:v>5568</c:v>
                </c:pt>
                <c:pt idx="11">
                  <c:v>#N/A</c:v>
                </c:pt>
                <c:pt idx="12">
                  <c:v>#N/A</c:v>
                </c:pt>
                <c:pt idx="13">
                  <c:v>4065</c:v>
                </c:pt>
                <c:pt idx="14">
                  <c:v>#N/A</c:v>
                </c:pt>
              </c:numCache>
            </c:numRef>
          </c:val>
          <c:smooth val="0"/>
          <c:extLst>
            <c:ext xmlns:c16="http://schemas.microsoft.com/office/drawing/2014/chart" uri="{C3380CC4-5D6E-409C-BE32-E72D297353CC}">
              <c16:uniqueId val="{0000000B-6626-4FD9-95F7-4CD1553C96E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3500</c:v>
                </c:pt>
                <c:pt idx="1">
                  <c:v>3806</c:v>
                </c:pt>
                <c:pt idx="2">
                  <c:v>3658</c:v>
                </c:pt>
              </c:numCache>
            </c:numRef>
          </c:val>
          <c:extLst>
            <c:ext xmlns:c16="http://schemas.microsoft.com/office/drawing/2014/chart" uri="{C3380CC4-5D6E-409C-BE32-E72D297353CC}">
              <c16:uniqueId val="{00000000-1978-4B9C-8B80-D7A395387D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73</c:v>
                </c:pt>
                <c:pt idx="1">
                  <c:v>73</c:v>
                </c:pt>
                <c:pt idx="2">
                  <c:v>86</c:v>
                </c:pt>
              </c:numCache>
            </c:numRef>
          </c:val>
          <c:extLst>
            <c:ext xmlns:c16="http://schemas.microsoft.com/office/drawing/2014/chart" uri="{C3380CC4-5D6E-409C-BE32-E72D297353CC}">
              <c16:uniqueId val="{00000001-1978-4B9C-8B80-D7A395387D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1454</c:v>
                </c:pt>
                <c:pt idx="1">
                  <c:v>1759</c:v>
                </c:pt>
                <c:pt idx="2">
                  <c:v>2045</c:v>
                </c:pt>
              </c:numCache>
            </c:numRef>
          </c:val>
          <c:extLst>
            <c:ext xmlns:c16="http://schemas.microsoft.com/office/drawing/2014/chart" uri="{C3380CC4-5D6E-409C-BE32-E72D297353CC}">
              <c16:uniqueId val="{00000002-1978-4B9C-8B80-D7A395387D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{AB7C32D8-2C21-4A53-B75B-0540C1308DF6}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30A-44D9-9131-3579D826F8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{DEB42094-347A-4613-8276-35658AE49010}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0A-44D9-9131-3579D826F8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{EBF2A513-EDF2-4F68-B1E3-8F4DCE63A8B4}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0A-44D9-9131-3579D826F8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{3FEEF23F-1C82-4802-BF09-B732C0F1BB58}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0A-44D9-9131-3579D826F8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{0C5E89A4-F7E4-48D9-99CA-BA4FCEFDF82C}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0A-44D9-9131-3579D826F8B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{93D7BA03-B904-4041-9073-0E4C4B073665}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30A-44D9-9131-3579D826F8B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{DF532518-45E7-4532-BF8E-57517C7DBA2E}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30A-44D9-9131-3579D826F8B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{13FA7E2B-3689-4569-A4F7-5243A07479A3}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30A-44D9-9131-3579D826F8B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{16001CF3-BC4F-426E-B82D-49A43D4A62CC}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30A-44D9-9131-3579D826F8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c:v>
                </c:pt>
                <c:pt idx="24">
                  <c:v>53.1</c:v>
                </c:pt>
              </c:numCache>
            </c:numRef>
          </c:xVal>
          <c:yVal>
            <c:numRef>
              <c:f>公会計指標分析・財政指標組合せ分析表!$BP$51:$DC$51</c:f>
              <c:numCache>
                <c:formatCode>#,##0.0;"▲ "#,##0.0</c:formatCode>
                <c:ptCount val="40"/>
                <c:pt idx="16">
                  <c:v>38.299999999999997</c:v>
                </c:pt>
                <c:pt idx="24">
                  <c:v>27.7</c:v>
                </c:pt>
              </c:numCache>
            </c:numRef>
          </c:yVal>
          <c:smooth val="0"/>
          <c:extLst>
            <c:ext xmlns:c16="http://schemas.microsoft.com/office/drawing/2014/chart" uri="{C3380CC4-5D6E-409C-BE32-E72D297353CC}">
              <c16:uniqueId val="{00000009-C30A-44D9-9131-3579D826F8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{1F312D50-2DCC-4860-B1E2-5093F1EFC666}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30A-44D9-9131-3579D826F8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{9DDD7AA4-80EE-42DD-A4C2-74923B2596B4}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0A-44D9-9131-3579D826F8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{B309141E-D53A-4B50-BF62-79B01F281C39}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0A-44D9-9131-3579D826F8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{06D2AC51-26FA-462A-BB4F-266EA3B5CB29}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0A-44D9-9131-3579D826F8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{81169CAA-609F-4202-8BA6-B4BFC8712C07}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0A-44D9-9131-3579D826F8B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{2E77FAEE-73E3-45C6-B08F-012D27282D28}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30A-44D9-9131-3579D826F8B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{B9AF4B12-5961-422E-A4EA-5758CBBA1607}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30A-44D9-9131-3579D826F8B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{74203800-F4E5-4CD0-A846-17901FA29421}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30A-44D9-9131-3579D826F8B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{514F2189-C4F5-4F24-828F-B671CA8D7A18}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30A-44D9-9131-3579D826F8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60.1</c:v>
                </c:pt>
              </c:numCache>
            </c:numRef>
          </c:xVal>
          <c:yVal>
            <c:numRef>
              <c:f>公会計指標分析・財政指標組合せ分析表!$BP$55:$DC$55</c:f>
              <c:numCache>
                <c:formatCode>#,##0.0;"▲ "#,##0.0</c:formatCode>
                <c:ptCount val="40"/>
                <c:pt idx="16">
                  <c:v>17.8</c:v>
                </c:pt>
                <c:pt idx="24">
                  <c:v>15</c:v>
                </c:pt>
              </c:numCache>
            </c:numRef>
          </c:yVal>
          <c:smooth val="0"/>
          <c:extLst>
            <c:ext xmlns:c16="http://schemas.microsoft.com/office/drawing/2014/chart" uri="{C3380CC4-5D6E-409C-BE32-E72D297353CC}">
              <c16:uniqueId val="{00000013-C30A-44D9-9131-3579D826F8B7}"/>
            </c:ext>
          </c:extLst>
        </c:ser>
        <c:dLbls>
          <c:showLegendKey val="0"/>
          <c:showVal val="1"/>
          <c:showCatName val="0"/>
          <c:showSerName val="0"/>
          <c:showPercent val="0"/>
          <c:showBubbleSize val="0"/>
        </c:dLbls>
        <c:axId val="46179840"/>
        <c:axId val="46181760"/>
      </c:scatterChart>
      <c:valAx>
        <c:axId val="46179840"/>
        <c:scaling>
          <c:orientation val="minMax"/>
          <c:max val="60.9"/>
          <c:min val="50.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{DB0F0250-A077-4064-9A36-9913A57F83EF}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747-454D-80BA-90F536E142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{8A2E83F6-BE39-4EC7-BB51-6881B5DAEC88}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47-454D-80BA-90F536E142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{AAB16990-8901-4A2B-BA39-F0B8A311B964}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47-454D-80BA-90F536E142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{4440DAAC-2A28-4592-AD48-765EDA63BB17}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47-454D-80BA-90F536E142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{E40D5E59-8EBC-4398-9624-4E2B659DFA1B}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47-454D-80BA-90F536E14229}"/>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{CCCA39D8-AD8B-4948-9C54-1BE6DBA457AE}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747-454D-80BA-90F536E14229}"/>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{95AEA1E7-A28F-4FB1-A963-A6AA4262C9AC}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747-454D-80BA-90F536E14229}"/>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{11BA7D2B-DC58-4425-96EB-AF7F7E2B9208}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747-454D-80BA-90F536E14229}"/>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{57CD90D6-FC84-4E55-8478-BB7C8B83DD41}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747-454D-80BA-90F536E142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9.9</c:v>
                </c:pt>
                <c:pt idx="16">
                  <c:v>9.3000000000000007</c:v>
                </c:pt>
                <c:pt idx="24">
                  <c:v>9.1</c:v>
                </c:pt>
                <c:pt idx="32">
                  <c:v>8.5</c:v>
                </c:pt>
              </c:numCache>
            </c:numRef>
          </c:xVal>
          <c:yVal>
            <c:numRef>
              <c:f>公会計指標分析・財政指標組合せ分析表!$BP$73:$DC$73</c:f>
              <c:numCache>
                <c:formatCode>#,##0.0;"▲ "#,##0.0</c:formatCode>
                <c:ptCount val="40"/>
                <c:pt idx="0">
                  <c:v>57.1</c:v>
                </c:pt>
                <c:pt idx="8">
                  <c:v>49.8</c:v>
                </c:pt>
                <c:pt idx="16">
                  <c:v>38.299999999999997</c:v>
                </c:pt>
                <c:pt idx="24">
                  <c:v>27.7</c:v>
                </c:pt>
                <c:pt idx="32">
                  <c:v>20.6</c:v>
                </c:pt>
              </c:numCache>
            </c:numRef>
          </c:yVal>
          <c:smooth val="0"/>
          <c:extLst>
            <c:ext xmlns:c16="http://schemas.microsoft.com/office/drawing/2014/chart" uri="{C3380CC4-5D6E-409C-BE32-E72D297353CC}">
              <c16:uniqueId val="{00000009-2747-454D-80BA-90F536E142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{DA28B1C5-0155-43EF-8874-4C421A4449C6}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747-454D-80BA-90F536E142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{8C6B157E-3BA8-481E-812A-3798EE26C1EF}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47-454D-80BA-90F536E142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{EC0F5168-09DE-48EF-80A6-F3BF5D10B271}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47-454D-80BA-90F536E142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{CAA2205B-21A9-431A-9D07-F9138F19A6E9}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47-454D-80BA-90F536E142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{5053A86C-73DD-4758-8F5C-37256FC98245}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47-454D-80BA-90F536E1422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{AC1BDB8D-BA6B-4A62-936E-3F2A1A840725}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747-454D-80BA-90F536E1422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{6951F22E-21A8-4A16-87B1-3624C16B1E69}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747-454D-80BA-90F536E14229}"/>
                </c:ext>
              </c:extLst>
            </c:dLbl>
            <c:dLbl>
              <c:idx val="24"/>
              <c:layout>
                <c:manualLayout>
                  <c:x val="-3.1274696973874049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{CA54BF6D-C832-4D88-9725-2B3F6EFCD379}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747-454D-80BA-90F536E14229}"/>
                </c:ext>
              </c:extLst>
            </c:dLbl>
            <c:dLbl>
              <c:idx val="32"/>
              <c:layout>
                <c:manualLayout>
                  <c:x val="-3.212128626434720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{3E07C9C2-9A56-452F-A0A4-A312F722D5E5}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747-454D-80BA-90F536E142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5.3</c:v>
                </c:pt>
                <c:pt idx="24">
                  <c:v>5</c:v>
                </c:pt>
                <c:pt idx="32">
                  <c:v>4.8</c:v>
                </c:pt>
              </c:numCache>
            </c:numRef>
          </c:xVal>
          <c:yVal>
            <c:numRef>
              <c:f>公会計指標分析・財政指標組合せ分析表!$BP$77:$DC$77</c:f>
              <c:numCache>
                <c:formatCode>#,##0.0;"▲ "#,##0.0</c:formatCode>
                <c:ptCount val="40"/>
                <c:pt idx="0">
                  <c:v>37.6</c:v>
                </c:pt>
                <c:pt idx="8">
                  <c:v>33.799999999999997</c:v>
                </c:pt>
                <c:pt idx="16">
                  <c:v>17.8</c:v>
                </c:pt>
                <c:pt idx="24">
                  <c:v>15</c:v>
                </c:pt>
                <c:pt idx="32">
                  <c:v>12.2</c:v>
                </c:pt>
              </c:numCache>
            </c:numRef>
          </c:yVal>
          <c:smooth val="0"/>
          <c:extLst>
            <c:ext xmlns:c16="http://schemas.microsoft.com/office/drawing/2014/chart" uri="{C3380CC4-5D6E-409C-BE32-E72D297353CC}">
              <c16:uniqueId val="{00000013-2747-454D-80BA-90F536E14229}"/>
            </c:ext>
          </c:extLst>
        </c:ser>
        <c:dLbls>
          <c:showLegendKey val="0"/>
          <c:showVal val="1"/>
          <c:showCatName val="0"/>
          <c:showSerName val="0"/>
          <c:showPercent val="0"/>
          <c:showBubbleSize val="0"/>
        </c:dLbls>
        <c:axId val="84219776"/>
        <c:axId val="84234240"/>
      </c:scatterChart>
      <c:valAx>
        <c:axId val="84219776"/>
        <c:scaling>
          <c:orientation val="minMax"/>
          <c:max val="10.9"/>
          <c:min val="4.4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元利償還金については、既発債の償還終了に伴い、前年度より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百万円減少しており、引き続き減少傾向にあります。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算入公債費等については、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既発債の償還終了に伴い算入公債費の減少が見込まれるものの、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臨時財政対策債や国の緊急経済対策等を活用した地方債の発行により増加、また特定財源のうち都市計画税が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したことにより、前年度より総額で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しています。</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上記のことから、実質公債費比率の分子については、前年度より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今後とも地方債の発行について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留意しつつ、公債費管理を適正に進めてまいります。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将来負担額については、退職手当負担見込額を除く各項目で前年度より減少しており、総額で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充当可能財源等については、地方債の償還に充当可能な基金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都市計画税等、地方債の償還に充当可能な特定歳入が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ものの、基準財政需要額算入見込額が減少した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ことにより、前年度より総額で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上記のことから、将来負担比率の分子については、前年度より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に比べると高い状態であることから、今後も将来負担の軽減に留意していきます。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大阪府羽曳野市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財政調整基金及び公共施設整備基金に決算剰余金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万円の増加となりました。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年度に庁舎の建替が予定されていることから、平成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年度以降は公共施設整備基金の減少が見込まれます。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　　　　　　　　　　：公用若しくは公共用に供する施設の整備資金に充てています。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羽曳野市ファイン推進基金　　　　　　：地域における保健福祉を積極的に推進するため、民間活動の活発化を図りつつ地域の特性に応じ</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て立案・実施された施策を資金面から援助すること及び本市の保健福祉事業の資金に充てています。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羽曳野市教育振興基金　　　　　　　　：本市における教育の振興を図る事業の資金に充てています。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ふるさと羽曳野まちづくり基金　　　　：羽曳野市の文化と歴史を継承し、発展させ、美しく恵み豊かな環境</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を育みながら、ふるさとまち</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づくり事業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推進していま</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羽曳野市ダルビッシュ有子ども福祉基金：すべての子どもたちの心身の健やかな成長に寄与する事業の資金に充てています。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公共施設整備基金は決算剰余金を積み立てたこと等により、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6,700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万円の増加となっています。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応援寄附金は寄附申込時に選択していただく活用希望事業に従い、羽曳野市ファイン推進基金・羽曳野市教育振興基金・ふるさと羽曳野まちづくり基金・羽曳野市ダルビッシュ有子ども福祉基金に積み立て、翌年度の実施事業に充当しております。また、一般寄附金を受け入れたこと等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つの基金全体で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万円の増加となっています。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年度に予定する庁舎の建替に備え、財政状況を鑑みて積立を予定しています。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万円を取り崩したこと等により、全体としては、１億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財政調整基金の残高は、大きな被害をもたらす災害への備え等のため、一般会計当初予算の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％を目途に積み立てることとしています。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第三セクター等改革推進債を発行して購入した不動産の売却収入を積み立てたことにより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地方債残高の圧縮を図るべく繰上償還等にも対応できるよう、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必要に応じて積立を検討していきます。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112,719
111,767
26.45
38,940,225
38,879,538
59,772
22,960,766
38,570,659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有形固定資産減価償却率は、類似団体内平均値よりも低い水準にあります。主な要因としては、平成９年度開館の総合スポーツセンター（はびきのコロセアム）や平成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年度開館の生活文化情報センター（ＬＩＣはびきの）の有形固定資産減価償却率が低く、学校施設の耐震改修によ</a:t>
          </a:r>
          <a:r>
            <a:rPr kumimoji="1" lang="ja-JP" altLang="en-US" sz="95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減価償却率</a:t>
          </a:r>
          <a:r>
            <a:rPr kumimoji="1" lang="ja-JP" altLang="en-US" sz="95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低</a:t>
          </a:r>
          <a:r>
            <a:rPr kumimoji="1" lang="ja-JP" altLang="ja-JP" sz="95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下</a:t>
          </a:r>
          <a:r>
            <a:rPr kumimoji="1" lang="ja-JP" altLang="en-US" sz="95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していること</a:t>
          </a:r>
          <a:r>
            <a:rPr kumimoji="1" lang="ja-JP" altLang="ja-JP" sz="95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影響</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しています。しかしながら、使用期間が耐用年数に迫る公共施設もあることから、計画的に老朽化対策等に取り組んでまいります。</a:t>
          </a:r>
          <a:endParaRPr lang="en-US" altLang="ja-JP" sz="950">
            <a:effectLst/>
            <a:latin typeface="ＭＳ Ｐゴシック" panose="020B0600070205080204" pitchFamily="50" charset="-128"/>
            <a:ea typeface="ＭＳ Ｐゴシック" panose="020B0600070205080204" pitchFamily="50" charset="-128"/>
          </a:endParaRPr>
        </a:p>
        <a:p>
          <a:r>
            <a:rPr lang="ja-JP" altLang="en-US" sz="950">
              <a:effectLst/>
              <a:latin typeface="ＭＳ Ｐゴシック" panose="020B0600070205080204" pitchFamily="50" charset="-128"/>
              <a:ea typeface="ＭＳ Ｐゴシック" panose="020B0600070205080204" pitchFamily="50" charset="-128"/>
            </a:rPr>
            <a:t>　なお、平成</a:t>
          </a:r>
          <a:r>
            <a:rPr lang="en-US" altLang="ja-JP" sz="950">
              <a:effectLst/>
              <a:latin typeface="ＭＳ Ｐゴシック" panose="020B0600070205080204" pitchFamily="50" charset="-128"/>
              <a:ea typeface="ＭＳ Ｐゴシック" panose="020B0600070205080204" pitchFamily="50" charset="-128"/>
            </a:rPr>
            <a:t>29</a:t>
          </a:r>
          <a:r>
            <a:rPr lang="ja-JP" altLang="en-US" sz="950">
              <a:effectLst/>
              <a:latin typeface="ＭＳ Ｐゴシック" panose="020B0600070205080204" pitchFamily="50" charset="-128"/>
              <a:ea typeface="ＭＳ Ｐゴシック" panose="020B0600070205080204" pitchFamily="50" charset="-128"/>
            </a:rPr>
            <a:t>年度決算に係る固定資産台帳については、平成</a:t>
          </a:r>
          <a:r>
            <a:rPr lang="en-US" altLang="ja-JP" sz="950">
              <a:effectLst/>
              <a:latin typeface="ＭＳ Ｐゴシック" panose="020B0600070205080204" pitchFamily="50" charset="-128"/>
              <a:ea typeface="ＭＳ Ｐゴシック" panose="020B0600070205080204" pitchFamily="50" charset="-128"/>
            </a:rPr>
            <a:t>31</a:t>
          </a:r>
          <a:r>
            <a:rPr lang="ja-JP" altLang="en-US" sz="950">
              <a:effectLst/>
              <a:latin typeface="ＭＳ Ｐゴシック" panose="020B0600070205080204" pitchFamily="50" charset="-128"/>
              <a:ea typeface="ＭＳ Ｐゴシック" panose="020B0600070205080204" pitchFamily="50" charset="-128"/>
            </a:rPr>
            <a:t>年１月１日時点で整備中のため、平成</a:t>
          </a:r>
          <a:r>
            <a:rPr lang="en-US" altLang="ja-JP" sz="950">
              <a:effectLst/>
              <a:latin typeface="ＭＳ Ｐゴシック" panose="020B0600070205080204" pitchFamily="50" charset="-128"/>
              <a:ea typeface="ＭＳ Ｐゴシック" panose="020B0600070205080204" pitchFamily="50" charset="-128"/>
            </a:rPr>
            <a:t>29</a:t>
          </a:r>
          <a:r>
            <a:rPr lang="ja-JP" altLang="en-US" sz="950">
              <a:effectLst/>
              <a:latin typeface="ＭＳ Ｐゴシック" panose="020B0600070205080204" pitchFamily="50" charset="-128"/>
              <a:ea typeface="ＭＳ Ｐゴシック" panose="020B0600070205080204" pitchFamily="50" charset="-128"/>
            </a:rPr>
            <a:t>年度の当該団体値等は表示されていません。</a:t>
          </a:r>
          <a:endParaRPr kumimoji="1" lang="ja-JP" altLang="en-US" sz="9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62" name="直線コネクタ 61"/>
        <xdr:cNvCxnSpPr/>
      </xdr:nvCxnSpPr>
      <xdr:spPr>
        <a:xfrm flipV="1">
          <a:off x="4760595" y="5341620"/>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63" name="有形固定資産減価償却率最小値テキスト"/>
        <xdr:cNvSpPr txBox="1"/>
      </xdr:nvSpPr>
      <xdr:spPr>
        <a:xfrm>
          <a:off x="4813300" y="66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64" name="直線コネクタ 63"/>
        <xdr:cNvCxnSpPr/>
      </xdr:nvCxnSpPr>
      <xdr:spPr>
        <a:xfrm>
          <a:off x="4673600" y="66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5"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6" name="直線コネクタ 65"/>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72280</xdr:rowOff>
    </xdr:from>
    <xdr:ext cx="405111" cy="259045"/>
    <xdr:sp macro="" textlink="">
      <xdr:nvSpPr>
        <xdr:cNvPr id="67" name="有形固定資産減価償却率平均値テキスト"/>
        <xdr:cNvSpPr txBox="1"/>
      </xdr:nvSpPr>
      <xdr:spPr>
        <a:xfrm>
          <a:off x="48133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68" name="フローチャート: 判断 67"/>
        <xdr:cNvSpPr/>
      </xdr:nvSpPr>
      <xdr:spPr>
        <a:xfrm>
          <a:off x="47117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69" name="フローチャート: 判断 68"/>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103759</xdr:rowOff>
    </xdr:from>
    <xdr:to>
      <xdr:col>15</xdr:col>
      <xdr:colOff>187325</xdr:colOff>
      <xdr:row>33</xdr:row>
      <xdr:rowOff>33909</xdr:rowOff>
    </xdr:to>
    <xdr:sp macro="" textlink="">
      <xdr:nvSpPr>
        <xdr:cNvPr id="70" name="フローチャート: 判断 69"/>
        <xdr:cNvSpPr/>
      </xdr:nvSpPr>
      <xdr:spPr>
        <a:xfrm>
          <a:off x="3238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66167</xdr:rowOff>
    </xdr:from>
    <xdr:to>
      <xdr:col>19</xdr:col>
      <xdr:colOff>187325</xdr:colOff>
      <xdr:row>33</xdr:row>
      <xdr:rowOff>167767</xdr:rowOff>
    </xdr:to>
    <xdr:sp macro="" textlink="">
      <xdr:nvSpPr>
        <xdr:cNvPr id="76" name="楕円 75"/>
        <xdr:cNvSpPr/>
      </xdr:nvSpPr>
      <xdr:spPr>
        <a:xfrm>
          <a:off x="4000500" y="64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156845</xdr:rowOff>
    </xdr:from>
    <xdr:to>
      <xdr:col>15</xdr:col>
      <xdr:colOff>187325</xdr:colOff>
      <xdr:row>34</xdr:row>
      <xdr:rowOff>86995</xdr:rowOff>
    </xdr:to>
    <xdr:sp macro="" textlink="">
      <xdr:nvSpPr>
        <xdr:cNvPr id="77" name="楕円 76"/>
        <xdr:cNvSpPr/>
      </xdr:nvSpPr>
      <xdr:spPr>
        <a:xfrm>
          <a:off x="323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116967</xdr:rowOff>
    </xdr:from>
    <xdr:to>
      <xdr:col>19</xdr:col>
      <xdr:colOff>136525</xdr:colOff>
      <xdr:row>34</xdr:row>
      <xdr:rowOff>36195</xdr:rowOff>
    </xdr:to>
    <xdr:cxnSp macro="">
      <xdr:nvCxnSpPr>
        <xdr:cNvPr id="78" name="直線コネクタ 77"/>
        <xdr:cNvCxnSpPr/>
      </xdr:nvCxnSpPr>
      <xdr:spPr>
        <a:xfrm flipV="1">
          <a:off x="3289300" y="6546342"/>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53484</xdr:rowOff>
    </xdr:from>
    <xdr:ext cx="405111" cy="259045"/>
    <xdr:sp macro="" textlink="">
      <xdr:nvSpPr>
        <xdr:cNvPr id="79" name="n_1aveValue有形固定資産減価償却率"/>
        <xdr:cNvSpPr txBox="1"/>
      </xdr:nvSpPr>
      <xdr:spPr>
        <a:xfrm>
          <a:off x="38360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50436</xdr:rowOff>
    </xdr:from>
    <xdr:ext cx="405111" cy="259045"/>
    <xdr:sp macro="" textlink="">
      <xdr:nvSpPr>
        <xdr:cNvPr id="80" name="n_2aveValue有形固定資産減価償却率"/>
        <xdr:cNvSpPr txBox="1"/>
      </xdr:nvSpPr>
      <xdr:spPr>
        <a:xfrm>
          <a:off x="3086744"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158894</xdr:rowOff>
    </xdr:from>
    <xdr:ext cx="405111" cy="259045"/>
    <xdr:sp macro="" textlink="">
      <xdr:nvSpPr>
        <xdr:cNvPr id="81" name="n_1mainValue有形固定資産減価償却率"/>
        <xdr:cNvSpPr txBox="1"/>
      </xdr:nvSpPr>
      <xdr:spPr>
        <a:xfrm>
          <a:off x="3836044" y="6588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78122</xdr:rowOff>
    </xdr:from>
    <xdr:ext cx="405111" cy="259045"/>
    <xdr:sp macro="" textlink="">
      <xdr:nvSpPr>
        <xdr:cNvPr id="82" name="n_2mainValue有形固定資産減価償却率"/>
        <xdr:cNvSpPr txBox="1"/>
      </xdr:nvSpPr>
      <xdr:spPr>
        <a:xfrm>
          <a:off x="308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は、類似団体内平均値よりも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い水準にあり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年となっております。これは、平成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年度末時点の実質債務を、平成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経常的な歳入と歳出の収支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を用いて償還すると仮定した場合、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年を要することを意味します。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主な要因としては、将来負担額に含まれる地方債現在高が依然として高いことや、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経常的な収支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が少ないことが考えられます。このことから、適切な地方債の発行管理に努めるとともに、徴収業務の強化等により歳入確保に努めてまいります。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3" name="テキスト ボックス 102"/>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5" name="テキスト ボックス 104"/>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11" name="直線コネクタ 110"/>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14" name="債務償還可能年数最大値テキスト"/>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15" name="直線コネクタ 114"/>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154322</xdr:rowOff>
    </xdr:from>
    <xdr:ext cx="340478" cy="259045"/>
    <xdr:sp macro="" textlink="">
      <xdr:nvSpPr>
        <xdr:cNvPr id="116" name="債務償還可能年数平均値テキスト"/>
        <xdr:cNvSpPr txBox="1"/>
      </xdr:nvSpPr>
      <xdr:spPr>
        <a:xfrm>
          <a:off x="14846300" y="6240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17" name="フローチャート: 判断 116"/>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3" name="楕円 122"/>
        <xdr:cNvSpPr/>
      </xdr:nvSpPr>
      <xdr:spPr>
        <a:xfrm>
          <a:off x="147447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125535</xdr:rowOff>
    </xdr:from>
    <xdr:ext cx="340478" cy="259045"/>
    <xdr:sp macro="" textlink="">
      <xdr:nvSpPr>
        <xdr:cNvPr id="124" name="債務償還可能年数該当値テキスト"/>
        <xdr:cNvSpPr txBox="1"/>
      </xdr:nvSpPr>
      <xdr:spPr>
        <a:xfrm>
          <a:off x="14846300" y="58691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112,719
111,767
26.45
38,940,225
38,879,538
59,772
22,960,766
38,570,659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道路】&#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xdr:cNvSpPr/>
      </xdr:nvSpPr>
      <xdr:spPr>
        <a:xfrm>
          <a:off x="2857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9398</xdr:rowOff>
    </xdr:from>
    <xdr:to>
      <xdr:col>20</xdr:col>
      <xdr:colOff>38100</xdr:colOff>
      <xdr:row>34</xdr:row>
      <xdr:rowOff>110998</xdr:rowOff>
    </xdr:to>
    <xdr:sp macro="" textlink="">
      <xdr:nvSpPr>
        <xdr:cNvPr id="68" name="楕円 67"/>
        <xdr:cNvSpPr/>
      </xdr:nvSpPr>
      <xdr:spPr>
        <a:xfrm>
          <a:off x="3746500" y="58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9398</xdr:rowOff>
    </xdr:from>
    <xdr:to>
      <xdr:col>15</xdr:col>
      <xdr:colOff>101600</xdr:colOff>
      <xdr:row>34</xdr:row>
      <xdr:rowOff>110998</xdr:rowOff>
    </xdr:to>
    <xdr:sp macro="" textlink="">
      <xdr:nvSpPr>
        <xdr:cNvPr id="69" name="楕円 68"/>
        <xdr:cNvSpPr/>
      </xdr:nvSpPr>
      <xdr:spPr>
        <a:xfrm>
          <a:off x="2857500" y="58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60198</xdr:rowOff>
    </xdr:from>
    <xdr:to>
      <xdr:col>19</xdr:col>
      <xdr:colOff>177800</xdr:colOff>
      <xdr:row>34</xdr:row>
      <xdr:rowOff>60198</xdr:rowOff>
    </xdr:to>
    <xdr:cxnSp macro="">
      <xdr:nvCxnSpPr>
        <xdr:cNvPr id="70" name="直線コネクタ 69"/>
        <xdr:cNvCxnSpPr/>
      </xdr:nvCxnSpPr>
      <xdr:spPr>
        <a:xfrm>
          <a:off x="2908300" y="5889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31259</xdr:rowOff>
    </xdr:from>
    <xdr:ext cx="405111" cy="259045"/>
    <xdr:sp macro="" textlink="">
      <xdr:nvSpPr>
        <xdr:cNvPr id="71" name="n_1aveValue【道路】&#10;有形固定資産減価償却率"/>
        <xdr:cNvSpPr txBox="1"/>
      </xdr:nvSpPr>
      <xdr:spPr>
        <a:xfrm>
          <a:off x="3582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10685</xdr:rowOff>
    </xdr:from>
    <xdr:ext cx="405111" cy="259045"/>
    <xdr:sp macro="" textlink="">
      <xdr:nvSpPr>
        <xdr:cNvPr id="72" name="n_2aveValue【道路】&#10;有形固定資産減価償却率"/>
        <xdr:cNvSpPr txBox="1"/>
      </xdr:nvSpPr>
      <xdr:spPr>
        <a:xfrm>
          <a:off x="2705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127525</xdr:rowOff>
    </xdr:from>
    <xdr:ext cx="405111" cy="259045"/>
    <xdr:sp macro="" textlink="">
      <xdr:nvSpPr>
        <xdr:cNvPr id="73" name="n_1mainValue【道路】&#10;有形固定資産減価償却率"/>
        <xdr:cNvSpPr txBox="1"/>
      </xdr:nvSpPr>
      <xdr:spPr>
        <a:xfrm>
          <a:off x="3582044" y="561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127525</xdr:rowOff>
    </xdr:from>
    <xdr:ext cx="405111" cy="259045"/>
    <xdr:sp macro="" textlink="">
      <xdr:nvSpPr>
        <xdr:cNvPr id="74" name="n_2mainValue【道路】&#10;有形固定資産減価償却率"/>
        <xdr:cNvSpPr txBox="1"/>
      </xdr:nvSpPr>
      <xdr:spPr>
        <a:xfrm>
          <a:off x="2705744" y="561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0" name="テキスト ボックス 8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2" name="テキスト ボックス 9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6" name="直線コネクタ 95"/>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97"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98" name="直線コネクタ 97"/>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99"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100" name="直線コネクタ 99"/>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19555</xdr:rowOff>
    </xdr:from>
    <xdr:ext cx="469744" cy="259045"/>
    <xdr:sp macro="" textlink="">
      <xdr:nvSpPr>
        <xdr:cNvPr id="101" name="【道路】&#10;一人当たり延長平均値テキスト"/>
        <xdr:cNvSpPr txBox="1"/>
      </xdr:nvSpPr>
      <xdr:spPr>
        <a:xfrm>
          <a:off x="10515600" y="6534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02" name="フローチャート: 判断 101"/>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3" name="フローチャート: 判断 102"/>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4" name="フローチャート: 判断 103"/>
        <xdr:cNvSpPr/>
      </xdr:nvSpPr>
      <xdr:spPr>
        <a:xfrm>
          <a:off x="8699500" y="655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14061</xdr:rowOff>
    </xdr:from>
    <xdr:to>
      <xdr:col>50</xdr:col>
      <xdr:colOff>165100</xdr:colOff>
      <xdr:row>40</xdr:row>
      <xdr:rowOff>115661</xdr:rowOff>
    </xdr:to>
    <xdr:sp macro="" textlink="">
      <xdr:nvSpPr>
        <xdr:cNvPr id="110" name="楕円 109"/>
        <xdr:cNvSpPr/>
      </xdr:nvSpPr>
      <xdr:spPr>
        <a:xfrm>
          <a:off x="9588500" y="687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47346</xdr:rowOff>
    </xdr:from>
    <xdr:to>
      <xdr:col>46</xdr:col>
      <xdr:colOff>38100</xdr:colOff>
      <xdr:row>33</xdr:row>
      <xdr:rowOff>148946</xdr:rowOff>
    </xdr:to>
    <xdr:sp macro="" textlink="">
      <xdr:nvSpPr>
        <xdr:cNvPr id="111" name="楕円 110"/>
        <xdr:cNvSpPr/>
      </xdr:nvSpPr>
      <xdr:spPr>
        <a:xfrm>
          <a:off x="8699500" y="570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98146</xdr:rowOff>
    </xdr:from>
    <xdr:to>
      <xdr:col>50</xdr:col>
      <xdr:colOff>114300</xdr:colOff>
      <xdr:row>40</xdr:row>
      <xdr:rowOff>64861</xdr:rowOff>
    </xdr:to>
    <xdr:cxnSp macro="">
      <xdr:nvCxnSpPr>
        <xdr:cNvPr id="112" name="直線コネクタ 111"/>
        <xdr:cNvCxnSpPr/>
      </xdr:nvCxnSpPr>
      <xdr:spPr>
        <a:xfrm>
          <a:off x="8750300" y="5755996"/>
          <a:ext cx="889000" cy="11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36451</xdr:rowOff>
    </xdr:from>
    <xdr:ext cx="469744" cy="259045"/>
    <xdr:sp macro="" textlink="">
      <xdr:nvSpPr>
        <xdr:cNvPr id="113" name="n_1aveValue【道路】&#10;一人当たり延長"/>
        <xdr:cNvSpPr txBox="1"/>
      </xdr:nvSpPr>
      <xdr:spPr>
        <a:xfrm>
          <a:off x="9391727" y="63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128826</xdr:rowOff>
    </xdr:from>
    <xdr:ext cx="469744" cy="259045"/>
    <xdr:sp macro="" textlink="">
      <xdr:nvSpPr>
        <xdr:cNvPr id="114" name="n_2aveValue【道路】&#10;一人当たり延長"/>
        <xdr:cNvSpPr txBox="1"/>
      </xdr:nvSpPr>
      <xdr:spPr>
        <a:xfrm>
          <a:off x="8515427" y="664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106788</xdr:rowOff>
    </xdr:from>
    <xdr:ext cx="469744" cy="259045"/>
    <xdr:sp macro="" textlink="">
      <xdr:nvSpPr>
        <xdr:cNvPr id="115" name="n_1mainValue【道路】&#10;一人当たり延長"/>
        <xdr:cNvSpPr txBox="1"/>
      </xdr:nvSpPr>
      <xdr:spPr>
        <a:xfrm>
          <a:off x="9391727" y="696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165473</xdr:rowOff>
    </xdr:from>
    <xdr:ext cx="534377" cy="259045"/>
    <xdr:sp macro="" textlink="">
      <xdr:nvSpPr>
        <xdr:cNvPr id="116" name="n_2mainValue【道路】&#10;一人当たり延長"/>
        <xdr:cNvSpPr txBox="1"/>
      </xdr:nvSpPr>
      <xdr:spPr>
        <a:xfrm>
          <a:off x="8483111" y="548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42" name="直線コネクタ 141"/>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43"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44" name="直線コネクタ 143"/>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45"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46" name="直線コネクタ 145"/>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47" name="【橋りょう・トンネ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48" name="フローチャート: 判断 147"/>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49" name="フローチャート: 判断 148"/>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50" name="フローチャート: 判断 149"/>
        <xdr:cNvSpPr/>
      </xdr:nvSpPr>
      <xdr:spPr>
        <a:xfrm>
          <a:off x="2857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63500</xdr:rowOff>
    </xdr:from>
    <xdr:to>
      <xdr:col>20</xdr:col>
      <xdr:colOff>38100</xdr:colOff>
      <xdr:row>59</xdr:row>
      <xdr:rowOff>165100</xdr:rowOff>
    </xdr:to>
    <xdr:sp macro="" textlink="">
      <xdr:nvSpPr>
        <xdr:cNvPr id="156" name="楕円 155"/>
        <xdr:cNvSpPr/>
      </xdr:nvSpPr>
      <xdr:spPr>
        <a:xfrm>
          <a:off x="3746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89626</xdr:rowOff>
    </xdr:from>
    <xdr:to>
      <xdr:col>15</xdr:col>
      <xdr:colOff>101600</xdr:colOff>
      <xdr:row>60</xdr:row>
      <xdr:rowOff>19776</xdr:rowOff>
    </xdr:to>
    <xdr:sp macro="" textlink="">
      <xdr:nvSpPr>
        <xdr:cNvPr id="157" name="楕円 156"/>
        <xdr:cNvSpPr/>
      </xdr:nvSpPr>
      <xdr:spPr>
        <a:xfrm>
          <a:off x="2857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114300</xdr:rowOff>
    </xdr:from>
    <xdr:to>
      <xdr:col>19</xdr:col>
      <xdr:colOff>177800</xdr:colOff>
      <xdr:row>59</xdr:row>
      <xdr:rowOff>140426</xdr:rowOff>
    </xdr:to>
    <xdr:cxnSp macro="">
      <xdr:nvCxnSpPr>
        <xdr:cNvPr id="158" name="直線コネクタ 157"/>
        <xdr:cNvCxnSpPr/>
      </xdr:nvCxnSpPr>
      <xdr:spPr>
        <a:xfrm flipV="1">
          <a:off x="2908300" y="102298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68960</xdr:rowOff>
    </xdr:from>
    <xdr:ext cx="405111" cy="259045"/>
    <xdr:sp macro="" textlink="">
      <xdr:nvSpPr>
        <xdr:cNvPr id="159" name="n_1aveValue【橋りょう・トンネル】&#10;有形固定資産減価償却率"/>
        <xdr:cNvSpPr txBox="1"/>
      </xdr:nvSpPr>
      <xdr:spPr>
        <a:xfrm>
          <a:off x="3582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160" name="n_2aveValue【橋りょう・トンネル】&#10;有形固定資産減価償却率"/>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156227</xdr:rowOff>
    </xdr:from>
    <xdr:ext cx="405111" cy="259045"/>
    <xdr:sp macro="" textlink="">
      <xdr:nvSpPr>
        <xdr:cNvPr id="161" name="n_1mainValue【橋りょう・トンネル】&#10;有形固定資産減価償却率"/>
        <xdr:cNvSpPr txBox="1"/>
      </xdr:nvSpPr>
      <xdr:spPr>
        <a:xfrm>
          <a:off x="35820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10903</xdr:rowOff>
    </xdr:from>
    <xdr:ext cx="405111" cy="259045"/>
    <xdr:sp macro="" textlink="">
      <xdr:nvSpPr>
        <xdr:cNvPr id="162" name="n_2mainValue【橋りょう・トンネル】&#10;有形固定資産減価償却率"/>
        <xdr:cNvSpPr txBox="1"/>
      </xdr:nvSpPr>
      <xdr:spPr>
        <a:xfrm>
          <a:off x="27057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6" name="テキスト ボックス 17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8" name="テキスト ボックス 17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0" name="テキスト ボックス 17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2" name="テキスト ボックス 18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86" name="直線コネクタ 185"/>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87"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88" name="直線コネクタ 187"/>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89"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90" name="直線コネクタ 189"/>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87525</xdr:rowOff>
    </xdr:from>
    <xdr:ext cx="599010" cy="259045"/>
    <xdr:sp macro="" textlink="">
      <xdr:nvSpPr>
        <xdr:cNvPr id="191" name="【橋りょう・トンネル】&#10;一人当たり有形固定資産（償却資産）額平均値テキスト"/>
        <xdr:cNvSpPr txBox="1"/>
      </xdr:nvSpPr>
      <xdr:spPr>
        <a:xfrm>
          <a:off x="10515600" y="10545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192" name="フローチャート: 判断 191"/>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193" name="フローチャート: 判断 192"/>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43467</xdr:rowOff>
    </xdr:from>
    <xdr:to>
      <xdr:col>46</xdr:col>
      <xdr:colOff>38100</xdr:colOff>
      <xdr:row>62</xdr:row>
      <xdr:rowOff>145067</xdr:rowOff>
    </xdr:to>
    <xdr:sp macro="" textlink="">
      <xdr:nvSpPr>
        <xdr:cNvPr id="194" name="フローチャート: 判断 193"/>
        <xdr:cNvSpPr/>
      </xdr:nvSpPr>
      <xdr:spPr>
        <a:xfrm>
          <a:off x="8699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61881</xdr:rowOff>
    </xdr:from>
    <xdr:to>
      <xdr:col>50</xdr:col>
      <xdr:colOff>165100</xdr:colOff>
      <xdr:row>63</xdr:row>
      <xdr:rowOff>163481</xdr:rowOff>
    </xdr:to>
    <xdr:sp macro="" textlink="">
      <xdr:nvSpPr>
        <xdr:cNvPr id="200" name="楕円 199"/>
        <xdr:cNvSpPr/>
      </xdr:nvSpPr>
      <xdr:spPr>
        <a:xfrm>
          <a:off x="9588500" y="108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63207</xdr:rowOff>
    </xdr:from>
    <xdr:to>
      <xdr:col>46</xdr:col>
      <xdr:colOff>38100</xdr:colOff>
      <xdr:row>63</xdr:row>
      <xdr:rowOff>164807</xdr:rowOff>
    </xdr:to>
    <xdr:sp macro="" textlink="">
      <xdr:nvSpPr>
        <xdr:cNvPr id="201" name="楕円 200"/>
        <xdr:cNvSpPr/>
      </xdr:nvSpPr>
      <xdr:spPr>
        <a:xfrm>
          <a:off x="8699500" y="108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112681</xdr:rowOff>
    </xdr:from>
    <xdr:to>
      <xdr:col>50</xdr:col>
      <xdr:colOff>114300</xdr:colOff>
      <xdr:row>63</xdr:row>
      <xdr:rowOff>114007</xdr:rowOff>
    </xdr:to>
    <xdr:cxnSp macro="">
      <xdr:nvCxnSpPr>
        <xdr:cNvPr id="202" name="直線コネクタ 201"/>
        <xdr:cNvCxnSpPr/>
      </xdr:nvCxnSpPr>
      <xdr:spPr>
        <a:xfrm flipV="1">
          <a:off x="8750300" y="10914031"/>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122530</xdr:rowOff>
    </xdr:from>
    <xdr:ext cx="534377" cy="259045"/>
    <xdr:sp macro="" textlink="">
      <xdr:nvSpPr>
        <xdr:cNvPr id="203" name="n_1aveValue【橋りょう・トンネル】&#10;一人当たり有形固定資産（償却資産）額"/>
        <xdr:cNvSpPr txBox="1"/>
      </xdr:nvSpPr>
      <xdr:spPr>
        <a:xfrm>
          <a:off x="93594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161594</xdr:rowOff>
    </xdr:from>
    <xdr:ext cx="534377" cy="259045"/>
    <xdr:sp macro="" textlink="">
      <xdr:nvSpPr>
        <xdr:cNvPr id="204" name="n_2aveValue【橋りょう・トンネル】&#10;一人当たり有形固定資産（償却資産）額"/>
        <xdr:cNvSpPr txBox="1"/>
      </xdr:nvSpPr>
      <xdr:spPr>
        <a:xfrm>
          <a:off x="8483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154608</xdr:rowOff>
    </xdr:from>
    <xdr:ext cx="534377" cy="259045"/>
    <xdr:sp macro="" textlink="">
      <xdr:nvSpPr>
        <xdr:cNvPr id="205" name="n_1mainValue【橋りょう・トンネル】&#10;一人当たり有形固定資産（償却資産）額"/>
        <xdr:cNvSpPr txBox="1"/>
      </xdr:nvSpPr>
      <xdr:spPr>
        <a:xfrm>
          <a:off x="9359411" y="1095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155934</xdr:rowOff>
    </xdr:from>
    <xdr:ext cx="534377" cy="259045"/>
    <xdr:sp macro="" textlink="">
      <xdr:nvSpPr>
        <xdr:cNvPr id="206" name="n_2mainValue【橋りょう・トンネル】&#10;一人当たり有形固定資産（償却資産）額"/>
        <xdr:cNvSpPr txBox="1"/>
      </xdr:nvSpPr>
      <xdr:spPr>
        <a:xfrm>
          <a:off x="8483111" y="1095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31" name="直線コネクタ 230"/>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32"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33" name="直線コネクタ 232"/>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34"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35" name="直線コネクタ 234"/>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24782</xdr:rowOff>
    </xdr:from>
    <xdr:ext cx="405111" cy="259045"/>
    <xdr:sp macro="" textlink="">
      <xdr:nvSpPr>
        <xdr:cNvPr id="236" name="【公営住宅】&#10;有形固定資産減価償却率平均値テキスト"/>
        <xdr:cNvSpPr txBox="1"/>
      </xdr:nvSpPr>
      <xdr:spPr>
        <a:xfrm>
          <a:off x="4673600" y="1391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37" name="フローチャート: 判断 236"/>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38" name="フローチャート: 判断 237"/>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39" name="フローチャート: 判断 238"/>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139700</xdr:rowOff>
    </xdr:from>
    <xdr:to>
      <xdr:col>20</xdr:col>
      <xdr:colOff>38100</xdr:colOff>
      <xdr:row>83</xdr:row>
      <xdr:rowOff>69850</xdr:rowOff>
    </xdr:to>
    <xdr:sp macro="" textlink="">
      <xdr:nvSpPr>
        <xdr:cNvPr id="245" name="楕円 244"/>
        <xdr:cNvSpPr/>
      </xdr:nvSpPr>
      <xdr:spPr>
        <a:xfrm>
          <a:off x="3746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46" name="楕円 245"/>
        <xdr:cNvSpPr/>
      </xdr:nvSpPr>
      <xdr:spPr>
        <a:xfrm>
          <a:off x="2857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156211</xdr:rowOff>
    </xdr:from>
    <xdr:to>
      <xdr:col>19</xdr:col>
      <xdr:colOff>177800</xdr:colOff>
      <xdr:row>83</xdr:row>
      <xdr:rowOff>19050</xdr:rowOff>
    </xdr:to>
    <xdr:cxnSp macro="">
      <xdr:nvCxnSpPr>
        <xdr:cNvPr id="247" name="直線コネクタ 246"/>
        <xdr:cNvCxnSpPr/>
      </xdr:nvCxnSpPr>
      <xdr:spPr>
        <a:xfrm>
          <a:off x="2908300" y="142151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48"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49" name="n_2aveValue【公営住宅】&#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60977</xdr:rowOff>
    </xdr:from>
    <xdr:ext cx="405111" cy="259045"/>
    <xdr:sp macro="" textlink="">
      <xdr:nvSpPr>
        <xdr:cNvPr id="250" name="n_1mainValue【公営住宅】&#10;有形固定資産減価償却率"/>
        <xdr:cNvSpPr txBox="1"/>
      </xdr:nvSpPr>
      <xdr:spPr>
        <a:xfrm>
          <a:off x="35820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251" name="n_2mainValue【公営住宅】&#10;有形固定資産減価償却率"/>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2" name="直線コネクタ 26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3" name="テキスト ボックス 26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6" name="直線コネクタ 26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67" name="テキスト ボックス 26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71" name="直線コネクタ 270"/>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72"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73" name="直線コネクタ 272"/>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74"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75" name="直線コネクタ 274"/>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98886</xdr:rowOff>
    </xdr:from>
    <xdr:ext cx="469744" cy="259045"/>
    <xdr:sp macro="" textlink="">
      <xdr:nvSpPr>
        <xdr:cNvPr id="276" name="【公営住宅】&#10;一人当たり面積平均値テキスト"/>
        <xdr:cNvSpPr txBox="1"/>
      </xdr:nvSpPr>
      <xdr:spPr>
        <a:xfrm>
          <a:off x="10515600" y="14329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77" name="フローチャート: 判断 276"/>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78" name="フローチャート: 判断 277"/>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163894</xdr:rowOff>
    </xdr:from>
    <xdr:to>
      <xdr:col>46</xdr:col>
      <xdr:colOff>38100</xdr:colOff>
      <xdr:row>84</xdr:row>
      <xdr:rowOff>94044</xdr:rowOff>
    </xdr:to>
    <xdr:sp macro="" textlink="">
      <xdr:nvSpPr>
        <xdr:cNvPr id="279" name="フローチャート: 判断 278"/>
        <xdr:cNvSpPr/>
      </xdr:nvSpPr>
      <xdr:spPr>
        <a:xfrm>
          <a:off x="8699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73025</xdr:rowOff>
    </xdr:from>
    <xdr:to>
      <xdr:col>50</xdr:col>
      <xdr:colOff>165100</xdr:colOff>
      <xdr:row>85</xdr:row>
      <xdr:rowOff>3175</xdr:rowOff>
    </xdr:to>
    <xdr:sp macro="" textlink="">
      <xdr:nvSpPr>
        <xdr:cNvPr id="285" name="楕円 284"/>
        <xdr:cNvSpPr/>
      </xdr:nvSpPr>
      <xdr:spPr>
        <a:xfrm>
          <a:off x="9588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74740</xdr:rowOff>
    </xdr:from>
    <xdr:to>
      <xdr:col>46</xdr:col>
      <xdr:colOff>38100</xdr:colOff>
      <xdr:row>85</xdr:row>
      <xdr:rowOff>4890</xdr:rowOff>
    </xdr:to>
    <xdr:sp macro="" textlink="">
      <xdr:nvSpPr>
        <xdr:cNvPr id="286" name="楕円 285"/>
        <xdr:cNvSpPr/>
      </xdr:nvSpPr>
      <xdr:spPr>
        <a:xfrm>
          <a:off x="8699500" y="1447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123825</xdr:rowOff>
    </xdr:from>
    <xdr:to>
      <xdr:col>50</xdr:col>
      <xdr:colOff>114300</xdr:colOff>
      <xdr:row>84</xdr:row>
      <xdr:rowOff>125540</xdr:rowOff>
    </xdr:to>
    <xdr:cxnSp macro="">
      <xdr:nvCxnSpPr>
        <xdr:cNvPr id="287" name="直線コネクタ 286"/>
        <xdr:cNvCxnSpPr/>
      </xdr:nvCxnSpPr>
      <xdr:spPr>
        <a:xfrm flipV="1">
          <a:off x="8750300" y="1452562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90567</xdr:rowOff>
    </xdr:from>
    <xdr:ext cx="469744" cy="259045"/>
    <xdr:sp macro="" textlink="">
      <xdr:nvSpPr>
        <xdr:cNvPr id="288" name="n_1aveValue【公営住宅】&#10;一人当たり面積"/>
        <xdr:cNvSpPr txBox="1"/>
      </xdr:nvSpPr>
      <xdr:spPr>
        <a:xfrm>
          <a:off x="93917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110571</xdr:rowOff>
    </xdr:from>
    <xdr:ext cx="469744" cy="259045"/>
    <xdr:sp macro="" textlink="">
      <xdr:nvSpPr>
        <xdr:cNvPr id="289" name="n_2aveValue【公営住宅】&#10;一人当たり面積"/>
        <xdr:cNvSpPr txBox="1"/>
      </xdr:nvSpPr>
      <xdr:spPr>
        <a:xfrm>
          <a:off x="8515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165752</xdr:rowOff>
    </xdr:from>
    <xdr:ext cx="469744" cy="259045"/>
    <xdr:sp macro="" textlink="">
      <xdr:nvSpPr>
        <xdr:cNvPr id="290" name="n_1mainValue【公営住宅】&#10;一人当たり面積"/>
        <xdr:cNvSpPr txBox="1"/>
      </xdr:nvSpPr>
      <xdr:spPr>
        <a:xfrm>
          <a:off x="9391727" y="14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167467</xdr:rowOff>
    </xdr:from>
    <xdr:ext cx="469744" cy="259045"/>
    <xdr:sp macro="" textlink="">
      <xdr:nvSpPr>
        <xdr:cNvPr id="291" name="n_2mainValue【公営住宅】&#10;一人当たり面積"/>
        <xdr:cNvSpPr txBox="1"/>
      </xdr:nvSpPr>
      <xdr:spPr>
        <a:xfrm>
          <a:off x="8515427" y="1456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8" name="テキスト ボックス 3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9" name="直線コネクタ 31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0" name="テキスト ボックス 31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1" name="直線コネクタ 32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2" name="テキスト ボックス 32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3" name="直線コネクタ 32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4" name="テキスト ボックス 32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5" name="直線コネクタ 32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6" name="テキスト ボックス 32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7" name="直線コネクタ 32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8" name="テキスト ボックス 32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332" name="直線コネクタ 331"/>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333"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34" name="直線コネクタ 333"/>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335"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36" name="直線コネクタ 335"/>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337" name="【認定こども園・幼稚園・保育所】&#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38" name="フローチャート: 判断 337"/>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39" name="フローチャート: 判断 338"/>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340" name="フローチャート: 判断 339"/>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107315</xdr:rowOff>
    </xdr:from>
    <xdr:to>
      <xdr:col>81</xdr:col>
      <xdr:colOff>101600</xdr:colOff>
      <xdr:row>38</xdr:row>
      <xdr:rowOff>37465</xdr:rowOff>
    </xdr:to>
    <xdr:sp macro="" textlink="">
      <xdr:nvSpPr>
        <xdr:cNvPr id="346" name="楕円 345"/>
        <xdr:cNvSpPr/>
      </xdr:nvSpPr>
      <xdr:spPr>
        <a:xfrm>
          <a:off x="15430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47" name="楕円 346"/>
        <xdr:cNvSpPr/>
      </xdr:nvSpPr>
      <xdr:spPr>
        <a:xfrm>
          <a:off x="14541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158115</xdr:rowOff>
    </xdr:from>
    <xdr:to>
      <xdr:col>81</xdr:col>
      <xdr:colOff>50800</xdr:colOff>
      <xdr:row>38</xdr:row>
      <xdr:rowOff>36195</xdr:rowOff>
    </xdr:to>
    <xdr:cxnSp macro="">
      <xdr:nvCxnSpPr>
        <xdr:cNvPr id="348" name="直線コネクタ 347"/>
        <xdr:cNvCxnSpPr/>
      </xdr:nvCxnSpPr>
      <xdr:spPr>
        <a:xfrm flipV="1">
          <a:off x="14592300" y="65017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80027</xdr:rowOff>
    </xdr:from>
    <xdr:ext cx="405111" cy="259045"/>
    <xdr:sp macro="" textlink="">
      <xdr:nvSpPr>
        <xdr:cNvPr id="349" name="n_1aveValue【認定こども園・幼稚園・保育所】&#10;有形固定資産減価償却率"/>
        <xdr:cNvSpPr txBox="1"/>
      </xdr:nvSpPr>
      <xdr:spPr>
        <a:xfrm>
          <a:off x="15266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146702</xdr:rowOff>
    </xdr:from>
    <xdr:ext cx="405111" cy="259045"/>
    <xdr:sp macro="" textlink="">
      <xdr:nvSpPr>
        <xdr:cNvPr id="350" name="n_2aveValue【認定こども園・幼稚園・保育所】&#10;有形固定資産減価償却率"/>
        <xdr:cNvSpPr txBox="1"/>
      </xdr:nvSpPr>
      <xdr:spPr>
        <a:xfrm>
          <a:off x="14389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53992</xdr:rowOff>
    </xdr:from>
    <xdr:ext cx="405111" cy="259045"/>
    <xdr:sp macro="" textlink="">
      <xdr:nvSpPr>
        <xdr:cNvPr id="351" name="n_1main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352" name="n_2mainValue【認定こども園・幼稚園・保育所】&#10;有形固定資産減価償却率"/>
        <xdr:cNvSpPr txBox="1"/>
      </xdr:nvSpPr>
      <xdr:spPr>
        <a:xfrm>
          <a:off x="14389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4" name="テキスト ボックス 3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6" name="テキスト ボックス 3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8" name="テキスト ボックス 3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0" name="テキスト ボックス 3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74" name="直線コネクタ 373"/>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6" name="直線コネクタ 37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77"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78" name="直線コネクタ 377"/>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379"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80" name="フローチャート: 判断 379"/>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381" name="フローチャート: 判断 380"/>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382" name="フローチャート: 判断 381"/>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80264</xdr:rowOff>
    </xdr:from>
    <xdr:to>
      <xdr:col>112</xdr:col>
      <xdr:colOff>38100</xdr:colOff>
      <xdr:row>39</xdr:row>
      <xdr:rowOff>10414</xdr:rowOff>
    </xdr:to>
    <xdr:sp macro="" textlink="">
      <xdr:nvSpPr>
        <xdr:cNvPr id="388" name="楕円 387"/>
        <xdr:cNvSpPr/>
      </xdr:nvSpPr>
      <xdr:spPr>
        <a:xfrm>
          <a:off x="21272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84836</xdr:rowOff>
    </xdr:from>
    <xdr:to>
      <xdr:col>107</xdr:col>
      <xdr:colOff>101600</xdr:colOff>
      <xdr:row>39</xdr:row>
      <xdr:rowOff>14986</xdr:rowOff>
    </xdr:to>
    <xdr:sp macro="" textlink="">
      <xdr:nvSpPr>
        <xdr:cNvPr id="389" name="楕円 388"/>
        <xdr:cNvSpPr/>
      </xdr:nvSpPr>
      <xdr:spPr>
        <a:xfrm>
          <a:off x="20383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131064</xdr:rowOff>
    </xdr:from>
    <xdr:to>
      <xdr:col>111</xdr:col>
      <xdr:colOff>177800</xdr:colOff>
      <xdr:row>38</xdr:row>
      <xdr:rowOff>135636</xdr:rowOff>
    </xdr:to>
    <xdr:cxnSp macro="">
      <xdr:nvCxnSpPr>
        <xdr:cNvPr id="390" name="直線コネクタ 389"/>
        <xdr:cNvCxnSpPr/>
      </xdr:nvCxnSpPr>
      <xdr:spPr>
        <a:xfrm flipV="1">
          <a:off x="20434300" y="6646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54119</xdr:rowOff>
    </xdr:from>
    <xdr:ext cx="469744" cy="259045"/>
    <xdr:sp macro="" textlink="">
      <xdr:nvSpPr>
        <xdr:cNvPr id="391" name="n_1aveValue【認定こども園・幼稚園・保育所】&#10;一人当たり面積"/>
        <xdr:cNvSpPr txBox="1"/>
      </xdr:nvSpPr>
      <xdr:spPr>
        <a:xfrm>
          <a:off x="21075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392" name="n_2aveValue【認定こども園・幼稚園・保育所】&#10;一人当たり面積"/>
        <xdr:cNvSpPr txBox="1"/>
      </xdr:nvSpPr>
      <xdr:spPr>
        <a:xfrm>
          <a:off x="20199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26941</xdr:rowOff>
    </xdr:from>
    <xdr:ext cx="469744" cy="259045"/>
    <xdr:sp macro="" textlink="">
      <xdr:nvSpPr>
        <xdr:cNvPr id="393" name="n_1mainValue【認定こども園・幼稚園・保育所】&#10;一人当たり面積"/>
        <xdr:cNvSpPr txBox="1"/>
      </xdr:nvSpPr>
      <xdr:spPr>
        <a:xfrm>
          <a:off x="210757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31513</xdr:rowOff>
    </xdr:from>
    <xdr:ext cx="469744" cy="259045"/>
    <xdr:sp macro="" textlink="">
      <xdr:nvSpPr>
        <xdr:cNvPr id="394" name="n_2mainValue【認定こども園・幼稚園・保育所】&#10;一人当たり面積"/>
        <xdr:cNvSpPr txBox="1"/>
      </xdr:nvSpPr>
      <xdr:spPr>
        <a:xfrm>
          <a:off x="20199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6" name="直線コネクタ 4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07" name="テキスト ボックス 40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8" name="直線コネクタ 4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9" name="テキスト ボックス 4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0" name="直線コネクタ 4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1" name="テキスト ボックス 4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2" name="直線コネクタ 4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3" name="テキスト ボックス 4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4" name="直線コネクタ 4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5" name="テキスト ボックス 4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6" name="直線コネクタ 4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17" name="テキスト ボックス 41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9" name="テキスト ボックス 4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94706</xdr:rowOff>
    </xdr:from>
    <xdr:to>
      <xdr:col>85</xdr:col>
      <xdr:colOff>126364</xdr:colOff>
      <xdr:row>62</xdr:row>
      <xdr:rowOff>42454</xdr:rowOff>
    </xdr:to>
    <xdr:cxnSp macro="">
      <xdr:nvCxnSpPr>
        <xdr:cNvPr id="421" name="直線コネクタ 420"/>
        <xdr:cNvCxnSpPr/>
      </xdr:nvCxnSpPr>
      <xdr:spPr>
        <a:xfrm flipV="1">
          <a:off x="16318864" y="9695906"/>
          <a:ext cx="0" cy="976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46281</xdr:rowOff>
    </xdr:from>
    <xdr:ext cx="405111" cy="259045"/>
    <xdr:sp macro="" textlink="">
      <xdr:nvSpPr>
        <xdr:cNvPr id="422" name="【学校施設】&#10;有形固定資産減価償却率最小値テキスト"/>
        <xdr:cNvSpPr txBox="1"/>
      </xdr:nvSpPr>
      <xdr:spPr>
        <a:xfrm>
          <a:off x="16357600" y="1067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42454</xdr:rowOff>
    </xdr:from>
    <xdr:to>
      <xdr:col>86</xdr:col>
      <xdr:colOff>25400</xdr:colOff>
      <xdr:row>62</xdr:row>
      <xdr:rowOff>42454</xdr:rowOff>
    </xdr:to>
    <xdr:cxnSp macro="">
      <xdr:nvCxnSpPr>
        <xdr:cNvPr id="423" name="直線コネクタ 422"/>
        <xdr:cNvCxnSpPr/>
      </xdr:nvCxnSpPr>
      <xdr:spPr>
        <a:xfrm>
          <a:off x="16230600" y="1067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41383</xdr:rowOff>
    </xdr:from>
    <xdr:ext cx="405111" cy="259045"/>
    <xdr:sp macro="" textlink="">
      <xdr:nvSpPr>
        <xdr:cNvPr id="424" name="【学校施設】&#10;有形固定資産減価償却率最大値テキスト"/>
        <xdr:cNvSpPr txBox="1"/>
      </xdr:nvSpPr>
      <xdr:spPr>
        <a:xfrm>
          <a:off x="16357600" y="947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94706</xdr:rowOff>
    </xdr:from>
    <xdr:to>
      <xdr:col>86</xdr:col>
      <xdr:colOff>25400</xdr:colOff>
      <xdr:row>56</xdr:row>
      <xdr:rowOff>94706</xdr:rowOff>
    </xdr:to>
    <xdr:cxnSp macro="">
      <xdr:nvCxnSpPr>
        <xdr:cNvPr id="425" name="直線コネクタ 424"/>
        <xdr:cNvCxnSpPr/>
      </xdr:nvCxnSpPr>
      <xdr:spPr>
        <a:xfrm>
          <a:off x="16230600" y="96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43560</xdr:rowOff>
    </xdr:from>
    <xdr:ext cx="405111" cy="259045"/>
    <xdr:sp macro="" textlink="">
      <xdr:nvSpPr>
        <xdr:cNvPr id="426" name="【学校施設】&#10;有形固定資産減価償却率平均値テキスト"/>
        <xdr:cNvSpPr txBox="1"/>
      </xdr:nvSpPr>
      <xdr:spPr>
        <a:xfrm>
          <a:off x="163576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427" name="フローチャート: 判断 426"/>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71665</xdr:rowOff>
    </xdr:from>
    <xdr:to>
      <xdr:col>81</xdr:col>
      <xdr:colOff>101600</xdr:colOff>
      <xdr:row>60</xdr:row>
      <xdr:rowOff>1815</xdr:rowOff>
    </xdr:to>
    <xdr:sp macro="" textlink="">
      <xdr:nvSpPr>
        <xdr:cNvPr id="428" name="フローチャート: 判断 427"/>
        <xdr:cNvSpPr/>
      </xdr:nvSpPr>
      <xdr:spPr>
        <a:xfrm>
          <a:off x="154305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146776</xdr:rowOff>
    </xdr:from>
    <xdr:to>
      <xdr:col>76</xdr:col>
      <xdr:colOff>165100</xdr:colOff>
      <xdr:row>60</xdr:row>
      <xdr:rowOff>76926</xdr:rowOff>
    </xdr:to>
    <xdr:sp macro="" textlink="">
      <xdr:nvSpPr>
        <xdr:cNvPr id="429" name="フローチャート: 判断 428"/>
        <xdr:cNvSpPr/>
      </xdr:nvSpPr>
      <xdr:spPr>
        <a:xfrm>
          <a:off x="14541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150041</xdr:rowOff>
    </xdr:from>
    <xdr:to>
      <xdr:col>81</xdr:col>
      <xdr:colOff>101600</xdr:colOff>
      <xdr:row>64</xdr:row>
      <xdr:rowOff>80191</xdr:rowOff>
    </xdr:to>
    <xdr:sp macro="" textlink="">
      <xdr:nvSpPr>
        <xdr:cNvPr id="435" name="楕円 434"/>
        <xdr:cNvSpPr/>
      </xdr:nvSpPr>
      <xdr:spPr>
        <a:xfrm>
          <a:off x="15430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64</xdr:row>
      <xdr:rowOff>86360</xdr:rowOff>
    </xdr:from>
    <xdr:to>
      <xdr:col>76</xdr:col>
      <xdr:colOff>165100</xdr:colOff>
      <xdr:row>65</xdr:row>
      <xdr:rowOff>16510</xdr:rowOff>
    </xdr:to>
    <xdr:sp macro="" textlink="">
      <xdr:nvSpPr>
        <xdr:cNvPr id="436" name="楕円 435"/>
        <xdr:cNvSpPr/>
      </xdr:nvSpPr>
      <xdr:spPr>
        <a:xfrm>
          <a:off x="14541500" y="1105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29391</xdr:rowOff>
    </xdr:from>
    <xdr:to>
      <xdr:col>81</xdr:col>
      <xdr:colOff>50800</xdr:colOff>
      <xdr:row>64</xdr:row>
      <xdr:rowOff>137160</xdr:rowOff>
    </xdr:to>
    <xdr:cxnSp macro="">
      <xdr:nvCxnSpPr>
        <xdr:cNvPr id="437" name="直線コネクタ 436"/>
        <xdr:cNvCxnSpPr/>
      </xdr:nvCxnSpPr>
      <xdr:spPr>
        <a:xfrm flipV="1">
          <a:off x="14592300" y="1100219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18342</xdr:rowOff>
    </xdr:from>
    <xdr:ext cx="405111" cy="259045"/>
    <xdr:sp macro="" textlink="">
      <xdr:nvSpPr>
        <xdr:cNvPr id="438" name="n_1aveValue【学校施設】&#10;有形固定資産減価償却率"/>
        <xdr:cNvSpPr txBox="1"/>
      </xdr:nvSpPr>
      <xdr:spPr>
        <a:xfrm>
          <a:off x="152660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93453</xdr:rowOff>
    </xdr:from>
    <xdr:ext cx="405111" cy="259045"/>
    <xdr:sp macro="" textlink="">
      <xdr:nvSpPr>
        <xdr:cNvPr id="439" name="n_2aveValue【学校施設】&#10;有形固定資産減価償却率"/>
        <xdr:cNvSpPr txBox="1"/>
      </xdr:nvSpPr>
      <xdr:spPr>
        <a:xfrm>
          <a:off x="14389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71318</xdr:rowOff>
    </xdr:from>
    <xdr:ext cx="405111" cy="259045"/>
    <xdr:sp macro="" textlink="">
      <xdr:nvSpPr>
        <xdr:cNvPr id="440" name="n_1mainValue【学校施設】&#10;有形固定資産減価償却率"/>
        <xdr:cNvSpPr txBox="1"/>
      </xdr:nvSpPr>
      <xdr:spPr>
        <a:xfrm>
          <a:off x="15266044" y="1104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65</xdr:row>
      <xdr:rowOff>7637</xdr:rowOff>
    </xdr:from>
    <xdr:ext cx="405111" cy="259045"/>
    <xdr:sp macro="" textlink="">
      <xdr:nvSpPr>
        <xdr:cNvPr id="441" name="n_2mainValue【学校施設】&#10;有形固定資産減価償却率"/>
        <xdr:cNvSpPr txBox="1"/>
      </xdr:nvSpPr>
      <xdr:spPr>
        <a:xfrm>
          <a:off x="14389744" y="1115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2" name="テキスト ボックス 45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3" name="直線コネクタ 45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4" name="テキスト ボックス 45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5" name="直線コネクタ 45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6" name="テキスト ボックス 45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7" name="直線コネクタ 45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8" name="テキスト ボックス 45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9" name="直線コネクタ 45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0" name="テキスト ボックス 45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1" name="直線コネクタ 46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2" name="テキスト ボックス 46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3" name="直線コネクタ 46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4" name="テキスト ボックス 46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68" name="直線コネクタ 467"/>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69"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70" name="直線コネクタ 469"/>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71"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72" name="直線コネクタ 471"/>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137177</xdr:rowOff>
    </xdr:from>
    <xdr:ext cx="469744" cy="259045"/>
    <xdr:sp macro="" textlink="">
      <xdr:nvSpPr>
        <xdr:cNvPr id="473" name="【学校施設】&#10;一人当たり面積平均値テキスト"/>
        <xdr:cNvSpPr txBox="1"/>
      </xdr:nvSpPr>
      <xdr:spPr>
        <a:xfrm>
          <a:off x="22199600" y="1025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74" name="フローチャート: 判断 473"/>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475" name="フローチャート: 判断 474"/>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476" name="フローチャート: 判断 475"/>
        <xdr:cNvSpPr/>
      </xdr:nvSpPr>
      <xdr:spPr>
        <a:xfrm>
          <a:off x="20383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159294</xdr:rowOff>
    </xdr:from>
    <xdr:to>
      <xdr:col>112</xdr:col>
      <xdr:colOff>38100</xdr:colOff>
      <xdr:row>61</xdr:row>
      <xdr:rowOff>89444</xdr:rowOff>
    </xdr:to>
    <xdr:sp macro="" textlink="">
      <xdr:nvSpPr>
        <xdr:cNvPr id="482" name="楕円 481"/>
        <xdr:cNvSpPr/>
      </xdr:nvSpPr>
      <xdr:spPr>
        <a:xfrm>
          <a:off x="21272500" y="1044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57513</xdr:rowOff>
    </xdr:from>
    <xdr:to>
      <xdr:col>107</xdr:col>
      <xdr:colOff>101600</xdr:colOff>
      <xdr:row>61</xdr:row>
      <xdr:rowOff>159113</xdr:rowOff>
    </xdr:to>
    <xdr:sp macro="" textlink="">
      <xdr:nvSpPr>
        <xdr:cNvPr id="483" name="楕円 482"/>
        <xdr:cNvSpPr/>
      </xdr:nvSpPr>
      <xdr:spPr>
        <a:xfrm>
          <a:off x="20383500" y="1051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38644</xdr:rowOff>
    </xdr:from>
    <xdr:to>
      <xdr:col>111</xdr:col>
      <xdr:colOff>177800</xdr:colOff>
      <xdr:row>61</xdr:row>
      <xdr:rowOff>108313</xdr:rowOff>
    </xdr:to>
    <xdr:cxnSp macro="">
      <xdr:nvCxnSpPr>
        <xdr:cNvPr id="484" name="直線コネクタ 483"/>
        <xdr:cNvCxnSpPr/>
      </xdr:nvCxnSpPr>
      <xdr:spPr>
        <a:xfrm flipV="1">
          <a:off x="20434300" y="10497094"/>
          <a:ext cx="889000" cy="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485"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136996</xdr:rowOff>
    </xdr:from>
    <xdr:ext cx="469744" cy="259045"/>
    <xdr:sp macro="" textlink="">
      <xdr:nvSpPr>
        <xdr:cNvPr id="486" name="n_2aveValue【学校施設】&#10;一人当たり面積"/>
        <xdr:cNvSpPr txBox="1"/>
      </xdr:nvSpPr>
      <xdr:spPr>
        <a:xfrm>
          <a:off x="20199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80571</xdr:rowOff>
    </xdr:from>
    <xdr:ext cx="469744" cy="259045"/>
    <xdr:sp macro="" textlink="">
      <xdr:nvSpPr>
        <xdr:cNvPr id="487" name="n_1mainValue【学校施設】&#10;一人当たり面積"/>
        <xdr:cNvSpPr txBox="1"/>
      </xdr:nvSpPr>
      <xdr:spPr>
        <a:xfrm>
          <a:off x="21075727" y="105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150240</xdr:rowOff>
    </xdr:from>
    <xdr:ext cx="469744" cy="259045"/>
    <xdr:sp macro="" textlink="">
      <xdr:nvSpPr>
        <xdr:cNvPr id="488" name="n_2mainValue【学校施設】&#10;一人当たり面積"/>
        <xdr:cNvSpPr txBox="1"/>
      </xdr:nvSpPr>
      <xdr:spPr>
        <a:xfrm>
          <a:off x="20199427" y="106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9" name="テキスト ボックス 49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0" name="直線コネクタ 4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1" name="テキスト ボックス 50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2" name="直線コネクタ 5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3" name="テキスト ボックス 5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4" name="直線コネクタ 5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5" name="テキスト ボックス 5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6" name="直線コネクタ 5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7" name="テキスト ボックス 5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8" name="直線コネクタ 5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9" name="テキスト ボックス 50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513" name="直線コネクタ 512"/>
        <xdr:cNvCxnSpPr/>
      </xdr:nvCxnSpPr>
      <xdr:spPr>
        <a:xfrm flipV="1">
          <a:off x="16318864"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514"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515" name="直線コネクタ 514"/>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7" name="直線コネクタ 51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518" name="【児童館】&#10;有形固定資産減価償却率平均値テキスト"/>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19" name="フローチャート: 判断 518"/>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20" name="フローチャート: 判断 519"/>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103505</xdr:rowOff>
    </xdr:from>
    <xdr:to>
      <xdr:col>76</xdr:col>
      <xdr:colOff>165100</xdr:colOff>
      <xdr:row>84</xdr:row>
      <xdr:rowOff>33655</xdr:rowOff>
    </xdr:to>
    <xdr:sp macro="" textlink="">
      <xdr:nvSpPr>
        <xdr:cNvPr id="521" name="フローチャート: 判断 520"/>
        <xdr:cNvSpPr/>
      </xdr:nvSpPr>
      <xdr:spPr>
        <a:xfrm>
          <a:off x="14541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13970</xdr:rowOff>
    </xdr:from>
    <xdr:to>
      <xdr:col>81</xdr:col>
      <xdr:colOff>101600</xdr:colOff>
      <xdr:row>79</xdr:row>
      <xdr:rowOff>115570</xdr:rowOff>
    </xdr:to>
    <xdr:sp macro="" textlink="">
      <xdr:nvSpPr>
        <xdr:cNvPr id="527" name="楕円 526"/>
        <xdr:cNvSpPr/>
      </xdr:nvSpPr>
      <xdr:spPr>
        <a:xfrm>
          <a:off x="15430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67311</xdr:rowOff>
    </xdr:from>
    <xdr:to>
      <xdr:col>76</xdr:col>
      <xdr:colOff>165100</xdr:colOff>
      <xdr:row>79</xdr:row>
      <xdr:rowOff>168911</xdr:rowOff>
    </xdr:to>
    <xdr:sp macro="" textlink="">
      <xdr:nvSpPr>
        <xdr:cNvPr id="528" name="楕円 527"/>
        <xdr:cNvSpPr/>
      </xdr:nvSpPr>
      <xdr:spPr>
        <a:xfrm>
          <a:off x="14541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64770</xdr:rowOff>
    </xdr:from>
    <xdr:to>
      <xdr:col>81</xdr:col>
      <xdr:colOff>50800</xdr:colOff>
      <xdr:row>79</xdr:row>
      <xdr:rowOff>118111</xdr:rowOff>
    </xdr:to>
    <xdr:cxnSp macro="">
      <xdr:nvCxnSpPr>
        <xdr:cNvPr id="529" name="直線コネクタ 528"/>
        <xdr:cNvCxnSpPr/>
      </xdr:nvCxnSpPr>
      <xdr:spPr>
        <a:xfrm flipV="1">
          <a:off x="14592300" y="13609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530" name="n_1aveValue【児童館】&#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24782</xdr:rowOff>
    </xdr:from>
    <xdr:ext cx="405111" cy="259045"/>
    <xdr:sp macro="" textlink="">
      <xdr:nvSpPr>
        <xdr:cNvPr id="531" name="n_2aveValue【児童館】&#10;有形固定資産減価償却率"/>
        <xdr:cNvSpPr txBox="1"/>
      </xdr:nvSpPr>
      <xdr:spPr>
        <a:xfrm>
          <a:off x="14389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132097</xdr:rowOff>
    </xdr:from>
    <xdr:ext cx="405111" cy="259045"/>
    <xdr:sp macro="" textlink="">
      <xdr:nvSpPr>
        <xdr:cNvPr id="532" name="n_1mainValue【児童館】&#10;有形固定資産減価償却率"/>
        <xdr:cNvSpPr txBox="1"/>
      </xdr:nvSpPr>
      <xdr:spPr>
        <a:xfrm>
          <a:off x="152660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13988</xdr:rowOff>
    </xdr:from>
    <xdr:ext cx="405111" cy="259045"/>
    <xdr:sp macro="" textlink="">
      <xdr:nvSpPr>
        <xdr:cNvPr id="533" name="n_2mainValue【児童館】&#10;有形固定資産減価償却率"/>
        <xdr:cNvSpPr txBox="1"/>
      </xdr:nvSpPr>
      <xdr:spPr>
        <a:xfrm>
          <a:off x="143897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4" name="直線コネクタ 5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5" name="テキスト ボックス 5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6" name="直線コネクタ 5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7" name="テキスト ボックス 5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9" name="テキスト ボックス 5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0" name="直線コネクタ 5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1" name="テキスト ボックス 5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2" name="直線コネクタ 5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3" name="テキスト ボックス 5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85</xdr:row>
      <xdr:rowOff>133350</xdr:rowOff>
    </xdr:to>
    <xdr:cxnSp macro="">
      <xdr:nvCxnSpPr>
        <xdr:cNvPr id="557" name="直線コネクタ 556"/>
        <xdr:cNvCxnSpPr/>
      </xdr:nvCxnSpPr>
      <xdr:spPr>
        <a:xfrm flipV="1">
          <a:off x="22160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58"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59" name="直線コネクタ 558"/>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60"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61" name="直線コネクタ 560"/>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62"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63" name="フローチャート: 判断 562"/>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4" name="フローチャート: 判断 563"/>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565" name="フローチャート: 判断 564"/>
        <xdr:cNvSpPr/>
      </xdr:nvSpPr>
      <xdr:spPr>
        <a:xfrm>
          <a:off x="2038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139700</xdr:rowOff>
    </xdr:from>
    <xdr:to>
      <xdr:col>112</xdr:col>
      <xdr:colOff>38100</xdr:colOff>
      <xdr:row>81</xdr:row>
      <xdr:rowOff>69850</xdr:rowOff>
    </xdr:to>
    <xdr:sp macro="" textlink="">
      <xdr:nvSpPr>
        <xdr:cNvPr id="571" name="楕円 570"/>
        <xdr:cNvSpPr/>
      </xdr:nvSpPr>
      <xdr:spPr>
        <a:xfrm>
          <a:off x="2127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139700</xdr:rowOff>
    </xdr:from>
    <xdr:to>
      <xdr:col>107</xdr:col>
      <xdr:colOff>101600</xdr:colOff>
      <xdr:row>81</xdr:row>
      <xdr:rowOff>69850</xdr:rowOff>
    </xdr:to>
    <xdr:sp macro="" textlink="">
      <xdr:nvSpPr>
        <xdr:cNvPr id="572" name="楕円 571"/>
        <xdr:cNvSpPr/>
      </xdr:nvSpPr>
      <xdr:spPr>
        <a:xfrm>
          <a:off x="20383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19050</xdr:rowOff>
    </xdr:from>
    <xdr:to>
      <xdr:col>111</xdr:col>
      <xdr:colOff>177800</xdr:colOff>
      <xdr:row>81</xdr:row>
      <xdr:rowOff>19050</xdr:rowOff>
    </xdr:to>
    <xdr:cxnSp macro="">
      <xdr:nvCxnSpPr>
        <xdr:cNvPr id="573" name="直線コネクタ 572"/>
        <xdr:cNvCxnSpPr/>
      </xdr:nvCxnSpPr>
      <xdr:spPr>
        <a:xfrm>
          <a:off x="20434300" y="1390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574"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575" name="n_2aveValue【児童館】&#10;一人当たり面積"/>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86377</xdr:rowOff>
    </xdr:from>
    <xdr:ext cx="469744" cy="259045"/>
    <xdr:sp macro="" textlink="">
      <xdr:nvSpPr>
        <xdr:cNvPr id="576" name="n_1mainValue【児童館】&#10;一人当たり面積"/>
        <xdr:cNvSpPr txBox="1"/>
      </xdr:nvSpPr>
      <xdr:spPr>
        <a:xfrm>
          <a:off x="21075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86377</xdr:rowOff>
    </xdr:from>
    <xdr:ext cx="469744" cy="259045"/>
    <xdr:sp macro="" textlink="">
      <xdr:nvSpPr>
        <xdr:cNvPr id="577" name="n_2mainValue【児童館】&#10;一人当たり面積"/>
        <xdr:cNvSpPr txBox="1"/>
      </xdr:nvSpPr>
      <xdr:spPr>
        <a:xfrm>
          <a:off x="20199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8" name="テキスト ボックス 58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589" name="直線コネクタ 588"/>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590" name="テキスト ボックス 589"/>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591" name="直線コネクタ 590"/>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592" name="テキスト ボックス 591"/>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593" name="直線コネクタ 592"/>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594" name="テキスト ボックス 593"/>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5" name="直線コネクタ 59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6" name="テキスト ボックス 59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597" name="直線コネクタ 596"/>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598" name="テキスト ボックス 597"/>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599" name="直線コネクタ 598"/>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600" name="テキスト ボックス 599"/>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601" name="直線コネクタ 600"/>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602" name="テキスト ボックス 601"/>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50482</xdr:rowOff>
    </xdr:from>
    <xdr:to>
      <xdr:col>85</xdr:col>
      <xdr:colOff>126364</xdr:colOff>
      <xdr:row>108</xdr:row>
      <xdr:rowOff>87630</xdr:rowOff>
    </xdr:to>
    <xdr:cxnSp macro="">
      <xdr:nvCxnSpPr>
        <xdr:cNvPr id="606" name="直線コネクタ 605"/>
        <xdr:cNvCxnSpPr/>
      </xdr:nvCxnSpPr>
      <xdr:spPr>
        <a:xfrm flipV="1">
          <a:off x="16318864" y="17195482"/>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91457</xdr:rowOff>
    </xdr:from>
    <xdr:ext cx="405111" cy="259045"/>
    <xdr:sp macro="" textlink="">
      <xdr:nvSpPr>
        <xdr:cNvPr id="607" name="【公民館】&#10;有形固定資産減価償却率最小値テキスト"/>
        <xdr:cNvSpPr txBox="1"/>
      </xdr:nvSpPr>
      <xdr:spPr>
        <a:xfrm>
          <a:off x="16357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87630</xdr:rowOff>
    </xdr:from>
    <xdr:to>
      <xdr:col>86</xdr:col>
      <xdr:colOff>25400</xdr:colOff>
      <xdr:row>108</xdr:row>
      <xdr:rowOff>87630</xdr:rowOff>
    </xdr:to>
    <xdr:cxnSp macro="">
      <xdr:nvCxnSpPr>
        <xdr:cNvPr id="608" name="直線コネクタ 607"/>
        <xdr:cNvCxnSpPr/>
      </xdr:nvCxnSpPr>
      <xdr:spPr>
        <a:xfrm>
          <a:off x="16230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168609</xdr:rowOff>
    </xdr:from>
    <xdr:ext cx="405111" cy="259045"/>
    <xdr:sp macro="" textlink="">
      <xdr:nvSpPr>
        <xdr:cNvPr id="609" name="【公民館】&#10;有形固定資産減価償却率最大値テキスト"/>
        <xdr:cNvSpPr txBox="1"/>
      </xdr:nvSpPr>
      <xdr:spPr>
        <a:xfrm>
          <a:off x="16357600" y="169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50482</xdr:rowOff>
    </xdr:from>
    <xdr:to>
      <xdr:col>86</xdr:col>
      <xdr:colOff>25400</xdr:colOff>
      <xdr:row>100</xdr:row>
      <xdr:rowOff>50482</xdr:rowOff>
    </xdr:to>
    <xdr:cxnSp macro="">
      <xdr:nvCxnSpPr>
        <xdr:cNvPr id="610" name="直線コネクタ 609"/>
        <xdr:cNvCxnSpPr/>
      </xdr:nvCxnSpPr>
      <xdr:spPr>
        <a:xfrm>
          <a:off x="16230600" y="17195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970</xdr:rowOff>
    </xdr:from>
    <xdr:ext cx="405111" cy="259045"/>
    <xdr:sp macro="" textlink="">
      <xdr:nvSpPr>
        <xdr:cNvPr id="611" name="【公民館】&#10;有形固定資産減価償却率平均値テキスト"/>
        <xdr:cNvSpPr txBox="1"/>
      </xdr:nvSpPr>
      <xdr:spPr>
        <a:xfrm>
          <a:off x="16357600" y="18003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22543</xdr:rowOff>
    </xdr:from>
    <xdr:to>
      <xdr:col>85</xdr:col>
      <xdr:colOff>177800</xdr:colOff>
      <xdr:row>105</xdr:row>
      <xdr:rowOff>124143</xdr:rowOff>
    </xdr:to>
    <xdr:sp macro="" textlink="">
      <xdr:nvSpPr>
        <xdr:cNvPr id="612" name="フローチャート: 判断 611"/>
        <xdr:cNvSpPr/>
      </xdr:nvSpPr>
      <xdr:spPr>
        <a:xfrm>
          <a:off x="162687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171132</xdr:rowOff>
    </xdr:from>
    <xdr:to>
      <xdr:col>81</xdr:col>
      <xdr:colOff>101600</xdr:colOff>
      <xdr:row>105</xdr:row>
      <xdr:rowOff>101282</xdr:rowOff>
    </xdr:to>
    <xdr:sp macro="" textlink="">
      <xdr:nvSpPr>
        <xdr:cNvPr id="613" name="フローチャート: 判断 612"/>
        <xdr:cNvSpPr/>
      </xdr:nvSpPr>
      <xdr:spPr>
        <a:xfrm>
          <a:off x="15430500" y="1800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14" name="フローチャート: 判断 613"/>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93980</xdr:rowOff>
    </xdr:from>
    <xdr:to>
      <xdr:col>81</xdr:col>
      <xdr:colOff>101600</xdr:colOff>
      <xdr:row>103</xdr:row>
      <xdr:rowOff>24130</xdr:rowOff>
    </xdr:to>
    <xdr:sp macro="" textlink="">
      <xdr:nvSpPr>
        <xdr:cNvPr id="620" name="楕円 619"/>
        <xdr:cNvSpPr/>
      </xdr:nvSpPr>
      <xdr:spPr>
        <a:xfrm>
          <a:off x="1543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148273</xdr:rowOff>
    </xdr:from>
    <xdr:to>
      <xdr:col>76</xdr:col>
      <xdr:colOff>165100</xdr:colOff>
      <xdr:row>103</xdr:row>
      <xdr:rowOff>78423</xdr:rowOff>
    </xdr:to>
    <xdr:sp macro="" textlink="">
      <xdr:nvSpPr>
        <xdr:cNvPr id="621" name="楕円 620"/>
        <xdr:cNvSpPr/>
      </xdr:nvSpPr>
      <xdr:spPr>
        <a:xfrm>
          <a:off x="14541500" y="1763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144780</xdr:rowOff>
    </xdr:from>
    <xdr:to>
      <xdr:col>81</xdr:col>
      <xdr:colOff>50800</xdr:colOff>
      <xdr:row>103</xdr:row>
      <xdr:rowOff>27623</xdr:rowOff>
    </xdr:to>
    <xdr:cxnSp macro="">
      <xdr:nvCxnSpPr>
        <xdr:cNvPr id="622" name="直線コネクタ 621"/>
        <xdr:cNvCxnSpPr/>
      </xdr:nvCxnSpPr>
      <xdr:spPr>
        <a:xfrm flipV="1">
          <a:off x="14592300" y="1763268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92409</xdr:rowOff>
    </xdr:from>
    <xdr:ext cx="405111" cy="259045"/>
    <xdr:sp macro="" textlink="">
      <xdr:nvSpPr>
        <xdr:cNvPr id="623" name="n_1aveValue【公民館】&#10;有形固定資産減価償却率"/>
        <xdr:cNvSpPr txBox="1"/>
      </xdr:nvSpPr>
      <xdr:spPr>
        <a:xfrm>
          <a:off x="15266044" y="1809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624" name="n_2aveValue【公民館】&#10;有形固定資産減価償却率"/>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40657</xdr:rowOff>
    </xdr:from>
    <xdr:ext cx="405111" cy="259045"/>
    <xdr:sp macro="" textlink="">
      <xdr:nvSpPr>
        <xdr:cNvPr id="625" name="n_1mainValue【公民館】&#10;有形固定資産減価償却率"/>
        <xdr:cNvSpPr txBox="1"/>
      </xdr:nvSpPr>
      <xdr:spPr>
        <a:xfrm>
          <a:off x="15266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94950</xdr:rowOff>
    </xdr:from>
    <xdr:ext cx="405111" cy="259045"/>
    <xdr:sp macro="" textlink="">
      <xdr:nvSpPr>
        <xdr:cNvPr id="626" name="n_2mainValue【公民館】&#10;有形固定資産減価償却率"/>
        <xdr:cNvSpPr txBox="1"/>
      </xdr:nvSpPr>
      <xdr:spPr>
        <a:xfrm>
          <a:off x="14389744" y="17411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7" name="直線コネクタ 6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8" name="テキスト ボックス 6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9" name="直線コネクタ 6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0" name="テキスト ボックス 6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1" name="直線コネクタ 6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2" name="テキスト ボックス 6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3" name="直線コネクタ 6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4" name="テキスト ボックス 6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5" name="直線コネクタ 6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6" name="テキスト ボックス 6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650" name="直線コネクタ 649"/>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51"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52" name="直線コネクタ 651"/>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653" name="【公民館】&#10;一人当たり面積最大値テキスト"/>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654" name="直線コネクタ 653"/>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655"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56" name="フローチャート: 判断 655"/>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57" name="フローチャート: 判断 656"/>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58" name="フローチャート: 判断 657"/>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664" name="楕円 663"/>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67311</xdr:rowOff>
    </xdr:from>
    <xdr:to>
      <xdr:col>107</xdr:col>
      <xdr:colOff>101600</xdr:colOff>
      <xdr:row>107</xdr:row>
      <xdr:rowOff>168911</xdr:rowOff>
    </xdr:to>
    <xdr:sp macro="" textlink="">
      <xdr:nvSpPr>
        <xdr:cNvPr id="665" name="楕円 664"/>
        <xdr:cNvSpPr/>
      </xdr:nvSpPr>
      <xdr:spPr>
        <a:xfrm>
          <a:off x="20383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118111</xdr:rowOff>
    </xdr:from>
    <xdr:to>
      <xdr:col>111</xdr:col>
      <xdr:colOff>177800</xdr:colOff>
      <xdr:row>108</xdr:row>
      <xdr:rowOff>45720</xdr:rowOff>
    </xdr:to>
    <xdr:cxnSp macro="">
      <xdr:nvCxnSpPr>
        <xdr:cNvPr id="666" name="直線コネクタ 665"/>
        <xdr:cNvCxnSpPr/>
      </xdr:nvCxnSpPr>
      <xdr:spPr>
        <a:xfrm>
          <a:off x="20434300" y="184632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667"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668"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669" name="n_1mainValue【公民館】&#10;一人当たり面積"/>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160038</xdr:rowOff>
    </xdr:from>
    <xdr:ext cx="469744" cy="259045"/>
    <xdr:sp macro="" textlink="">
      <xdr:nvSpPr>
        <xdr:cNvPr id="670" name="n_2mainValue【公民館】&#10;一人当たり面積"/>
        <xdr:cNvSpPr txBox="1"/>
      </xdr:nvSpPr>
      <xdr:spPr>
        <a:xfrm>
          <a:off x="20199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及び児童館は類似団体内平均値と比較して特に有形固定資産減価償却率が高い水準にあり、学校施設は類似団体内平均値と比較して特に有形固定資産減価償却率が低い水準にあります。道路については、耐用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年を超えて供用しているものがほとんどであるため、平成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羽曳野市舗装維持管理計画に基づき、計画的に更新を行っております。児童館については、使用期間が耐用年数にせまっているため計画的な老朽化対策等が求められます。学校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年度までに行った小中学校の校舎の耐震改修工事により、類似団体内平均値と比べて有形固定資産減価償却率が低い水準にあります。</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年度に策定した羽曳野市公共施設等総合管理計画アクションプランに基づき、計画的に老朽化対策等に取り組んでまいります。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年１月１日時点で整備中のため、平成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年度の当該団体値等は表示されていません。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112,719
111,767
26.45
38,940,225
38,879,538
59,772
22,960,766
38,570,659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110870</xdr:rowOff>
    </xdr:from>
    <xdr:ext cx="405111" cy="259045"/>
    <xdr:sp macro="" textlink="">
      <xdr:nvSpPr>
        <xdr:cNvPr id="65" name="n_1aveValue【図書館】&#10;有形固定資産減価償却率"/>
        <xdr:cNvSpPr txBox="1"/>
      </xdr:nvSpPr>
      <xdr:spPr>
        <a:xfrm>
          <a:off x="35820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4173</xdr:rowOff>
    </xdr:from>
    <xdr:to>
      <xdr:col>15</xdr:col>
      <xdr:colOff>101600</xdr:colOff>
      <xdr:row>38</xdr:row>
      <xdr:rowOff>105773</xdr:rowOff>
    </xdr:to>
    <xdr:sp macro="" textlink="">
      <xdr:nvSpPr>
        <xdr:cNvPr id="66" name="フローチャート: 判断 65"/>
        <xdr:cNvSpPr/>
      </xdr:nvSpPr>
      <xdr:spPr>
        <a:xfrm>
          <a:off x="2857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122300</xdr:rowOff>
    </xdr:from>
    <xdr:ext cx="405111" cy="259045"/>
    <xdr:sp macro="" textlink="">
      <xdr:nvSpPr>
        <xdr:cNvPr id="67" name="n_2aveValue【図書館】&#10;有形固定資産減価償却率"/>
        <xdr:cNvSpPr txBox="1"/>
      </xdr:nvSpPr>
      <xdr:spPr>
        <a:xfrm>
          <a:off x="2705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49893</xdr:rowOff>
    </xdr:from>
    <xdr:to>
      <xdr:col>20</xdr:col>
      <xdr:colOff>38100</xdr:colOff>
      <xdr:row>38</xdr:row>
      <xdr:rowOff>151493</xdr:rowOff>
    </xdr:to>
    <xdr:sp macro="" textlink="">
      <xdr:nvSpPr>
        <xdr:cNvPr id="73" name="楕円 72"/>
        <xdr:cNvSpPr/>
      </xdr:nvSpPr>
      <xdr:spPr>
        <a:xfrm>
          <a:off x="3746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103777</xdr:rowOff>
    </xdr:from>
    <xdr:to>
      <xdr:col>15</xdr:col>
      <xdr:colOff>101600</xdr:colOff>
      <xdr:row>39</xdr:row>
      <xdr:rowOff>33927</xdr:rowOff>
    </xdr:to>
    <xdr:sp macro="" textlink="">
      <xdr:nvSpPr>
        <xdr:cNvPr id="74" name="楕円 73"/>
        <xdr:cNvSpPr/>
      </xdr:nvSpPr>
      <xdr:spPr>
        <a:xfrm>
          <a:off x="2857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100693</xdr:rowOff>
    </xdr:from>
    <xdr:to>
      <xdr:col>19</xdr:col>
      <xdr:colOff>177800</xdr:colOff>
      <xdr:row>38</xdr:row>
      <xdr:rowOff>154577</xdr:rowOff>
    </xdr:to>
    <xdr:cxnSp macro="">
      <xdr:nvCxnSpPr>
        <xdr:cNvPr id="75" name="直線コネクタ 74"/>
        <xdr:cNvCxnSpPr/>
      </xdr:nvCxnSpPr>
      <xdr:spPr>
        <a:xfrm flipV="1">
          <a:off x="2908300" y="66157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142620</xdr:rowOff>
    </xdr:from>
    <xdr:ext cx="405111" cy="259045"/>
    <xdr:sp macro="" textlink="">
      <xdr:nvSpPr>
        <xdr:cNvPr id="76" name="n_1mainValue【図書館】&#10;有形固定資産減価償却率"/>
        <xdr:cNvSpPr txBox="1"/>
      </xdr:nvSpPr>
      <xdr:spPr>
        <a:xfrm>
          <a:off x="3582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25054</xdr:rowOff>
    </xdr:from>
    <xdr:ext cx="405111" cy="259045"/>
    <xdr:sp macro="" textlink="">
      <xdr:nvSpPr>
        <xdr:cNvPr id="77" name="n_2mainValue【図書館】&#10;有形固定資産減価償却率"/>
        <xdr:cNvSpPr txBox="1"/>
      </xdr:nvSpPr>
      <xdr:spPr>
        <a:xfrm>
          <a:off x="2705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3" name="直線コネクタ 102"/>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4"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5" name="直線コネクタ 104"/>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6"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7" name="直線コネクタ 106"/>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120849</xdr:rowOff>
    </xdr:from>
    <xdr:ext cx="469744" cy="259045"/>
    <xdr:sp macro="" textlink="">
      <xdr:nvSpPr>
        <xdr:cNvPr id="108" name="【図書館】&#10;一人当たり面積平均値テキスト"/>
        <xdr:cNvSpPr txBox="1"/>
      </xdr:nvSpPr>
      <xdr:spPr>
        <a:xfrm>
          <a:off x="10515600" y="6807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09" name="フローチャート: 判断 108"/>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0" name="フローチャート: 判断 109"/>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96355</xdr:rowOff>
    </xdr:from>
    <xdr:ext cx="469744" cy="259045"/>
    <xdr:sp macro="" textlink="">
      <xdr:nvSpPr>
        <xdr:cNvPr id="111" name="n_1aveValue【図書館】&#10;一人当たり面積"/>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47172</xdr:rowOff>
    </xdr:from>
    <xdr:to>
      <xdr:col>46</xdr:col>
      <xdr:colOff>38100</xdr:colOff>
      <xdr:row>40</xdr:row>
      <xdr:rowOff>148772</xdr:rowOff>
    </xdr:to>
    <xdr:sp macro="" textlink="">
      <xdr:nvSpPr>
        <xdr:cNvPr id="112" name="フローチャート: 判断 111"/>
        <xdr:cNvSpPr/>
      </xdr:nvSpPr>
      <xdr:spPr>
        <a:xfrm>
          <a:off x="8699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139899</xdr:rowOff>
    </xdr:from>
    <xdr:ext cx="469744" cy="259045"/>
    <xdr:sp macro="" textlink="">
      <xdr:nvSpPr>
        <xdr:cNvPr id="113" name="n_2aveValue【図書館】&#10;一人当たり面積"/>
        <xdr:cNvSpPr txBox="1"/>
      </xdr:nvSpPr>
      <xdr:spPr>
        <a:xfrm>
          <a:off x="8515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131535</xdr:rowOff>
    </xdr:from>
    <xdr:to>
      <xdr:col>50</xdr:col>
      <xdr:colOff>165100</xdr:colOff>
      <xdr:row>40</xdr:row>
      <xdr:rowOff>61685</xdr:rowOff>
    </xdr:to>
    <xdr:sp macro="" textlink="">
      <xdr:nvSpPr>
        <xdr:cNvPr id="119" name="楕円 118"/>
        <xdr:cNvSpPr/>
      </xdr:nvSpPr>
      <xdr:spPr>
        <a:xfrm>
          <a:off x="958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14515</xdr:rowOff>
    </xdr:from>
    <xdr:to>
      <xdr:col>46</xdr:col>
      <xdr:colOff>38100</xdr:colOff>
      <xdr:row>40</xdr:row>
      <xdr:rowOff>116115</xdr:rowOff>
    </xdr:to>
    <xdr:sp macro="" textlink="">
      <xdr:nvSpPr>
        <xdr:cNvPr id="120" name="楕円 119"/>
        <xdr:cNvSpPr/>
      </xdr:nvSpPr>
      <xdr:spPr>
        <a:xfrm>
          <a:off x="8699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xdr:rowOff>
    </xdr:from>
    <xdr:to>
      <xdr:col>50</xdr:col>
      <xdr:colOff>114300</xdr:colOff>
      <xdr:row>40</xdr:row>
      <xdr:rowOff>65315</xdr:rowOff>
    </xdr:to>
    <xdr:cxnSp macro="">
      <xdr:nvCxnSpPr>
        <xdr:cNvPr id="121" name="直線コネクタ 120"/>
        <xdr:cNvCxnSpPr/>
      </xdr:nvCxnSpPr>
      <xdr:spPr>
        <a:xfrm flipV="1">
          <a:off x="8750300" y="68688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78212</xdr:rowOff>
    </xdr:from>
    <xdr:ext cx="469744" cy="259045"/>
    <xdr:sp macro="" textlink="">
      <xdr:nvSpPr>
        <xdr:cNvPr id="122" name="n_1mainValue【図書館】&#10;一人当たり面積"/>
        <xdr:cNvSpPr txBox="1"/>
      </xdr:nvSpPr>
      <xdr:spPr>
        <a:xfrm>
          <a:off x="93917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132642</xdr:rowOff>
    </xdr:from>
    <xdr:ext cx="469744" cy="259045"/>
    <xdr:sp macro="" textlink="">
      <xdr:nvSpPr>
        <xdr:cNvPr id="123" name="n_2mainValue【図書館】&#10;一人当たり面積"/>
        <xdr:cNvSpPr txBox="1"/>
      </xdr:nvSpPr>
      <xdr:spPr>
        <a:xfrm>
          <a:off x="8515427"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49" name="直線コネクタ 148"/>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0"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1" name="直線コネクタ 150"/>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2"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3" name="直線コネクタ 152"/>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4"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5" name="フローチャート: 判断 154"/>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56" name="フローチャート: 判断 155"/>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121211</xdr:rowOff>
    </xdr:from>
    <xdr:ext cx="405111" cy="259045"/>
    <xdr:sp macro="" textlink="">
      <xdr:nvSpPr>
        <xdr:cNvPr id="157" name="n_1aveValue【体育館・プール】&#10;有形固定資産減価償却率"/>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125549</xdr:rowOff>
    </xdr:from>
    <xdr:to>
      <xdr:col>15</xdr:col>
      <xdr:colOff>101600</xdr:colOff>
      <xdr:row>60</xdr:row>
      <xdr:rowOff>55699</xdr:rowOff>
    </xdr:to>
    <xdr:sp macro="" textlink="">
      <xdr:nvSpPr>
        <xdr:cNvPr id="158" name="フローチャート: 判断 157"/>
        <xdr:cNvSpPr/>
      </xdr:nvSpPr>
      <xdr:spPr>
        <a:xfrm>
          <a:off x="2857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72226</xdr:rowOff>
    </xdr:from>
    <xdr:ext cx="405111" cy="259045"/>
    <xdr:sp macro="" textlink="">
      <xdr:nvSpPr>
        <xdr:cNvPr id="159" name="n_2aveValue【体育館・プール】&#10;有形固定資産減価償却率"/>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11249</xdr:rowOff>
    </xdr:from>
    <xdr:to>
      <xdr:col>20</xdr:col>
      <xdr:colOff>38100</xdr:colOff>
      <xdr:row>60</xdr:row>
      <xdr:rowOff>112849</xdr:rowOff>
    </xdr:to>
    <xdr:sp macro="" textlink="">
      <xdr:nvSpPr>
        <xdr:cNvPr id="165" name="楕円 164"/>
        <xdr:cNvSpPr/>
      </xdr:nvSpPr>
      <xdr:spPr>
        <a:xfrm>
          <a:off x="3746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45538</xdr:rowOff>
    </xdr:from>
    <xdr:to>
      <xdr:col>15</xdr:col>
      <xdr:colOff>101600</xdr:colOff>
      <xdr:row>60</xdr:row>
      <xdr:rowOff>147138</xdr:rowOff>
    </xdr:to>
    <xdr:sp macro="" textlink="">
      <xdr:nvSpPr>
        <xdr:cNvPr id="166" name="楕円 165"/>
        <xdr:cNvSpPr/>
      </xdr:nvSpPr>
      <xdr:spPr>
        <a:xfrm>
          <a:off x="2857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62049</xdr:rowOff>
    </xdr:from>
    <xdr:to>
      <xdr:col>19</xdr:col>
      <xdr:colOff>177800</xdr:colOff>
      <xdr:row>60</xdr:row>
      <xdr:rowOff>96338</xdr:rowOff>
    </xdr:to>
    <xdr:cxnSp macro="">
      <xdr:nvCxnSpPr>
        <xdr:cNvPr id="167" name="直線コネクタ 166"/>
        <xdr:cNvCxnSpPr/>
      </xdr:nvCxnSpPr>
      <xdr:spPr>
        <a:xfrm flipV="1">
          <a:off x="2908300" y="103490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103976</xdr:rowOff>
    </xdr:from>
    <xdr:ext cx="405111" cy="259045"/>
    <xdr:sp macro="" textlink="">
      <xdr:nvSpPr>
        <xdr:cNvPr id="168" name="n_1mainValue【体育館・プール】&#10;有形固定資産減価償却率"/>
        <xdr:cNvSpPr txBox="1"/>
      </xdr:nvSpPr>
      <xdr:spPr>
        <a:xfrm>
          <a:off x="35820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138265</xdr:rowOff>
    </xdr:from>
    <xdr:ext cx="405111" cy="259045"/>
    <xdr:sp macro="" textlink="">
      <xdr:nvSpPr>
        <xdr:cNvPr id="169" name="n_2mainValue【体育館・プール】&#10;有形固定資産減価償却率"/>
        <xdr:cNvSpPr txBox="1"/>
      </xdr:nvSpPr>
      <xdr:spPr>
        <a:xfrm>
          <a:off x="2705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0" name="直線コネクタ 17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1" name="テキスト ボックス 18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2" name="直線コネクタ 18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3" name="テキスト ボックス 18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4" name="直線コネクタ 18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5" name="テキスト ボックス 18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6" name="直線コネクタ 18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7" name="テキスト ボックス 18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191" name="直線コネクタ 190"/>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92"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93" name="直線コネクタ 192"/>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194"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195" name="直線コネクタ 194"/>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101363</xdr:rowOff>
    </xdr:from>
    <xdr:ext cx="469744" cy="259045"/>
    <xdr:sp macro="" textlink="">
      <xdr:nvSpPr>
        <xdr:cNvPr id="196" name="【体育館・プール】&#10;一人当たり面積平均値テキスト"/>
        <xdr:cNvSpPr txBox="1"/>
      </xdr:nvSpPr>
      <xdr:spPr>
        <a:xfrm>
          <a:off x="10515600" y="1038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197" name="フローチャート: 判断 196"/>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98" name="フローチャート: 判断 197"/>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21353</xdr:rowOff>
    </xdr:from>
    <xdr:ext cx="469744" cy="259045"/>
    <xdr:sp macro="" textlink="">
      <xdr:nvSpPr>
        <xdr:cNvPr id="199" name="n_1aveValue【体育館・プール】&#10;一人当たり面積"/>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104648</xdr:rowOff>
    </xdr:from>
    <xdr:to>
      <xdr:col>46</xdr:col>
      <xdr:colOff>38100</xdr:colOff>
      <xdr:row>61</xdr:row>
      <xdr:rowOff>34798</xdr:rowOff>
    </xdr:to>
    <xdr:sp macro="" textlink="">
      <xdr:nvSpPr>
        <xdr:cNvPr id="200" name="フローチャート: 判断 199"/>
        <xdr:cNvSpPr/>
      </xdr:nvSpPr>
      <xdr:spPr>
        <a:xfrm>
          <a:off x="869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25925</xdr:rowOff>
    </xdr:from>
    <xdr:ext cx="469744" cy="259045"/>
    <xdr:sp macro="" textlink="">
      <xdr:nvSpPr>
        <xdr:cNvPr id="201" name="n_2aveValue【体育館・プール】&#10;一人当たり面積"/>
        <xdr:cNvSpPr txBox="1"/>
      </xdr:nvSpPr>
      <xdr:spPr>
        <a:xfrm>
          <a:off x="85154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68072</xdr:rowOff>
    </xdr:from>
    <xdr:to>
      <xdr:col>50</xdr:col>
      <xdr:colOff>165100</xdr:colOff>
      <xdr:row>60</xdr:row>
      <xdr:rowOff>169672</xdr:rowOff>
    </xdr:to>
    <xdr:sp macro="" textlink="">
      <xdr:nvSpPr>
        <xdr:cNvPr id="207" name="楕円 206"/>
        <xdr:cNvSpPr/>
      </xdr:nvSpPr>
      <xdr:spPr>
        <a:xfrm>
          <a:off x="9588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72644</xdr:rowOff>
    </xdr:from>
    <xdr:to>
      <xdr:col>46</xdr:col>
      <xdr:colOff>38100</xdr:colOff>
      <xdr:row>61</xdr:row>
      <xdr:rowOff>2794</xdr:rowOff>
    </xdr:to>
    <xdr:sp macro="" textlink="">
      <xdr:nvSpPr>
        <xdr:cNvPr id="208" name="楕円 207"/>
        <xdr:cNvSpPr/>
      </xdr:nvSpPr>
      <xdr:spPr>
        <a:xfrm>
          <a:off x="8699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118872</xdr:rowOff>
    </xdr:from>
    <xdr:to>
      <xdr:col>50</xdr:col>
      <xdr:colOff>114300</xdr:colOff>
      <xdr:row>60</xdr:row>
      <xdr:rowOff>123444</xdr:rowOff>
    </xdr:to>
    <xdr:cxnSp macro="">
      <xdr:nvCxnSpPr>
        <xdr:cNvPr id="209" name="直線コネクタ 208"/>
        <xdr:cNvCxnSpPr/>
      </xdr:nvCxnSpPr>
      <xdr:spPr>
        <a:xfrm flipV="1">
          <a:off x="8750300" y="10405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14749</xdr:rowOff>
    </xdr:from>
    <xdr:ext cx="469744" cy="259045"/>
    <xdr:sp macro="" textlink="">
      <xdr:nvSpPr>
        <xdr:cNvPr id="210" name="n_1mainValue【体育館・プール】&#10;一人当たり面積"/>
        <xdr:cNvSpPr txBox="1"/>
      </xdr:nvSpPr>
      <xdr:spPr>
        <a:xfrm>
          <a:off x="939172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19321</xdr:rowOff>
    </xdr:from>
    <xdr:ext cx="469744" cy="259045"/>
    <xdr:sp macro="" textlink="">
      <xdr:nvSpPr>
        <xdr:cNvPr id="211" name="n_2mainValue【体育館・プール】&#10;一人当たり面積"/>
        <xdr:cNvSpPr txBox="1"/>
      </xdr:nvSpPr>
      <xdr:spPr>
        <a:xfrm>
          <a:off x="85154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3" name="直線コネクタ 22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4" name="テキスト ボックス 22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5" name="直線コネクタ 22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6" name="テキスト ボックス 22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7" name="直線コネクタ 22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8" name="テキスト ボックス 22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9" name="直線コネクタ 22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0" name="テキスト ボックス 22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1" name="直線コネクタ 23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2" name="テキスト ボックス 23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3" name="直線コネクタ 23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4" name="テキスト ボックス 23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38" name="直線コネクタ 237"/>
        <xdr:cNvCxnSpPr/>
      </xdr:nvCxnSpPr>
      <xdr:spPr>
        <a:xfrm flipV="1">
          <a:off x="4634865" y="13254445"/>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39"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40" name="直線コネクタ 239"/>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41" name="【福祉施設】&#10;有形固定資産減価償却率最大値テキスト"/>
        <xdr:cNvSpPr txBox="1"/>
      </xdr:nvSpPr>
      <xdr:spPr>
        <a:xfrm>
          <a:off x="4673600" y="130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42" name="直線コネクタ 241"/>
        <xdr:cNvCxnSpPr/>
      </xdr:nvCxnSpPr>
      <xdr:spPr>
        <a:xfrm>
          <a:off x="4546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8182</xdr:rowOff>
    </xdr:from>
    <xdr:ext cx="405111" cy="259045"/>
    <xdr:sp macro="" textlink="">
      <xdr:nvSpPr>
        <xdr:cNvPr id="243" name="【福祉施設】&#10;有形固定資産減価償却率平均値テキスト"/>
        <xdr:cNvSpPr txBox="1"/>
      </xdr:nvSpPr>
      <xdr:spPr>
        <a:xfrm>
          <a:off x="4673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44" name="フローチャート: 判断 243"/>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45" name="フローチャート: 判断 244"/>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80027</xdr:rowOff>
    </xdr:from>
    <xdr:ext cx="405111" cy="259045"/>
    <xdr:sp macro="" textlink="">
      <xdr:nvSpPr>
        <xdr:cNvPr id="246" name="n_1aveValue【福祉施設】&#10;有形固定資産減価償却率"/>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166914</xdr:rowOff>
    </xdr:from>
    <xdr:to>
      <xdr:col>15</xdr:col>
      <xdr:colOff>101600</xdr:colOff>
      <xdr:row>83</xdr:row>
      <xdr:rowOff>97064</xdr:rowOff>
    </xdr:to>
    <xdr:sp macro="" textlink="">
      <xdr:nvSpPr>
        <xdr:cNvPr id="247" name="フローチャート: 判断 246"/>
        <xdr:cNvSpPr/>
      </xdr:nvSpPr>
      <xdr:spPr>
        <a:xfrm>
          <a:off x="2857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113591</xdr:rowOff>
    </xdr:from>
    <xdr:ext cx="405111" cy="259045"/>
    <xdr:sp macro="" textlink="">
      <xdr:nvSpPr>
        <xdr:cNvPr id="248" name="n_2aveValue【福祉施設】&#10;有形固定資産減価償却率"/>
        <xdr:cNvSpPr txBox="1"/>
      </xdr:nvSpPr>
      <xdr:spPr>
        <a:xfrm>
          <a:off x="2705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137523</xdr:rowOff>
    </xdr:from>
    <xdr:to>
      <xdr:col>20</xdr:col>
      <xdr:colOff>38100</xdr:colOff>
      <xdr:row>79</xdr:row>
      <xdr:rowOff>67673</xdr:rowOff>
    </xdr:to>
    <xdr:sp macro="" textlink="">
      <xdr:nvSpPr>
        <xdr:cNvPr id="254" name="楕円 253"/>
        <xdr:cNvSpPr/>
      </xdr:nvSpPr>
      <xdr:spPr>
        <a:xfrm>
          <a:off x="3746500" y="135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8527</xdr:rowOff>
    </xdr:from>
    <xdr:to>
      <xdr:col>15</xdr:col>
      <xdr:colOff>101600</xdr:colOff>
      <xdr:row>83</xdr:row>
      <xdr:rowOff>110127</xdr:rowOff>
    </xdr:to>
    <xdr:sp macro="" textlink="">
      <xdr:nvSpPr>
        <xdr:cNvPr id="255" name="楕円 254"/>
        <xdr:cNvSpPr/>
      </xdr:nvSpPr>
      <xdr:spPr>
        <a:xfrm>
          <a:off x="2857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16873</xdr:rowOff>
    </xdr:from>
    <xdr:to>
      <xdr:col>19</xdr:col>
      <xdr:colOff>177800</xdr:colOff>
      <xdr:row>83</xdr:row>
      <xdr:rowOff>59327</xdr:rowOff>
    </xdr:to>
    <xdr:cxnSp macro="">
      <xdr:nvCxnSpPr>
        <xdr:cNvPr id="256" name="直線コネクタ 255"/>
        <xdr:cNvCxnSpPr/>
      </xdr:nvCxnSpPr>
      <xdr:spPr>
        <a:xfrm flipV="1">
          <a:off x="2908300" y="13561423"/>
          <a:ext cx="889000" cy="72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84200</xdr:rowOff>
    </xdr:from>
    <xdr:ext cx="405111" cy="259045"/>
    <xdr:sp macro="" textlink="">
      <xdr:nvSpPr>
        <xdr:cNvPr id="257" name="n_1mainValue【福祉施設】&#10;有形固定資産減価償却率"/>
        <xdr:cNvSpPr txBox="1"/>
      </xdr:nvSpPr>
      <xdr:spPr>
        <a:xfrm>
          <a:off x="3582044" y="1328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101254</xdr:rowOff>
    </xdr:from>
    <xdr:ext cx="405111" cy="259045"/>
    <xdr:sp macro="" textlink="">
      <xdr:nvSpPr>
        <xdr:cNvPr id="258" name="n_2mainValue【福祉施設】&#10;有形固定資産減価償却率"/>
        <xdr:cNvSpPr txBox="1"/>
      </xdr:nvSpPr>
      <xdr:spPr>
        <a:xfrm>
          <a:off x="2705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9" name="直線コネクタ 26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0" name="テキスト ボックス 26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1" name="直線コネクタ 27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2" name="テキスト ボックス 27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3" name="直線コネクタ 27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4" name="テキスト ボックス 27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5" name="直線コネクタ 27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6" name="テキスト ボックス 27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7" name="直線コネクタ 27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8" name="テキスト ボックス 27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9" name="直線コネクタ 27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0" name="テキスト ボックス 27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84" name="直線コネクタ 283"/>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285" name="【福祉施設】&#10;一人当たり面積最小値テキスト"/>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286" name="直線コネクタ 285"/>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287" name="【福祉施設】&#10;一人当たり面積最大値テキスト"/>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288" name="直線コネクタ 287"/>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71863</xdr:rowOff>
    </xdr:from>
    <xdr:ext cx="469744" cy="259045"/>
    <xdr:sp macro="" textlink="">
      <xdr:nvSpPr>
        <xdr:cNvPr id="289" name="【福祉施設】&#10;一人当たり面積平均値テキスト"/>
        <xdr:cNvSpPr txBox="1"/>
      </xdr:nvSpPr>
      <xdr:spPr>
        <a:xfrm>
          <a:off x="10515600" y="1395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290" name="フローチャート: 判断 289"/>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291" name="フローチャート: 判断 290"/>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56441</xdr:rowOff>
    </xdr:from>
    <xdr:ext cx="469744" cy="259045"/>
    <xdr:sp macro="" textlink="">
      <xdr:nvSpPr>
        <xdr:cNvPr id="292" name="n_1aveValue【福祉施設】&#10;一人当たり面積"/>
        <xdr:cNvSpPr txBox="1"/>
      </xdr:nvSpPr>
      <xdr:spPr>
        <a:xfrm>
          <a:off x="93917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77107</xdr:rowOff>
    </xdr:from>
    <xdr:to>
      <xdr:col>46</xdr:col>
      <xdr:colOff>38100</xdr:colOff>
      <xdr:row>82</xdr:row>
      <xdr:rowOff>7257</xdr:rowOff>
    </xdr:to>
    <xdr:sp macro="" textlink="">
      <xdr:nvSpPr>
        <xdr:cNvPr id="293" name="フローチャート: 判断 292"/>
        <xdr:cNvSpPr/>
      </xdr:nvSpPr>
      <xdr:spPr>
        <a:xfrm>
          <a:off x="86995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23784</xdr:rowOff>
    </xdr:from>
    <xdr:ext cx="469744" cy="259045"/>
    <xdr:sp macro="" textlink="">
      <xdr:nvSpPr>
        <xdr:cNvPr id="294" name="n_2aveValue【福祉施設】&#10;一人当たり面積"/>
        <xdr:cNvSpPr txBox="1"/>
      </xdr:nvSpPr>
      <xdr:spPr>
        <a:xfrm>
          <a:off x="8515427" y="137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28121</xdr:rowOff>
    </xdr:from>
    <xdr:to>
      <xdr:col>50</xdr:col>
      <xdr:colOff>165100</xdr:colOff>
      <xdr:row>85</xdr:row>
      <xdr:rowOff>129721</xdr:rowOff>
    </xdr:to>
    <xdr:sp macro="" textlink="">
      <xdr:nvSpPr>
        <xdr:cNvPr id="300" name="楕円 299"/>
        <xdr:cNvSpPr/>
      </xdr:nvSpPr>
      <xdr:spPr>
        <a:xfrm>
          <a:off x="9588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19957</xdr:rowOff>
    </xdr:from>
    <xdr:to>
      <xdr:col>46</xdr:col>
      <xdr:colOff>38100</xdr:colOff>
      <xdr:row>84</xdr:row>
      <xdr:rowOff>121557</xdr:rowOff>
    </xdr:to>
    <xdr:sp macro="" textlink="">
      <xdr:nvSpPr>
        <xdr:cNvPr id="301" name="楕円 300"/>
        <xdr:cNvSpPr/>
      </xdr:nvSpPr>
      <xdr:spPr>
        <a:xfrm>
          <a:off x="8699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70757</xdr:rowOff>
    </xdr:from>
    <xdr:to>
      <xdr:col>50</xdr:col>
      <xdr:colOff>114300</xdr:colOff>
      <xdr:row>85</xdr:row>
      <xdr:rowOff>78921</xdr:rowOff>
    </xdr:to>
    <xdr:cxnSp macro="">
      <xdr:nvCxnSpPr>
        <xdr:cNvPr id="302" name="直線コネクタ 301"/>
        <xdr:cNvCxnSpPr/>
      </xdr:nvCxnSpPr>
      <xdr:spPr>
        <a:xfrm>
          <a:off x="8750300" y="14472557"/>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120848</xdr:rowOff>
    </xdr:from>
    <xdr:ext cx="469744" cy="259045"/>
    <xdr:sp macro="" textlink="">
      <xdr:nvSpPr>
        <xdr:cNvPr id="303" name="n_1main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112684</xdr:rowOff>
    </xdr:from>
    <xdr:ext cx="469744" cy="259045"/>
    <xdr:sp macro="" textlink="">
      <xdr:nvSpPr>
        <xdr:cNvPr id="304" name="n_2mainValue【福祉施設】&#10;一人当たり面積"/>
        <xdr:cNvSpPr txBox="1"/>
      </xdr:nvSpPr>
      <xdr:spPr>
        <a:xfrm>
          <a:off x="8515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3" name="テキスト ボックス 3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4" name="直線コネクタ 3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5" name="テキスト ボックス 31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6" name="直線コネクタ 31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7" name="テキスト ボックス 31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8" name="直線コネクタ 31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9" name="テキスト ボックス 31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0" name="直線コネクタ 31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1" name="テキスト ボックス 32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2" name="直線コネクタ 32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3" name="テキスト ボックス 32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4" name="直線コネクタ 3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5" name="テキスト ボックス 32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327" name="直線コネクタ 326"/>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28" name="【市民会館】&#10;有形固定資産減価償却率最小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329" name="直線コネクタ 328"/>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330" name="【市民会館】&#10;有形固定資産減価償却率最大値テキスト"/>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331" name="直線コネクタ 330"/>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129557</xdr:rowOff>
    </xdr:from>
    <xdr:ext cx="405111" cy="259045"/>
    <xdr:sp macro="" textlink="">
      <xdr:nvSpPr>
        <xdr:cNvPr id="332" name="【市民会館】&#10;有形固定資産減価償却率平均値テキスト"/>
        <xdr:cNvSpPr txBox="1"/>
      </xdr:nvSpPr>
      <xdr:spPr>
        <a:xfrm>
          <a:off x="4673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33" name="フローチャート: 判断 332"/>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34" name="フローチャート: 判断 333"/>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159529</xdr:rowOff>
    </xdr:from>
    <xdr:ext cx="405111" cy="259045"/>
    <xdr:sp macro="" textlink="">
      <xdr:nvSpPr>
        <xdr:cNvPr id="335" name="n_1aveValue【市民会館】&#10;有形固定資産減価償却率"/>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77978</xdr:rowOff>
    </xdr:from>
    <xdr:to>
      <xdr:col>15</xdr:col>
      <xdr:colOff>101600</xdr:colOff>
      <xdr:row>105</xdr:row>
      <xdr:rowOff>8128</xdr:rowOff>
    </xdr:to>
    <xdr:sp macro="" textlink="">
      <xdr:nvSpPr>
        <xdr:cNvPr id="336" name="フローチャート: 判断 335"/>
        <xdr:cNvSpPr/>
      </xdr:nvSpPr>
      <xdr:spPr>
        <a:xfrm>
          <a:off x="2857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24655</xdr:rowOff>
    </xdr:from>
    <xdr:ext cx="405111" cy="259045"/>
    <xdr:sp macro="" textlink="">
      <xdr:nvSpPr>
        <xdr:cNvPr id="337" name="n_2aveValue【市民会館】&#10;有形固定資産減価償却率"/>
        <xdr:cNvSpPr txBox="1"/>
      </xdr:nvSpPr>
      <xdr:spPr>
        <a:xfrm>
          <a:off x="2705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8" name="テキスト ボックス 3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9" name="テキスト ボックス 3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0" name="テキスト ボックス 3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1" name="テキスト ボックス 3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2" name="テキスト ボックス 3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9398</xdr:rowOff>
    </xdr:from>
    <xdr:to>
      <xdr:col>20</xdr:col>
      <xdr:colOff>38100</xdr:colOff>
      <xdr:row>106</xdr:row>
      <xdr:rowOff>110998</xdr:rowOff>
    </xdr:to>
    <xdr:sp macro="" textlink="">
      <xdr:nvSpPr>
        <xdr:cNvPr id="343" name="楕円 342"/>
        <xdr:cNvSpPr/>
      </xdr:nvSpPr>
      <xdr:spPr>
        <a:xfrm>
          <a:off x="3746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89408</xdr:rowOff>
    </xdr:from>
    <xdr:to>
      <xdr:col>15</xdr:col>
      <xdr:colOff>101600</xdr:colOff>
      <xdr:row>107</xdr:row>
      <xdr:rowOff>19558</xdr:rowOff>
    </xdr:to>
    <xdr:sp macro="" textlink="">
      <xdr:nvSpPr>
        <xdr:cNvPr id="344" name="楕円 343"/>
        <xdr:cNvSpPr/>
      </xdr:nvSpPr>
      <xdr:spPr>
        <a:xfrm>
          <a:off x="2857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60198</xdr:rowOff>
    </xdr:from>
    <xdr:to>
      <xdr:col>19</xdr:col>
      <xdr:colOff>177800</xdr:colOff>
      <xdr:row>106</xdr:row>
      <xdr:rowOff>140208</xdr:rowOff>
    </xdr:to>
    <xdr:cxnSp macro="">
      <xdr:nvCxnSpPr>
        <xdr:cNvPr id="345" name="直線コネクタ 344"/>
        <xdr:cNvCxnSpPr/>
      </xdr:nvCxnSpPr>
      <xdr:spPr>
        <a:xfrm flipV="1">
          <a:off x="2908300" y="1823389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102125</xdr:rowOff>
    </xdr:from>
    <xdr:ext cx="405111" cy="259045"/>
    <xdr:sp macro="" textlink="">
      <xdr:nvSpPr>
        <xdr:cNvPr id="346" name="n_1mainValue【市民会館】&#10;有形固定資産減価償却率"/>
        <xdr:cNvSpPr txBox="1"/>
      </xdr:nvSpPr>
      <xdr:spPr>
        <a:xfrm>
          <a:off x="3582044" y="1827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10685</xdr:rowOff>
    </xdr:from>
    <xdr:ext cx="405111" cy="259045"/>
    <xdr:sp macro="" textlink="">
      <xdr:nvSpPr>
        <xdr:cNvPr id="347" name="n_2mainValue【市民会館】&#10;有形固定資産減価償却率"/>
        <xdr:cNvSpPr txBox="1"/>
      </xdr:nvSpPr>
      <xdr:spPr>
        <a:xfrm>
          <a:off x="2705744" y="1835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8" name="テキスト ボックス 35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59" name="直線コネクタ 35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0" name="テキスト ボックス 35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1" name="直線コネクタ 36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2" name="テキスト ボックス 36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3" name="直線コネクタ 36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4" name="テキスト ボックス 36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5" name="直線コネクタ 36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6" name="テキスト ボックス 36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7" name="直線コネクタ 36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8" name="テキスト ボックス 36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9" name="直線コネクタ 36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0" name="テキスト ボックス 36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372" name="直線コネクタ 371"/>
        <xdr:cNvCxnSpPr/>
      </xdr:nvCxnSpPr>
      <xdr:spPr>
        <a:xfrm flipV="1">
          <a:off x="10476865" y="173278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373" name="【市民会館】&#10;一人当たり面積最小値テキスト"/>
        <xdr:cNvSpPr txBox="1"/>
      </xdr:nvSpPr>
      <xdr:spPr>
        <a:xfrm>
          <a:off x="105156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374" name="直線コネクタ 373"/>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375"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376" name="直線コネクタ 375"/>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377" name="【市民会館】&#10;一人当たり面積平均値テキスト"/>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78" name="フローチャート: 判断 377"/>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379" name="フローチャート: 判断 378"/>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80027</xdr:rowOff>
    </xdr:from>
    <xdr:ext cx="469744" cy="259045"/>
    <xdr:sp macro="" textlink="">
      <xdr:nvSpPr>
        <xdr:cNvPr id="380" name="n_1aveValue【市民会館】&#10;一人当たり面積"/>
        <xdr:cNvSpPr txBox="1"/>
      </xdr:nvSpPr>
      <xdr:spPr>
        <a:xfrm>
          <a:off x="9391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166370</xdr:rowOff>
    </xdr:from>
    <xdr:to>
      <xdr:col>46</xdr:col>
      <xdr:colOff>38100</xdr:colOff>
      <xdr:row>106</xdr:row>
      <xdr:rowOff>96520</xdr:rowOff>
    </xdr:to>
    <xdr:sp macro="" textlink="">
      <xdr:nvSpPr>
        <xdr:cNvPr id="381" name="フローチャート: 判断 380"/>
        <xdr:cNvSpPr/>
      </xdr:nvSpPr>
      <xdr:spPr>
        <a:xfrm>
          <a:off x="8699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87647</xdr:rowOff>
    </xdr:from>
    <xdr:ext cx="469744" cy="259045"/>
    <xdr:sp macro="" textlink="">
      <xdr:nvSpPr>
        <xdr:cNvPr id="382" name="n_2aveValue【市民会館】&#10;一人当たり面積"/>
        <xdr:cNvSpPr txBox="1"/>
      </xdr:nvSpPr>
      <xdr:spPr>
        <a:xfrm>
          <a:off x="8515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3" name="テキスト ボックス 38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4" name="テキスト ボックス 38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5" name="テキスト ボックス 38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6" name="テキスト ボックス 38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7" name="テキスト ボックス 38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101600</xdr:rowOff>
    </xdr:from>
    <xdr:to>
      <xdr:col>50</xdr:col>
      <xdr:colOff>165100</xdr:colOff>
      <xdr:row>105</xdr:row>
      <xdr:rowOff>31750</xdr:rowOff>
    </xdr:to>
    <xdr:sp macro="" textlink="">
      <xdr:nvSpPr>
        <xdr:cNvPr id="388" name="楕円 387"/>
        <xdr:cNvSpPr/>
      </xdr:nvSpPr>
      <xdr:spPr>
        <a:xfrm>
          <a:off x="9588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389" name="楕円 388"/>
        <xdr:cNvSpPr/>
      </xdr:nvSpPr>
      <xdr:spPr>
        <a:xfrm>
          <a:off x="869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152400</xdr:rowOff>
    </xdr:from>
    <xdr:to>
      <xdr:col>50</xdr:col>
      <xdr:colOff>114300</xdr:colOff>
      <xdr:row>105</xdr:row>
      <xdr:rowOff>133350</xdr:rowOff>
    </xdr:to>
    <xdr:cxnSp macro="">
      <xdr:nvCxnSpPr>
        <xdr:cNvPr id="390" name="直線コネクタ 389"/>
        <xdr:cNvCxnSpPr/>
      </xdr:nvCxnSpPr>
      <xdr:spPr>
        <a:xfrm flipV="1">
          <a:off x="8750300" y="17983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48277</xdr:rowOff>
    </xdr:from>
    <xdr:ext cx="469744" cy="259045"/>
    <xdr:sp macro="" textlink="">
      <xdr:nvSpPr>
        <xdr:cNvPr id="391" name="n_1mainValue【市民会館】&#10;一人当たり面積"/>
        <xdr:cNvSpPr txBox="1"/>
      </xdr:nvSpPr>
      <xdr:spPr>
        <a:xfrm>
          <a:off x="9391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392" name="n_2mainValue【市民会館】&#10;一人当たり面積"/>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3" name="テキスト ボックス 40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5" name="テキスト ボックス 40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3" name="テキスト ボックス 41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5" name="テキスト ボックス 41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417" name="直線コネクタ 416"/>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4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419" name="直線コネクタ 4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420"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421" name="直線コネクタ 420"/>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51452</xdr:rowOff>
    </xdr:from>
    <xdr:ext cx="405111" cy="259045"/>
    <xdr:sp macro="" textlink="">
      <xdr:nvSpPr>
        <xdr:cNvPr id="422" name="【一般廃棄物処理施設】&#10;有形固定資産減価償却率平均値テキスト"/>
        <xdr:cNvSpPr txBox="1"/>
      </xdr:nvSpPr>
      <xdr:spPr>
        <a:xfrm>
          <a:off x="16357600" y="622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23" name="フローチャート: 判断 422"/>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424" name="フローチャート: 判断 423"/>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22877</xdr:rowOff>
    </xdr:from>
    <xdr:ext cx="405111" cy="259045"/>
    <xdr:sp macro="" textlink="">
      <xdr:nvSpPr>
        <xdr:cNvPr id="425" name="n_1aveValue【一般廃棄物処理施設】&#10;有形固定資産減価償却率"/>
        <xdr:cNvSpPr txBox="1"/>
      </xdr:nvSpPr>
      <xdr:spPr>
        <a:xfrm>
          <a:off x="152660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44450</xdr:rowOff>
    </xdr:from>
    <xdr:to>
      <xdr:col>76</xdr:col>
      <xdr:colOff>165100</xdr:colOff>
      <xdr:row>37</xdr:row>
      <xdr:rowOff>146050</xdr:rowOff>
    </xdr:to>
    <xdr:sp macro="" textlink="">
      <xdr:nvSpPr>
        <xdr:cNvPr id="426" name="フローチャート: 判断 425"/>
        <xdr:cNvSpPr/>
      </xdr:nvSpPr>
      <xdr:spPr>
        <a:xfrm>
          <a:off x="14541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137177</xdr:rowOff>
    </xdr:from>
    <xdr:ext cx="405111" cy="259045"/>
    <xdr:sp macro="" textlink="">
      <xdr:nvSpPr>
        <xdr:cNvPr id="427" name="n_2aveValue【一般廃棄物処理施設】&#10;有形固定資産減価償却率"/>
        <xdr:cNvSpPr txBox="1"/>
      </xdr:nvSpPr>
      <xdr:spPr>
        <a:xfrm>
          <a:off x="14389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126365</xdr:rowOff>
    </xdr:from>
    <xdr:to>
      <xdr:col>81</xdr:col>
      <xdr:colOff>101600</xdr:colOff>
      <xdr:row>35</xdr:row>
      <xdr:rowOff>56515</xdr:rowOff>
    </xdr:to>
    <xdr:sp macro="" textlink="">
      <xdr:nvSpPr>
        <xdr:cNvPr id="433" name="楕円 432"/>
        <xdr:cNvSpPr/>
      </xdr:nvSpPr>
      <xdr:spPr>
        <a:xfrm>
          <a:off x="15430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6350</xdr:rowOff>
    </xdr:from>
    <xdr:to>
      <xdr:col>76</xdr:col>
      <xdr:colOff>165100</xdr:colOff>
      <xdr:row>35</xdr:row>
      <xdr:rowOff>107950</xdr:rowOff>
    </xdr:to>
    <xdr:sp macro="" textlink="">
      <xdr:nvSpPr>
        <xdr:cNvPr id="434" name="楕円 433"/>
        <xdr:cNvSpPr/>
      </xdr:nvSpPr>
      <xdr:spPr>
        <a:xfrm>
          <a:off x="14541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5715</xdr:rowOff>
    </xdr:from>
    <xdr:to>
      <xdr:col>81</xdr:col>
      <xdr:colOff>50800</xdr:colOff>
      <xdr:row>35</xdr:row>
      <xdr:rowOff>57150</xdr:rowOff>
    </xdr:to>
    <xdr:cxnSp macro="">
      <xdr:nvCxnSpPr>
        <xdr:cNvPr id="435" name="直線コネクタ 434"/>
        <xdr:cNvCxnSpPr/>
      </xdr:nvCxnSpPr>
      <xdr:spPr>
        <a:xfrm flipV="1">
          <a:off x="14592300" y="60064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73042</xdr:rowOff>
    </xdr:from>
    <xdr:ext cx="405111" cy="259045"/>
    <xdr:sp macro="" textlink="">
      <xdr:nvSpPr>
        <xdr:cNvPr id="436" name="n_1mainValue【一般廃棄物処理施設】&#10;有形固定資産減価償却率"/>
        <xdr:cNvSpPr txBox="1"/>
      </xdr:nvSpPr>
      <xdr:spPr>
        <a:xfrm>
          <a:off x="152660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124477</xdr:rowOff>
    </xdr:from>
    <xdr:ext cx="405111" cy="259045"/>
    <xdr:sp macro="" textlink="">
      <xdr:nvSpPr>
        <xdr:cNvPr id="437" name="n_2mainValue【一般廃棄物処理施設】&#10;有形固定資産減価償却率"/>
        <xdr:cNvSpPr txBox="1"/>
      </xdr:nvSpPr>
      <xdr:spPr>
        <a:xfrm>
          <a:off x="14389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8" name="正方形/長方形 4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9" name="正方形/長方形 4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0" name="正方形/長方形 4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1" name="正方形/長方形 4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2" name="正方形/長方形 4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3" name="正方形/長方形 4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4" name="正方形/長方形 4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5" name="正方形/長方形 4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6" name="テキスト ボックス 4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7" name="直線コネクタ 4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8" name="直線コネクタ 4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9" name="テキスト ボックス 44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0" name="直線コネクタ 4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51" name="テキスト ボックス 45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2" name="直線コネクタ 4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3" name="テキスト ボックス 45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4" name="直線コネクタ 4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5" name="テキスト ボックス 45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6" name="直線コネクタ 4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7" name="テキスト ボックス 45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9" name="テキスト ボックス 4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61" name="直線コネクタ 460"/>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62" name="【一般廃棄物処理施設】&#10;一人当たり有形固定資産（償却資産）額最小値テキスト"/>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63" name="直線コネクタ 462"/>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64" name="【一般廃棄物処理施設】&#10;一人当たり有形固定資産（償却資産）額最大値テキスト"/>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65" name="直線コネクタ 464"/>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41363</xdr:rowOff>
    </xdr:from>
    <xdr:ext cx="534377" cy="259045"/>
    <xdr:sp macro="" textlink="">
      <xdr:nvSpPr>
        <xdr:cNvPr id="466" name="【一般廃棄物処理施設】&#10;一人当たり有形固定資産（償却資産）額平均値テキスト"/>
        <xdr:cNvSpPr txBox="1"/>
      </xdr:nvSpPr>
      <xdr:spPr>
        <a:xfrm>
          <a:off x="22199600" y="655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67" name="フローチャート: 判断 466"/>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68" name="フローチャート: 判断 467"/>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49420</xdr:rowOff>
    </xdr:from>
    <xdr:ext cx="534377" cy="259045"/>
    <xdr:sp macro="" textlink="">
      <xdr:nvSpPr>
        <xdr:cNvPr id="469" name="n_1aveValue【一般廃棄物処理施設】&#10;一人当たり有形固定資産（償却資産）額"/>
        <xdr:cNvSpPr txBox="1"/>
      </xdr:nvSpPr>
      <xdr:spPr>
        <a:xfrm>
          <a:off x="21043411" y="63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121420</xdr:rowOff>
    </xdr:from>
    <xdr:to>
      <xdr:col>107</xdr:col>
      <xdr:colOff>101600</xdr:colOff>
      <xdr:row>39</xdr:row>
      <xdr:rowOff>51570</xdr:rowOff>
    </xdr:to>
    <xdr:sp macro="" textlink="">
      <xdr:nvSpPr>
        <xdr:cNvPr id="470" name="フローチャート: 判断 469"/>
        <xdr:cNvSpPr/>
      </xdr:nvSpPr>
      <xdr:spPr>
        <a:xfrm>
          <a:off x="20383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68097</xdr:rowOff>
    </xdr:from>
    <xdr:ext cx="534377" cy="259045"/>
    <xdr:sp macro="" textlink="">
      <xdr:nvSpPr>
        <xdr:cNvPr id="471" name="n_2aveValue【一般廃棄物処理施設】&#10;一人当たり有形固定資産（償却資産）額"/>
        <xdr:cNvSpPr txBox="1"/>
      </xdr:nvSpPr>
      <xdr:spPr>
        <a:xfrm>
          <a:off x="201671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72" name="テキスト ボックス 4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158247</xdr:rowOff>
    </xdr:from>
    <xdr:to>
      <xdr:col>112</xdr:col>
      <xdr:colOff>38100</xdr:colOff>
      <xdr:row>39</xdr:row>
      <xdr:rowOff>88397</xdr:rowOff>
    </xdr:to>
    <xdr:sp macro="" textlink="">
      <xdr:nvSpPr>
        <xdr:cNvPr id="477" name="楕円 476"/>
        <xdr:cNvSpPr/>
      </xdr:nvSpPr>
      <xdr:spPr>
        <a:xfrm>
          <a:off x="21272500" y="667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162895</xdr:rowOff>
    </xdr:from>
    <xdr:to>
      <xdr:col>107</xdr:col>
      <xdr:colOff>101600</xdr:colOff>
      <xdr:row>39</xdr:row>
      <xdr:rowOff>93045</xdr:rowOff>
    </xdr:to>
    <xdr:sp macro="" textlink="">
      <xdr:nvSpPr>
        <xdr:cNvPr id="478" name="楕円 477"/>
        <xdr:cNvSpPr/>
      </xdr:nvSpPr>
      <xdr:spPr>
        <a:xfrm>
          <a:off x="20383500" y="66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37597</xdr:rowOff>
    </xdr:from>
    <xdr:to>
      <xdr:col>111</xdr:col>
      <xdr:colOff>177800</xdr:colOff>
      <xdr:row>39</xdr:row>
      <xdr:rowOff>42245</xdr:rowOff>
    </xdr:to>
    <xdr:cxnSp macro="">
      <xdr:nvCxnSpPr>
        <xdr:cNvPr id="479" name="直線コネクタ 478"/>
        <xdr:cNvCxnSpPr/>
      </xdr:nvCxnSpPr>
      <xdr:spPr>
        <a:xfrm flipV="1">
          <a:off x="20434300" y="6724147"/>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79524</xdr:rowOff>
    </xdr:from>
    <xdr:ext cx="534377" cy="259045"/>
    <xdr:sp macro="" textlink="">
      <xdr:nvSpPr>
        <xdr:cNvPr id="480" name="n_1mainValue【一般廃棄物処理施設】&#10;一人当たり有形固定資産（償却資産）額"/>
        <xdr:cNvSpPr txBox="1"/>
      </xdr:nvSpPr>
      <xdr:spPr>
        <a:xfrm>
          <a:off x="21043411" y="676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84172</xdr:rowOff>
    </xdr:from>
    <xdr:ext cx="534377" cy="259045"/>
    <xdr:sp macro="" textlink="">
      <xdr:nvSpPr>
        <xdr:cNvPr id="481" name="n_2mainValue【一般廃棄物処理施設】&#10;一人当たり有形固定資産（償却資産）額"/>
        <xdr:cNvSpPr txBox="1"/>
      </xdr:nvSpPr>
      <xdr:spPr>
        <a:xfrm>
          <a:off x="20167111" y="67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92" name="直線コネクタ 4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3" name="テキスト ボックス 4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4" name="直線コネクタ 4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5" name="テキスト ボックス 4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6" name="直線コネクタ 4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7" name="テキスト ボックス 4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8" name="直線コネクタ 4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9" name="テキスト ボックス 4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0" name="直線コネクタ 4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1" name="テキスト ボックス 5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2" name="直線コネクタ 5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3" name="テキスト ボックス 5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5" name="テキスト ボックス 5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507" name="直線コネクタ 506"/>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08"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09" name="直線コネクタ 508"/>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510"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511" name="直線コネクタ 510"/>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135000</xdr:rowOff>
    </xdr:from>
    <xdr:ext cx="405111" cy="259045"/>
    <xdr:sp macro="" textlink="">
      <xdr:nvSpPr>
        <xdr:cNvPr id="512" name="【保健センター・保健所】&#10;有形固定資産減価償却率平均値テキスト"/>
        <xdr:cNvSpPr txBox="1"/>
      </xdr:nvSpPr>
      <xdr:spPr>
        <a:xfrm>
          <a:off x="16357600" y="1025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513" name="フローチャート: 判断 512"/>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514" name="フローチャート: 判断 513"/>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131734</xdr:rowOff>
    </xdr:from>
    <xdr:ext cx="405111" cy="259045"/>
    <xdr:sp macro="" textlink="">
      <xdr:nvSpPr>
        <xdr:cNvPr id="515" name="n_1aveValue【保健センター・保健所】&#10;有形固定資産減価償却率"/>
        <xdr:cNvSpPr txBox="1"/>
      </xdr:nvSpPr>
      <xdr:spPr>
        <a:xfrm>
          <a:off x="152660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119017</xdr:rowOff>
    </xdr:from>
    <xdr:to>
      <xdr:col>76</xdr:col>
      <xdr:colOff>165100</xdr:colOff>
      <xdr:row>61</xdr:row>
      <xdr:rowOff>49167</xdr:rowOff>
    </xdr:to>
    <xdr:sp macro="" textlink="">
      <xdr:nvSpPr>
        <xdr:cNvPr id="516" name="フローチャート: 判断 515"/>
        <xdr:cNvSpPr/>
      </xdr:nvSpPr>
      <xdr:spPr>
        <a:xfrm>
          <a:off x="14541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40294</xdr:rowOff>
    </xdr:from>
    <xdr:ext cx="405111" cy="259045"/>
    <xdr:sp macro="" textlink="">
      <xdr:nvSpPr>
        <xdr:cNvPr id="517" name="n_2aveValue【保健センター・保健所】&#10;有形固定資産減価償却率"/>
        <xdr:cNvSpPr txBox="1"/>
      </xdr:nvSpPr>
      <xdr:spPr>
        <a:xfrm>
          <a:off x="14389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523" name="楕円 522"/>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161472</xdr:rowOff>
    </xdr:from>
    <xdr:to>
      <xdr:col>76</xdr:col>
      <xdr:colOff>165100</xdr:colOff>
      <xdr:row>59</xdr:row>
      <xdr:rowOff>91622</xdr:rowOff>
    </xdr:to>
    <xdr:sp macro="" textlink="">
      <xdr:nvSpPr>
        <xdr:cNvPr id="524" name="楕円 523"/>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40822</xdr:rowOff>
    </xdr:to>
    <xdr:cxnSp macro="">
      <xdr:nvCxnSpPr>
        <xdr:cNvPr id="525" name="直線コネクタ 524"/>
        <xdr:cNvCxnSpPr/>
      </xdr:nvCxnSpPr>
      <xdr:spPr>
        <a:xfrm flipV="1">
          <a:off x="14592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526" name="n_1mainValue【保健センター・保健所】&#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527" name="n_2mainValue【保健センター・保健所】&#10;有形固定資産減価償却率"/>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8" name="正方形/長方形 5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9" name="正方形/長方形 5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0" name="正方形/長方形 5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1" name="正方形/長方形 5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2" name="正方形/長方形 5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3" name="正方形/長方形 5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4" name="正方形/長方形 5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5" name="正方形/長方形 5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6" name="テキスト ボックス 5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7" name="直線コネクタ 5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49" name="直線コネクタ 548"/>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50"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51" name="直線コネクタ 550"/>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52"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53" name="直線コネクタ 55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167657</xdr:rowOff>
    </xdr:from>
    <xdr:ext cx="469744" cy="259045"/>
    <xdr:sp macro="" textlink="">
      <xdr:nvSpPr>
        <xdr:cNvPr id="554" name="【保健センター・保健所】&#10;一人当たり面積平均値テキスト"/>
        <xdr:cNvSpPr txBox="1"/>
      </xdr:nvSpPr>
      <xdr:spPr>
        <a:xfrm>
          <a:off x="221996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55" name="フローチャート: 判断 554"/>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56" name="フローチャート: 判断 555"/>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113047</xdr:rowOff>
    </xdr:from>
    <xdr:ext cx="469744" cy="259045"/>
    <xdr:sp macro="" textlink="">
      <xdr:nvSpPr>
        <xdr:cNvPr id="557"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166370</xdr:rowOff>
    </xdr:from>
    <xdr:to>
      <xdr:col>107</xdr:col>
      <xdr:colOff>101600</xdr:colOff>
      <xdr:row>60</xdr:row>
      <xdr:rowOff>96520</xdr:rowOff>
    </xdr:to>
    <xdr:sp macro="" textlink="">
      <xdr:nvSpPr>
        <xdr:cNvPr id="558" name="フローチャート: 判断 557"/>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113047</xdr:rowOff>
    </xdr:from>
    <xdr:ext cx="469744" cy="259045"/>
    <xdr:sp macro="" textlink="">
      <xdr:nvSpPr>
        <xdr:cNvPr id="559"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565" name="楕円 564"/>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566" name="楕円 565"/>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57150</xdr:rowOff>
    </xdr:to>
    <xdr:cxnSp macro="">
      <xdr:nvCxnSpPr>
        <xdr:cNvPr id="567" name="直線コネクタ 566"/>
        <xdr:cNvCxnSpPr/>
      </xdr:nvCxnSpPr>
      <xdr:spPr>
        <a:xfrm>
          <a:off x="20434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568" name="n_1main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569" name="n_2main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0" name="テキスト ボックス 57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1" name="直線コネクタ 58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2" name="テキスト ボックス 58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3" name="直線コネクタ 58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4" name="テキスト ボックス 58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5" name="直線コネクタ 58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6" name="テキスト ボックス 58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7" name="直線コネクタ 58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8" name="テキスト ボックス 58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9" name="直線コネクタ 58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0" name="テキスト ボックス 58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594" name="直線コネクタ 593"/>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595"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596" name="直線コネクタ 595"/>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597"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598" name="直線コネクタ 597"/>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599" name="【消防施設】&#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00" name="フローチャート: 判断 599"/>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601" name="フローチャート: 判断 600"/>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78757</xdr:rowOff>
    </xdr:from>
    <xdr:ext cx="405111" cy="259045"/>
    <xdr:sp macro="" textlink="">
      <xdr:nvSpPr>
        <xdr:cNvPr id="602" name="n_1aveValue【消防施設】&#10;有形固定資産減価償却率"/>
        <xdr:cNvSpPr txBox="1"/>
      </xdr:nvSpPr>
      <xdr:spPr>
        <a:xfrm>
          <a:off x="15266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111125</xdr:rowOff>
    </xdr:from>
    <xdr:to>
      <xdr:col>76</xdr:col>
      <xdr:colOff>165100</xdr:colOff>
      <xdr:row>84</xdr:row>
      <xdr:rowOff>41275</xdr:rowOff>
    </xdr:to>
    <xdr:sp macro="" textlink="">
      <xdr:nvSpPr>
        <xdr:cNvPr id="603" name="フローチャート: 判断 602"/>
        <xdr:cNvSpPr/>
      </xdr:nvSpPr>
      <xdr:spPr>
        <a:xfrm>
          <a:off x="1454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57802</xdr:rowOff>
    </xdr:from>
    <xdr:ext cx="405111" cy="259045"/>
    <xdr:sp macro="" textlink="">
      <xdr:nvSpPr>
        <xdr:cNvPr id="604" name="n_2aveValue【消防施設】&#10;有形固定資産減価償却率"/>
        <xdr:cNvSpPr txBox="1"/>
      </xdr:nvSpPr>
      <xdr:spPr>
        <a:xfrm>
          <a:off x="14389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93980</xdr:rowOff>
    </xdr:from>
    <xdr:to>
      <xdr:col>81</xdr:col>
      <xdr:colOff>101600</xdr:colOff>
      <xdr:row>84</xdr:row>
      <xdr:rowOff>24130</xdr:rowOff>
    </xdr:to>
    <xdr:sp macro="" textlink="">
      <xdr:nvSpPr>
        <xdr:cNvPr id="610" name="楕円 609"/>
        <xdr:cNvSpPr/>
      </xdr:nvSpPr>
      <xdr:spPr>
        <a:xfrm>
          <a:off x="15430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15257</xdr:rowOff>
    </xdr:from>
    <xdr:ext cx="405111" cy="259045"/>
    <xdr:sp macro="" textlink="">
      <xdr:nvSpPr>
        <xdr:cNvPr id="611" name="n_1mainValue【消防施設】&#10;有形固定資産減価償却率"/>
        <xdr:cNvSpPr txBox="1"/>
      </xdr:nvSpPr>
      <xdr:spPr>
        <a:xfrm>
          <a:off x="15266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2" name="直線コネクタ 62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3" name="テキスト ボックス 62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4" name="直線コネクタ 62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5" name="テキスト ボックス 62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6" name="直線コネクタ 62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7" name="テキスト ボックス 62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8" name="直線コネクタ 62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9" name="テキスト ボックス 62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0" name="直線コネクタ 62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1" name="テキスト ボックス 63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635" name="直線コネクタ 634"/>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636"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37" name="直線コネクタ 636"/>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638"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639" name="直線コネクタ 638"/>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640"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41" name="フローチャート: 判断 640"/>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42" name="フローチャート: 判断 641"/>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135907</xdr:rowOff>
    </xdr:from>
    <xdr:ext cx="469744" cy="259045"/>
    <xdr:sp macro="" textlink="">
      <xdr:nvSpPr>
        <xdr:cNvPr id="643"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40639</xdr:rowOff>
    </xdr:from>
    <xdr:to>
      <xdr:col>107</xdr:col>
      <xdr:colOff>101600</xdr:colOff>
      <xdr:row>84</xdr:row>
      <xdr:rowOff>142239</xdr:rowOff>
    </xdr:to>
    <xdr:sp macro="" textlink="">
      <xdr:nvSpPr>
        <xdr:cNvPr id="644" name="フローチャート: 判断 643"/>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158766</xdr:rowOff>
    </xdr:from>
    <xdr:ext cx="469744" cy="259045"/>
    <xdr:sp macro="" textlink="">
      <xdr:nvSpPr>
        <xdr:cNvPr id="645" name="n_2aveValue【消防施設】&#10;一人当たり面積"/>
        <xdr:cNvSpPr txBox="1"/>
      </xdr:nvSpPr>
      <xdr:spPr>
        <a:xfrm>
          <a:off x="20199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6" name="テキスト ボックス 6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33020</xdr:rowOff>
    </xdr:from>
    <xdr:to>
      <xdr:col>112</xdr:col>
      <xdr:colOff>38100</xdr:colOff>
      <xdr:row>86</xdr:row>
      <xdr:rowOff>134620</xdr:rowOff>
    </xdr:to>
    <xdr:sp macro="" textlink="">
      <xdr:nvSpPr>
        <xdr:cNvPr id="651" name="楕円 650"/>
        <xdr:cNvSpPr/>
      </xdr:nvSpPr>
      <xdr:spPr>
        <a:xfrm>
          <a:off x="21272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125747</xdr:rowOff>
    </xdr:from>
    <xdr:ext cx="469744" cy="259045"/>
    <xdr:sp macro="" textlink="">
      <xdr:nvSpPr>
        <xdr:cNvPr id="652" name="n_1mainValue【消防施設】&#10;一人当たり面積"/>
        <xdr:cNvSpPr txBox="1"/>
      </xdr:nvSpPr>
      <xdr:spPr>
        <a:xfrm>
          <a:off x="210757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3" name="正方形/長方形 6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4" name="正方形/長方形 6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5" name="正方形/長方形 6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6" name="正方形/長方形 6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7" name="正方形/長方形 6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8" name="正方形/長方形 6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9" name="正方形/長方形 6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正方形/長方形 6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1" name="テキスト ボックス 6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2" name="直線コネクタ 6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3" name="テキスト ボックス 66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4" name="直線コネクタ 66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5" name="テキスト ボックス 66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6" name="直線コネクタ 66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7" name="テキスト ボックス 66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8" name="直線コネクタ 66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9" name="テキスト ボックス 66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0" name="直線コネクタ 66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1" name="テキスト ボックス 67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2" name="直線コネクタ 67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3" name="テキスト ボックス 67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677" name="直線コネクタ 676"/>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678"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679" name="直線コネクタ 678"/>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680"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681" name="直線コネクタ 680"/>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682" name="【庁舎】&#10;有形固定資産減価償却率平均値テキスト"/>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683" name="フローチャート: 判断 682"/>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684" name="フローチャート: 判断 683"/>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17163</xdr:rowOff>
    </xdr:from>
    <xdr:ext cx="405111" cy="259045"/>
    <xdr:sp macro="" textlink="">
      <xdr:nvSpPr>
        <xdr:cNvPr id="685" name="n_1aveValue【庁舎】&#10;有形固定資産減価償却率"/>
        <xdr:cNvSpPr txBox="1"/>
      </xdr:nvSpPr>
      <xdr:spPr>
        <a:xfrm>
          <a:off x="152660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55880</xdr:rowOff>
    </xdr:from>
    <xdr:to>
      <xdr:col>76</xdr:col>
      <xdr:colOff>165100</xdr:colOff>
      <xdr:row>105</xdr:row>
      <xdr:rowOff>157480</xdr:rowOff>
    </xdr:to>
    <xdr:sp macro="" textlink="">
      <xdr:nvSpPr>
        <xdr:cNvPr id="686" name="フローチャート: 判断 685"/>
        <xdr:cNvSpPr/>
      </xdr:nvSpPr>
      <xdr:spPr>
        <a:xfrm>
          <a:off x="1454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148607</xdr:rowOff>
    </xdr:from>
    <xdr:ext cx="405111" cy="259045"/>
    <xdr:sp macro="" textlink="">
      <xdr:nvSpPr>
        <xdr:cNvPr id="687" name="n_2aveValue【庁舎】&#10;有形固定資産減価償却率"/>
        <xdr:cNvSpPr txBox="1"/>
      </xdr:nvSpPr>
      <xdr:spPr>
        <a:xfrm>
          <a:off x="14389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8" name="テキスト ボックス 6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xdr:rowOff>
    </xdr:from>
    <xdr:to>
      <xdr:col>81</xdr:col>
      <xdr:colOff>101600</xdr:colOff>
      <xdr:row>105</xdr:row>
      <xdr:rowOff>109855</xdr:rowOff>
    </xdr:to>
    <xdr:sp macro="" textlink="">
      <xdr:nvSpPr>
        <xdr:cNvPr id="693" name="楕円 692"/>
        <xdr:cNvSpPr/>
      </xdr:nvSpPr>
      <xdr:spPr>
        <a:xfrm>
          <a:off x="15430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8255</xdr:rowOff>
    </xdr:from>
    <xdr:to>
      <xdr:col>76</xdr:col>
      <xdr:colOff>165100</xdr:colOff>
      <xdr:row>105</xdr:row>
      <xdr:rowOff>109855</xdr:rowOff>
    </xdr:to>
    <xdr:sp macro="" textlink="">
      <xdr:nvSpPr>
        <xdr:cNvPr id="694" name="楕円 693"/>
        <xdr:cNvSpPr/>
      </xdr:nvSpPr>
      <xdr:spPr>
        <a:xfrm>
          <a:off x="14541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59055</xdr:rowOff>
    </xdr:from>
    <xdr:to>
      <xdr:col>81</xdr:col>
      <xdr:colOff>50800</xdr:colOff>
      <xdr:row>105</xdr:row>
      <xdr:rowOff>59055</xdr:rowOff>
    </xdr:to>
    <xdr:cxnSp macro="">
      <xdr:nvCxnSpPr>
        <xdr:cNvPr id="695" name="直線コネクタ 694"/>
        <xdr:cNvCxnSpPr/>
      </xdr:nvCxnSpPr>
      <xdr:spPr>
        <a:xfrm>
          <a:off x="14592300" y="18061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126382</xdr:rowOff>
    </xdr:from>
    <xdr:ext cx="405111" cy="259045"/>
    <xdr:sp macro="" textlink="">
      <xdr:nvSpPr>
        <xdr:cNvPr id="696" name="n_1mainValue【庁舎】&#10;有形固定資産減価償却率"/>
        <xdr:cNvSpPr txBox="1"/>
      </xdr:nvSpPr>
      <xdr:spPr>
        <a:xfrm>
          <a:off x="152660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126382</xdr:rowOff>
    </xdr:from>
    <xdr:ext cx="405111" cy="259045"/>
    <xdr:sp macro="" textlink="">
      <xdr:nvSpPr>
        <xdr:cNvPr id="697" name="n_2mainValue【庁舎】&#10;有形固定資産減価償却率"/>
        <xdr:cNvSpPr txBox="1"/>
      </xdr:nvSpPr>
      <xdr:spPr>
        <a:xfrm>
          <a:off x="14389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8" name="直線コネクタ 7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9" name="テキスト ボックス 7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0" name="直線コネクタ 7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1" name="テキスト ボックス 7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2" name="直線コネクタ 7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3" name="テキスト ボックス 7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4" name="直線コネクタ 7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5" name="テキスト ボックス 7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719" name="直線コネクタ 718"/>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720"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721" name="直線コネクタ 720"/>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22"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23" name="直線コネクタ 722"/>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156990</xdr:rowOff>
    </xdr:from>
    <xdr:ext cx="469744" cy="259045"/>
    <xdr:sp macro="" textlink="">
      <xdr:nvSpPr>
        <xdr:cNvPr id="724" name="【庁舎】&#10;一人当たり面積平均値テキスト"/>
        <xdr:cNvSpPr txBox="1"/>
      </xdr:nvSpPr>
      <xdr:spPr>
        <a:xfrm>
          <a:off x="22199600" y="1781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725" name="フローチャート: 判断 724"/>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726" name="フローチャート: 判断 725"/>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143527</xdr:rowOff>
    </xdr:from>
    <xdr:ext cx="469744" cy="259045"/>
    <xdr:sp macro="" textlink="">
      <xdr:nvSpPr>
        <xdr:cNvPr id="727" name="n_1ave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43687</xdr:rowOff>
    </xdr:from>
    <xdr:to>
      <xdr:col>107</xdr:col>
      <xdr:colOff>101600</xdr:colOff>
      <xdr:row>104</xdr:row>
      <xdr:rowOff>145287</xdr:rowOff>
    </xdr:to>
    <xdr:sp macro="" textlink="">
      <xdr:nvSpPr>
        <xdr:cNvPr id="728" name="フローチャート: 判断 727"/>
        <xdr:cNvSpPr/>
      </xdr:nvSpPr>
      <xdr:spPr>
        <a:xfrm>
          <a:off x="20383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136414</xdr:rowOff>
    </xdr:from>
    <xdr:ext cx="469744" cy="259045"/>
    <xdr:sp macro="" textlink="">
      <xdr:nvSpPr>
        <xdr:cNvPr id="729" name="n_2aveValue【庁舎】&#10;一人当たり面積"/>
        <xdr:cNvSpPr txBox="1"/>
      </xdr:nvSpPr>
      <xdr:spPr>
        <a:xfrm>
          <a:off x="20199427" y="1796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125985</xdr:rowOff>
    </xdr:from>
    <xdr:to>
      <xdr:col>112</xdr:col>
      <xdr:colOff>38100</xdr:colOff>
      <xdr:row>105</xdr:row>
      <xdr:rowOff>56135</xdr:rowOff>
    </xdr:to>
    <xdr:sp macro="" textlink="">
      <xdr:nvSpPr>
        <xdr:cNvPr id="735" name="楕円 734"/>
        <xdr:cNvSpPr/>
      </xdr:nvSpPr>
      <xdr:spPr>
        <a:xfrm>
          <a:off x="21272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25400</xdr:rowOff>
    </xdr:from>
    <xdr:to>
      <xdr:col>107</xdr:col>
      <xdr:colOff>101600</xdr:colOff>
      <xdr:row>104</xdr:row>
      <xdr:rowOff>127000</xdr:rowOff>
    </xdr:to>
    <xdr:sp macro="" textlink="">
      <xdr:nvSpPr>
        <xdr:cNvPr id="736" name="楕円 735"/>
        <xdr:cNvSpPr/>
      </xdr:nvSpPr>
      <xdr:spPr>
        <a:xfrm>
          <a:off x="2038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76200</xdr:rowOff>
    </xdr:from>
    <xdr:to>
      <xdr:col>111</xdr:col>
      <xdr:colOff>177800</xdr:colOff>
      <xdr:row>105</xdr:row>
      <xdr:rowOff>5335</xdr:rowOff>
    </xdr:to>
    <xdr:cxnSp macro="">
      <xdr:nvCxnSpPr>
        <xdr:cNvPr id="737" name="直線コネクタ 736"/>
        <xdr:cNvCxnSpPr/>
      </xdr:nvCxnSpPr>
      <xdr:spPr>
        <a:xfrm>
          <a:off x="20434300" y="179070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47262</xdr:rowOff>
    </xdr:from>
    <xdr:ext cx="469744" cy="259045"/>
    <xdr:sp macro="" textlink="">
      <xdr:nvSpPr>
        <xdr:cNvPr id="738" name="n_1mainValue【庁舎】&#10;一人当たり面積"/>
        <xdr:cNvSpPr txBox="1"/>
      </xdr:nvSpPr>
      <xdr:spPr>
        <a:xfrm>
          <a:off x="210757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143527</xdr:rowOff>
    </xdr:from>
    <xdr:ext cx="469744" cy="259045"/>
    <xdr:sp macro="" textlink="">
      <xdr:nvSpPr>
        <xdr:cNvPr id="739" name="n_2mainValue【庁舎】&#10;一人当たり面積"/>
        <xdr:cNvSpPr txBox="1"/>
      </xdr:nvSpPr>
      <xdr:spPr>
        <a:xfrm>
          <a:off x="20199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及び保健センター・保健所は類似団体内平均値と比較して特に有形固定資産減価償却率が高い水準にあります。一般廃棄物処理施設の有形固定資産計上額のうち、約半分を占める平成３年供用開始の焼却施設は、耐用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年を超えて供用しているため、一般廃棄物処理施設全体での有形固定資産減価償却率は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％となっています。保健センター・保健所は、建設から約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年が経過しているため、今後の維持管理に要する費用は増加することが考えられます。</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年度に策定した羽曳野市公共施設等総合管理計画アクションプランに基づき、計画的に老朽化対策等に取り組んでまいります。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年１月１日時点で整備中のため、平成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年度の当該団体値等は表示されていません。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112,719
111,767
26.45
38,940,225
38,879,538
59,772
22,960,766
38,570,659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ポイントの間で推移しており、依然として、類似団体内平均値を下回っています。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人口減少及び高齢化の影響により、市税収入は減少傾向にあり、社会保障関係経費は増加傾向にあることが主な要因となっています。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今後も事務の効率化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歳出経費の精査を図るとともに、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地方税の徴収業務の強化等により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歳入確保に努めてまいります。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68439</xdr:rowOff>
    </xdr:to>
    <xdr:cxnSp macro="">
      <xdr:nvCxnSpPr>
        <xdr:cNvPr id="69" name="直線コネクタ 68"/>
        <xdr:cNvCxnSpPr/>
      </xdr:nvCxnSpPr>
      <xdr:spPr>
        <a:xfrm flipV="1">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2" name="直線コネクタ 71"/>
        <xdr:cNvCxnSpPr/>
      </xdr:nvCxnSpPr>
      <xdr:spPr>
        <a:xfrm flipV="1">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81845</xdr:rowOff>
    </xdr:to>
    <xdr:cxnSp macro="">
      <xdr:nvCxnSpPr>
        <xdr:cNvPr id="75" name="直線コネクタ 74"/>
        <xdr:cNvCxnSpPr/>
      </xdr:nvCxnSpPr>
      <xdr:spPr>
        <a:xfrm>
          <a:off x="2336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77" name="テキスト ボックス 76"/>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8" name="直線コネクタ 77"/>
        <xdr:cNvCxnSpPr/>
      </xdr:nvCxnSpPr>
      <xdr:spPr>
        <a:xfrm>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する中、本市は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経常一般財源である地方交付税が減少となっていることに加え、経常経費である公共下水道特別会計繰出金等が増加したことにより、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％の悪化となっています。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依然として類似団体内平均値を上回る状況にあるため、今後も「財政健全化計画」に基づき、歳出経費の精査及び歳入の確保を図るなど改善に向けた取組みを進めてまいります。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148082</xdr:rowOff>
    </xdr:from>
    <xdr:to>
      <xdr:col>23</xdr:col>
      <xdr:colOff>133350</xdr:colOff>
      <xdr:row>65</xdr:row>
      <xdr:rowOff>22352</xdr:rowOff>
    </xdr:to>
    <xdr:cxnSp macro="">
      <xdr:nvCxnSpPr>
        <xdr:cNvPr id="130" name="直線コネクタ 129"/>
        <xdr:cNvCxnSpPr/>
      </xdr:nvCxnSpPr>
      <xdr:spPr>
        <a:xfrm>
          <a:off x="4114800" y="10949432"/>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1"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80518</xdr:rowOff>
    </xdr:from>
    <xdr:to>
      <xdr:col>19</xdr:col>
      <xdr:colOff>133350</xdr:colOff>
      <xdr:row>63</xdr:row>
      <xdr:rowOff>148082</xdr:rowOff>
    </xdr:to>
    <xdr:cxnSp macro="">
      <xdr:nvCxnSpPr>
        <xdr:cNvPr id="133" name="直線コネクタ 132"/>
        <xdr:cNvCxnSpPr/>
      </xdr:nvCxnSpPr>
      <xdr:spPr>
        <a:xfrm>
          <a:off x="3225800" y="108818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80518</xdr:rowOff>
    </xdr:from>
    <xdr:to>
      <xdr:col>15</xdr:col>
      <xdr:colOff>82550</xdr:colOff>
      <xdr:row>63</xdr:row>
      <xdr:rowOff>138430</xdr:rowOff>
    </xdr:to>
    <xdr:cxnSp macro="">
      <xdr:nvCxnSpPr>
        <xdr:cNvPr id="136" name="直線コネクタ 135"/>
        <xdr:cNvCxnSpPr/>
      </xdr:nvCxnSpPr>
      <xdr:spPr>
        <a:xfrm flipV="1">
          <a:off x="2336800" y="108818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8" name="テキスト ボックス 137"/>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138430</xdr:rowOff>
    </xdr:to>
    <xdr:cxnSp macro="">
      <xdr:nvCxnSpPr>
        <xdr:cNvPr id="139" name="直線コネクタ 138"/>
        <xdr:cNvCxnSpPr/>
      </xdr:nvCxnSpPr>
      <xdr:spPr>
        <a:xfrm>
          <a:off x="1447800" y="108432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41" name="テキスト ボックス 140"/>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3" name="テキスト ボックス 142"/>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49" name="楕円 148"/>
        <xdr:cNvSpPr/>
      </xdr:nvSpPr>
      <xdr:spPr>
        <a:xfrm>
          <a:off x="49022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115079</xdr:rowOff>
    </xdr:from>
    <xdr:ext cx="762000" cy="259045"/>
    <xdr:sp macro="" textlink="">
      <xdr:nvSpPr>
        <xdr:cNvPr id="150" name="財政構造の弾力性該当値テキスト"/>
        <xdr:cNvSpPr txBox="1"/>
      </xdr:nvSpPr>
      <xdr:spPr>
        <a:xfrm>
          <a:off x="5041900" y="1108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97282</xdr:rowOff>
    </xdr:from>
    <xdr:to>
      <xdr:col>19</xdr:col>
      <xdr:colOff>184150</xdr:colOff>
      <xdr:row>64</xdr:row>
      <xdr:rowOff>27432</xdr:rowOff>
    </xdr:to>
    <xdr:sp macro="" textlink="">
      <xdr:nvSpPr>
        <xdr:cNvPr id="151" name="楕円 150"/>
        <xdr:cNvSpPr/>
      </xdr:nvSpPr>
      <xdr:spPr>
        <a:xfrm>
          <a:off x="4064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12209</xdr:rowOff>
    </xdr:from>
    <xdr:ext cx="736600" cy="259045"/>
    <xdr:sp macro="" textlink="">
      <xdr:nvSpPr>
        <xdr:cNvPr id="152" name="テキスト ボックス 151"/>
        <xdr:cNvSpPr txBox="1"/>
      </xdr:nvSpPr>
      <xdr:spPr>
        <a:xfrm>
          <a:off x="3733800" y="1098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29718</xdr:rowOff>
    </xdr:from>
    <xdr:to>
      <xdr:col>15</xdr:col>
      <xdr:colOff>133350</xdr:colOff>
      <xdr:row>63</xdr:row>
      <xdr:rowOff>131318</xdr:rowOff>
    </xdr:to>
    <xdr:sp macro="" textlink="">
      <xdr:nvSpPr>
        <xdr:cNvPr id="153" name="楕円 152"/>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116095</xdr:rowOff>
    </xdr:from>
    <xdr:ext cx="762000" cy="259045"/>
    <xdr:sp macro="" textlink="">
      <xdr:nvSpPr>
        <xdr:cNvPr id="154" name="テキスト ボックス 153"/>
        <xdr:cNvSpPr txBox="1"/>
      </xdr:nvSpPr>
      <xdr:spPr>
        <a:xfrm>
          <a:off x="2844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5" name="楕円 154"/>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6" name="テキスト ボックス 155"/>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7" name="楕円 156"/>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58" name="テキスト ボックス 157"/>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人件費については、ごみ処理業務と消防業務を一部事務組合で行うなど、職員数の削減を図ることで類似団体の中でも低い数値で推移しています。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物件費等を削減するために、予算編成において削減目標額を設定するなど、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今後も行政サービスの向上を図りつつ、歳出経費の精査に努めてまいります。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59829</xdr:rowOff>
    </xdr:from>
    <xdr:to>
      <xdr:col>23</xdr:col>
      <xdr:colOff>133350</xdr:colOff>
      <xdr:row>82</xdr:row>
      <xdr:rowOff>113328</xdr:rowOff>
    </xdr:to>
    <xdr:cxnSp macro="">
      <xdr:nvCxnSpPr>
        <xdr:cNvPr id="195" name="直線コネクタ 194"/>
        <xdr:cNvCxnSpPr/>
      </xdr:nvCxnSpPr>
      <xdr:spPr>
        <a:xfrm>
          <a:off x="4114800" y="14118729"/>
          <a:ext cx="838200" cy="5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97020</xdr:rowOff>
    </xdr:from>
    <xdr:ext cx="762000" cy="259045"/>
    <xdr:sp macro="" textlink="">
      <xdr:nvSpPr>
        <xdr:cNvPr id="196" name="人件費・物件費等の状況平均値テキスト"/>
        <xdr:cNvSpPr txBox="1"/>
      </xdr:nvSpPr>
      <xdr:spPr>
        <a:xfrm>
          <a:off x="5041900" y="1449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34803</xdr:rowOff>
    </xdr:from>
    <xdr:to>
      <xdr:col>19</xdr:col>
      <xdr:colOff>133350</xdr:colOff>
      <xdr:row>82</xdr:row>
      <xdr:rowOff>59829</xdr:rowOff>
    </xdr:to>
    <xdr:cxnSp macro="">
      <xdr:nvCxnSpPr>
        <xdr:cNvPr id="198" name="直線コネクタ 197"/>
        <xdr:cNvCxnSpPr/>
      </xdr:nvCxnSpPr>
      <xdr:spPr>
        <a:xfrm>
          <a:off x="3225800" y="14093703"/>
          <a:ext cx="889000" cy="2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20342</xdr:rowOff>
    </xdr:from>
    <xdr:ext cx="736600" cy="259045"/>
    <xdr:sp macro="" textlink="">
      <xdr:nvSpPr>
        <xdr:cNvPr id="200" name="テキスト ボックス 199"/>
        <xdr:cNvSpPr txBox="1"/>
      </xdr:nvSpPr>
      <xdr:spPr>
        <a:xfrm>
          <a:off x="3733800" y="14593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117884</xdr:rowOff>
    </xdr:from>
    <xdr:to>
      <xdr:col>15</xdr:col>
      <xdr:colOff>82550</xdr:colOff>
      <xdr:row>82</xdr:row>
      <xdr:rowOff>34803</xdr:rowOff>
    </xdr:to>
    <xdr:cxnSp macro="">
      <xdr:nvCxnSpPr>
        <xdr:cNvPr id="201" name="直線コネクタ 200"/>
        <xdr:cNvCxnSpPr/>
      </xdr:nvCxnSpPr>
      <xdr:spPr>
        <a:xfrm>
          <a:off x="2336800" y="14005334"/>
          <a:ext cx="889000" cy="8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6261</xdr:rowOff>
    </xdr:from>
    <xdr:ext cx="762000" cy="259045"/>
    <xdr:sp macro="" textlink="">
      <xdr:nvSpPr>
        <xdr:cNvPr id="203" name="テキスト ボックス 202"/>
        <xdr:cNvSpPr txBox="1"/>
      </xdr:nvSpPr>
      <xdr:spPr>
        <a:xfrm>
          <a:off x="2844800" y="1457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87085</xdr:rowOff>
    </xdr:from>
    <xdr:to>
      <xdr:col>11</xdr:col>
      <xdr:colOff>31750</xdr:colOff>
      <xdr:row>81</xdr:row>
      <xdr:rowOff>117884</xdr:rowOff>
    </xdr:to>
    <xdr:cxnSp macro="">
      <xdr:nvCxnSpPr>
        <xdr:cNvPr id="204" name="直線コネクタ 203"/>
        <xdr:cNvCxnSpPr/>
      </xdr:nvCxnSpPr>
      <xdr:spPr>
        <a:xfrm>
          <a:off x="1447800" y="13974535"/>
          <a:ext cx="889000" cy="3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42560</xdr:rowOff>
    </xdr:from>
    <xdr:ext cx="762000" cy="259045"/>
    <xdr:sp macro="" textlink="">
      <xdr:nvSpPr>
        <xdr:cNvPr id="206" name="テキスト ボックス 205"/>
        <xdr:cNvSpPr txBox="1"/>
      </xdr:nvSpPr>
      <xdr:spPr>
        <a:xfrm>
          <a:off x="1955800" y="146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142757</xdr:rowOff>
    </xdr:from>
    <xdr:ext cx="762000" cy="259045"/>
    <xdr:sp macro="" textlink="">
      <xdr:nvSpPr>
        <xdr:cNvPr id="208" name="テキスト ボックス 207"/>
        <xdr:cNvSpPr txBox="1"/>
      </xdr:nvSpPr>
      <xdr:spPr>
        <a:xfrm>
          <a:off x="1066800" y="1454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62528</xdr:rowOff>
    </xdr:from>
    <xdr:to>
      <xdr:col>23</xdr:col>
      <xdr:colOff>184150</xdr:colOff>
      <xdr:row>82</xdr:row>
      <xdr:rowOff>164128</xdr:rowOff>
    </xdr:to>
    <xdr:sp macro="" textlink="">
      <xdr:nvSpPr>
        <xdr:cNvPr id="214" name="楕円 213"/>
        <xdr:cNvSpPr/>
      </xdr:nvSpPr>
      <xdr:spPr>
        <a:xfrm>
          <a:off x="4902200" y="1412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79055</xdr:rowOff>
    </xdr:from>
    <xdr:ext cx="762000" cy="259045"/>
    <xdr:sp macro="" textlink="">
      <xdr:nvSpPr>
        <xdr:cNvPr id="215" name="人件費・物件費等の状況該当値テキスト"/>
        <xdr:cNvSpPr txBox="1"/>
      </xdr:nvSpPr>
      <xdr:spPr>
        <a:xfrm>
          <a:off x="5041900" y="1396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9029</xdr:rowOff>
    </xdr:from>
    <xdr:to>
      <xdr:col>19</xdr:col>
      <xdr:colOff>184150</xdr:colOff>
      <xdr:row>82</xdr:row>
      <xdr:rowOff>110629</xdr:rowOff>
    </xdr:to>
    <xdr:sp macro="" textlink="">
      <xdr:nvSpPr>
        <xdr:cNvPr id="216" name="楕円 215"/>
        <xdr:cNvSpPr/>
      </xdr:nvSpPr>
      <xdr:spPr>
        <a:xfrm>
          <a:off x="4064000" y="1406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120806</xdr:rowOff>
    </xdr:from>
    <xdr:ext cx="736600" cy="259045"/>
    <xdr:sp macro="" textlink="">
      <xdr:nvSpPr>
        <xdr:cNvPr id="217" name="テキスト ボックス 216"/>
        <xdr:cNvSpPr txBox="1"/>
      </xdr:nvSpPr>
      <xdr:spPr>
        <a:xfrm>
          <a:off x="3733800" y="13836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155453</xdr:rowOff>
    </xdr:from>
    <xdr:to>
      <xdr:col>15</xdr:col>
      <xdr:colOff>133350</xdr:colOff>
      <xdr:row>82</xdr:row>
      <xdr:rowOff>85603</xdr:rowOff>
    </xdr:to>
    <xdr:sp macro="" textlink="">
      <xdr:nvSpPr>
        <xdr:cNvPr id="218" name="楕円 217"/>
        <xdr:cNvSpPr/>
      </xdr:nvSpPr>
      <xdr:spPr>
        <a:xfrm>
          <a:off x="3175000" y="1404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95780</xdr:rowOff>
    </xdr:from>
    <xdr:ext cx="762000" cy="259045"/>
    <xdr:sp macro="" textlink="">
      <xdr:nvSpPr>
        <xdr:cNvPr id="219" name="テキスト ボックス 218"/>
        <xdr:cNvSpPr txBox="1"/>
      </xdr:nvSpPr>
      <xdr:spPr>
        <a:xfrm>
          <a:off x="2844800" y="1381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67084</xdr:rowOff>
    </xdr:from>
    <xdr:to>
      <xdr:col>11</xdr:col>
      <xdr:colOff>82550</xdr:colOff>
      <xdr:row>81</xdr:row>
      <xdr:rowOff>168684</xdr:rowOff>
    </xdr:to>
    <xdr:sp macro="" textlink="">
      <xdr:nvSpPr>
        <xdr:cNvPr id="220" name="楕円 219"/>
        <xdr:cNvSpPr/>
      </xdr:nvSpPr>
      <xdr:spPr>
        <a:xfrm>
          <a:off x="2286000" y="1395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7411</xdr:rowOff>
    </xdr:from>
    <xdr:ext cx="762000" cy="259045"/>
    <xdr:sp macro="" textlink="">
      <xdr:nvSpPr>
        <xdr:cNvPr id="221" name="テキスト ボックス 220"/>
        <xdr:cNvSpPr txBox="1"/>
      </xdr:nvSpPr>
      <xdr:spPr>
        <a:xfrm>
          <a:off x="1955800" y="1372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36285</xdr:rowOff>
    </xdr:from>
    <xdr:to>
      <xdr:col>7</xdr:col>
      <xdr:colOff>31750</xdr:colOff>
      <xdr:row>81</xdr:row>
      <xdr:rowOff>137885</xdr:rowOff>
    </xdr:to>
    <xdr:sp macro="" textlink="">
      <xdr:nvSpPr>
        <xdr:cNvPr id="222" name="楕円 221"/>
        <xdr:cNvSpPr/>
      </xdr:nvSpPr>
      <xdr:spPr>
        <a:xfrm>
          <a:off x="1397000" y="1392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148062</xdr:rowOff>
    </xdr:from>
    <xdr:ext cx="762000" cy="259045"/>
    <xdr:sp macro="" textlink="">
      <xdr:nvSpPr>
        <xdr:cNvPr id="223" name="テキスト ボックス 222"/>
        <xdr:cNvSpPr txBox="1"/>
      </xdr:nvSpPr>
      <xdr:spPr>
        <a:xfrm>
          <a:off x="1066800" y="1369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総括表の注釈８に記載のあるとおり、表中の数値は前年度の数値のままのため、分析内容も前年度のまま据え置いています。</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年度は、国家公務員と比較して、実際に支給される給料の引上げ額は低かったことから、相対的にラスパイレス指数が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ポイント低下しましたが、平成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年度は国家公務員と同水準の見直しとなったことから、結果としてラスパイレス指数に変動はなく、平成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年度と同値となりました。近隣市や国の動向などをふまえ、今後も引き続き適正な給与体系の確保に努めてまいります。</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lang="ja-JP"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86</xdr:row>
      <xdr:rowOff>147562</xdr:rowOff>
    </xdr:to>
    <xdr:cxnSp macro="">
      <xdr:nvCxnSpPr>
        <xdr:cNvPr id="259" name="直線コネクタ 258"/>
        <xdr:cNvCxnSpPr/>
      </xdr:nvCxnSpPr>
      <xdr:spPr>
        <a:xfrm>
          <a:off x="16179800" y="148922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90309</xdr:rowOff>
    </xdr:from>
    <xdr:ext cx="762000" cy="259045"/>
    <xdr:sp macro="" textlink="">
      <xdr:nvSpPr>
        <xdr:cNvPr id="260" name="給与水準   （国との比較）平均値テキスト"/>
        <xdr:cNvSpPr txBox="1"/>
      </xdr:nvSpPr>
      <xdr:spPr>
        <a:xfrm>
          <a:off x="17106900" y="1466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86</xdr:row>
      <xdr:rowOff>147562</xdr:rowOff>
    </xdr:to>
    <xdr:cxnSp macro="">
      <xdr:nvCxnSpPr>
        <xdr:cNvPr id="262" name="直線コネクタ 261"/>
        <xdr:cNvCxnSpPr/>
      </xdr:nvCxnSpPr>
      <xdr:spPr>
        <a:xfrm>
          <a:off x="15290800" y="1489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87</xdr:row>
      <xdr:rowOff>10584</xdr:rowOff>
    </xdr:to>
    <xdr:cxnSp macro="">
      <xdr:nvCxnSpPr>
        <xdr:cNvPr id="265" name="直線コネクタ 264"/>
        <xdr:cNvCxnSpPr/>
      </xdr:nvCxnSpPr>
      <xdr:spPr>
        <a:xfrm flipV="1">
          <a:off x="14401800" y="148922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7" name="テキスト ボックス 266"/>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10584</xdr:rowOff>
    </xdr:to>
    <xdr:cxnSp macro="">
      <xdr:nvCxnSpPr>
        <xdr:cNvPr id="268" name="直線コネクタ 267"/>
        <xdr:cNvCxnSpPr/>
      </xdr:nvCxnSpPr>
      <xdr:spPr>
        <a:xfrm>
          <a:off x="13512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0" name="テキスト ボックス 269"/>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8" name="楕円 277"/>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79" name="給与水準   （国との比較）該当値テキスト"/>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80" name="楕円 279"/>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81" name="テキスト ボックス 280"/>
        <xdr:cNvSpPr txBox="1"/>
      </xdr:nvSpPr>
      <xdr:spPr>
        <a:xfrm>
          <a:off x="15798800" y="1492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96762</xdr:rowOff>
    </xdr:from>
    <xdr:to>
      <xdr:col>73</xdr:col>
      <xdr:colOff>44450</xdr:colOff>
      <xdr:row>87</xdr:row>
      <xdr:rowOff>26912</xdr:rowOff>
    </xdr:to>
    <xdr:sp macro="" textlink="">
      <xdr:nvSpPr>
        <xdr:cNvPr id="282" name="楕円 281"/>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11689</xdr:rowOff>
    </xdr:from>
    <xdr:ext cx="762000" cy="259045"/>
    <xdr:sp macro="" textlink="">
      <xdr:nvSpPr>
        <xdr:cNvPr id="283" name="テキスト ボックス 282"/>
        <xdr:cNvSpPr txBox="1"/>
      </xdr:nvSpPr>
      <xdr:spPr>
        <a:xfrm>
          <a:off x="14909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4" name="楕円 283"/>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5" name="テキスト ボックス 284"/>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6" name="楕円 285"/>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7" name="テキスト ボックス 286"/>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年度に策定した「財政健全化計画」等に基づき職員数を削減してきたことにより、類似団体内平均値を下回っています。しかしながら、類似団体内平均値と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の乖離が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あるため、各課業務の見直しや効率的な人員配置を行い、職員数の適正管理に努めてまいります。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157586</xdr:rowOff>
    </xdr:from>
    <xdr:to>
      <xdr:col>81</xdr:col>
      <xdr:colOff>44450</xdr:colOff>
      <xdr:row>61</xdr:row>
      <xdr:rowOff>163619</xdr:rowOff>
    </xdr:to>
    <xdr:cxnSp macro="">
      <xdr:nvCxnSpPr>
        <xdr:cNvPr id="322" name="直線コネクタ 321"/>
        <xdr:cNvCxnSpPr/>
      </xdr:nvCxnSpPr>
      <xdr:spPr>
        <a:xfrm>
          <a:off x="16179800" y="10616036"/>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82356</xdr:rowOff>
    </xdr:from>
    <xdr:ext cx="762000" cy="259045"/>
    <xdr:sp macro="" textlink="">
      <xdr:nvSpPr>
        <xdr:cNvPr id="323" name="定員管理の状況平均値テキスト"/>
        <xdr:cNvSpPr txBox="1"/>
      </xdr:nvSpPr>
      <xdr:spPr>
        <a:xfrm>
          <a:off x="17106900" y="10712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125413</xdr:rowOff>
    </xdr:from>
    <xdr:to>
      <xdr:col>77</xdr:col>
      <xdr:colOff>44450</xdr:colOff>
      <xdr:row>61</xdr:row>
      <xdr:rowOff>157586</xdr:rowOff>
    </xdr:to>
    <xdr:cxnSp macro="">
      <xdr:nvCxnSpPr>
        <xdr:cNvPr id="325" name="直線コネクタ 324"/>
        <xdr:cNvCxnSpPr/>
      </xdr:nvCxnSpPr>
      <xdr:spPr>
        <a:xfrm>
          <a:off x="15290800" y="1058386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7" name="テキスト ボックス 326"/>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83185</xdr:rowOff>
    </xdr:from>
    <xdr:to>
      <xdr:col>72</xdr:col>
      <xdr:colOff>203200</xdr:colOff>
      <xdr:row>61</xdr:row>
      <xdr:rowOff>125413</xdr:rowOff>
    </xdr:to>
    <xdr:cxnSp macro="">
      <xdr:nvCxnSpPr>
        <xdr:cNvPr id="328" name="直線コネクタ 327"/>
        <xdr:cNvCxnSpPr/>
      </xdr:nvCxnSpPr>
      <xdr:spPr>
        <a:xfrm>
          <a:off x="14401800" y="1054163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0" name="テキスト ボックス 329"/>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61066</xdr:rowOff>
    </xdr:from>
    <xdr:to>
      <xdr:col>68</xdr:col>
      <xdr:colOff>152400</xdr:colOff>
      <xdr:row>61</xdr:row>
      <xdr:rowOff>83185</xdr:rowOff>
    </xdr:to>
    <xdr:cxnSp macro="">
      <xdr:nvCxnSpPr>
        <xdr:cNvPr id="331" name="直線コネクタ 330"/>
        <xdr:cNvCxnSpPr/>
      </xdr:nvCxnSpPr>
      <xdr:spPr>
        <a:xfrm>
          <a:off x="13512800" y="1051951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105639</xdr:rowOff>
    </xdr:from>
    <xdr:ext cx="762000" cy="259045"/>
    <xdr:sp macro="" textlink="">
      <xdr:nvSpPr>
        <xdr:cNvPr id="333" name="テキスト ボックス 332"/>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109660</xdr:rowOff>
    </xdr:from>
    <xdr:ext cx="762000" cy="259045"/>
    <xdr:sp macro="" textlink="">
      <xdr:nvSpPr>
        <xdr:cNvPr id="335" name="テキスト ボックス 334"/>
        <xdr:cNvSpPr txBox="1"/>
      </xdr:nvSpPr>
      <xdr:spPr>
        <a:xfrm>
          <a:off x="13131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112819</xdr:rowOff>
    </xdr:from>
    <xdr:to>
      <xdr:col>81</xdr:col>
      <xdr:colOff>95250</xdr:colOff>
      <xdr:row>62</xdr:row>
      <xdr:rowOff>42969</xdr:rowOff>
    </xdr:to>
    <xdr:sp macro="" textlink="">
      <xdr:nvSpPr>
        <xdr:cNvPr id="341" name="楕円 340"/>
        <xdr:cNvSpPr/>
      </xdr:nvSpPr>
      <xdr:spPr>
        <a:xfrm>
          <a:off x="16967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129346</xdr:rowOff>
    </xdr:from>
    <xdr:ext cx="762000" cy="259045"/>
    <xdr:sp macro="" textlink="">
      <xdr:nvSpPr>
        <xdr:cNvPr id="342" name="定員管理の状況該当値テキスト"/>
        <xdr:cNvSpPr txBox="1"/>
      </xdr:nvSpPr>
      <xdr:spPr>
        <a:xfrm>
          <a:off x="17106900" y="104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106786</xdr:rowOff>
    </xdr:from>
    <xdr:to>
      <xdr:col>77</xdr:col>
      <xdr:colOff>95250</xdr:colOff>
      <xdr:row>62</xdr:row>
      <xdr:rowOff>36936</xdr:rowOff>
    </xdr:to>
    <xdr:sp macro="" textlink="">
      <xdr:nvSpPr>
        <xdr:cNvPr id="343" name="楕円 342"/>
        <xdr:cNvSpPr/>
      </xdr:nvSpPr>
      <xdr:spPr>
        <a:xfrm>
          <a:off x="16129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47113</xdr:rowOff>
    </xdr:from>
    <xdr:ext cx="736600" cy="259045"/>
    <xdr:sp macro="" textlink="">
      <xdr:nvSpPr>
        <xdr:cNvPr id="344" name="テキスト ボックス 343"/>
        <xdr:cNvSpPr txBox="1"/>
      </xdr:nvSpPr>
      <xdr:spPr>
        <a:xfrm>
          <a:off x="15798800" y="10334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74613</xdr:rowOff>
    </xdr:from>
    <xdr:to>
      <xdr:col>73</xdr:col>
      <xdr:colOff>44450</xdr:colOff>
      <xdr:row>62</xdr:row>
      <xdr:rowOff>4763</xdr:rowOff>
    </xdr:to>
    <xdr:sp macro="" textlink="">
      <xdr:nvSpPr>
        <xdr:cNvPr id="345" name="楕円 344"/>
        <xdr:cNvSpPr/>
      </xdr:nvSpPr>
      <xdr:spPr>
        <a:xfrm>
          <a:off x="15240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14940</xdr:rowOff>
    </xdr:from>
    <xdr:ext cx="762000" cy="259045"/>
    <xdr:sp macro="" textlink="">
      <xdr:nvSpPr>
        <xdr:cNvPr id="346" name="テキスト ボックス 345"/>
        <xdr:cNvSpPr txBox="1"/>
      </xdr:nvSpPr>
      <xdr:spPr>
        <a:xfrm>
          <a:off x="14909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32385</xdr:rowOff>
    </xdr:from>
    <xdr:to>
      <xdr:col>68</xdr:col>
      <xdr:colOff>203200</xdr:colOff>
      <xdr:row>61</xdr:row>
      <xdr:rowOff>133985</xdr:rowOff>
    </xdr:to>
    <xdr:sp macro="" textlink="">
      <xdr:nvSpPr>
        <xdr:cNvPr id="347" name="楕円 346"/>
        <xdr:cNvSpPr/>
      </xdr:nvSpPr>
      <xdr:spPr>
        <a:xfrm>
          <a:off x="14351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48" name="テキスト ボックス 347"/>
        <xdr:cNvSpPr txBox="1"/>
      </xdr:nvSpPr>
      <xdr:spPr>
        <a:xfrm>
          <a:off x="14020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10266</xdr:rowOff>
    </xdr:from>
    <xdr:to>
      <xdr:col>64</xdr:col>
      <xdr:colOff>152400</xdr:colOff>
      <xdr:row>61</xdr:row>
      <xdr:rowOff>111866</xdr:rowOff>
    </xdr:to>
    <xdr:sp macro="" textlink="">
      <xdr:nvSpPr>
        <xdr:cNvPr id="349" name="楕円 348"/>
        <xdr:cNvSpPr/>
      </xdr:nvSpPr>
      <xdr:spPr>
        <a:xfrm>
          <a:off x="13462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122043</xdr:rowOff>
    </xdr:from>
    <xdr:ext cx="762000" cy="259045"/>
    <xdr:sp macro="" textlink="">
      <xdr:nvSpPr>
        <xdr:cNvPr id="350" name="テキスト ボックス 349"/>
        <xdr:cNvSpPr txBox="1"/>
      </xdr:nvSpPr>
      <xdr:spPr>
        <a:xfrm>
          <a:off x="13131800" y="1023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％改善し、前年度に引き続き改善傾向を示しています。これは、既発債の償還終了に伴い、元利償還金が前年度と比べ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百万円減少したことが主な要因となっています。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しかしながら、類似団体内平均値と比べると依然として高い数値を示しており、引き続き適切な地方債発行管理に努めてまいります。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36513</xdr:rowOff>
    </xdr:from>
    <xdr:to>
      <xdr:col>81</xdr:col>
      <xdr:colOff>44450</xdr:colOff>
      <xdr:row>40</xdr:row>
      <xdr:rowOff>72707</xdr:rowOff>
    </xdr:to>
    <xdr:cxnSp macro="">
      <xdr:nvCxnSpPr>
        <xdr:cNvPr id="380" name="直線コネクタ 379"/>
        <xdr:cNvCxnSpPr/>
      </xdr:nvCxnSpPr>
      <xdr:spPr>
        <a:xfrm flipV="1">
          <a:off x="16179800" y="689451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121937</xdr:rowOff>
    </xdr:from>
    <xdr:ext cx="762000" cy="259045"/>
    <xdr:sp macro="" textlink="">
      <xdr:nvSpPr>
        <xdr:cNvPr id="381" name="公債費負担の状況平均値テキスト"/>
        <xdr:cNvSpPr txBox="1"/>
      </xdr:nvSpPr>
      <xdr:spPr>
        <a:xfrm>
          <a:off x="17106900" y="646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72707</xdr:rowOff>
    </xdr:from>
    <xdr:to>
      <xdr:col>77</xdr:col>
      <xdr:colOff>44450</xdr:colOff>
      <xdr:row>40</xdr:row>
      <xdr:rowOff>84772</xdr:rowOff>
    </xdr:to>
    <xdr:cxnSp macro="">
      <xdr:nvCxnSpPr>
        <xdr:cNvPr id="383" name="直線コネクタ 382"/>
        <xdr:cNvCxnSpPr/>
      </xdr:nvCxnSpPr>
      <xdr:spPr>
        <a:xfrm flipV="1">
          <a:off x="15290800" y="693070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385" name="テキスト ボックス 384"/>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84772</xdr:rowOff>
    </xdr:from>
    <xdr:to>
      <xdr:col>72</xdr:col>
      <xdr:colOff>203200</xdr:colOff>
      <xdr:row>40</xdr:row>
      <xdr:rowOff>120968</xdr:rowOff>
    </xdr:to>
    <xdr:cxnSp macro="">
      <xdr:nvCxnSpPr>
        <xdr:cNvPr id="386" name="直線コネクタ 385"/>
        <xdr:cNvCxnSpPr/>
      </xdr:nvCxnSpPr>
      <xdr:spPr>
        <a:xfrm flipV="1">
          <a:off x="14401800" y="694277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75899</xdr:rowOff>
    </xdr:from>
    <xdr:ext cx="762000" cy="259045"/>
    <xdr:sp macro="" textlink="">
      <xdr:nvSpPr>
        <xdr:cNvPr id="388" name="テキスト ボックス 387"/>
        <xdr:cNvSpPr txBox="1"/>
      </xdr:nvSpPr>
      <xdr:spPr>
        <a:xfrm>
          <a:off x="14909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120968</xdr:rowOff>
    </xdr:from>
    <xdr:to>
      <xdr:col>68</xdr:col>
      <xdr:colOff>152400</xdr:colOff>
      <xdr:row>40</xdr:row>
      <xdr:rowOff>151130</xdr:rowOff>
    </xdr:to>
    <xdr:cxnSp macro="">
      <xdr:nvCxnSpPr>
        <xdr:cNvPr id="389" name="直線コネクタ 388"/>
        <xdr:cNvCxnSpPr/>
      </xdr:nvCxnSpPr>
      <xdr:spPr>
        <a:xfrm flipV="1">
          <a:off x="13512800" y="697896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13034</xdr:rowOff>
    </xdr:from>
    <xdr:ext cx="762000" cy="259045"/>
    <xdr:sp macro="" textlink="">
      <xdr:nvSpPr>
        <xdr:cNvPr id="391" name="テキスト ボックス 390"/>
        <xdr:cNvSpPr txBox="1"/>
      </xdr:nvSpPr>
      <xdr:spPr>
        <a:xfrm>
          <a:off x="14020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61295</xdr:rowOff>
    </xdr:from>
    <xdr:ext cx="762000" cy="259045"/>
    <xdr:sp macro="" textlink="">
      <xdr:nvSpPr>
        <xdr:cNvPr id="393" name="テキスト ボックス 392"/>
        <xdr:cNvSpPr txBox="1"/>
      </xdr:nvSpPr>
      <xdr:spPr>
        <a:xfrm>
          <a:off x="13131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157163</xdr:rowOff>
    </xdr:from>
    <xdr:to>
      <xdr:col>81</xdr:col>
      <xdr:colOff>95250</xdr:colOff>
      <xdr:row>40</xdr:row>
      <xdr:rowOff>87313</xdr:rowOff>
    </xdr:to>
    <xdr:sp macro="" textlink="">
      <xdr:nvSpPr>
        <xdr:cNvPr id="399" name="楕円 398"/>
        <xdr:cNvSpPr/>
      </xdr:nvSpPr>
      <xdr:spPr>
        <a:xfrm>
          <a:off x="169672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129240</xdr:rowOff>
    </xdr:from>
    <xdr:ext cx="762000" cy="259045"/>
    <xdr:sp macro="" textlink="">
      <xdr:nvSpPr>
        <xdr:cNvPr id="400" name="公債費負担の状況該当値テキスト"/>
        <xdr:cNvSpPr txBox="1"/>
      </xdr:nvSpPr>
      <xdr:spPr>
        <a:xfrm>
          <a:off x="17106900" y="681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21907</xdr:rowOff>
    </xdr:from>
    <xdr:to>
      <xdr:col>77</xdr:col>
      <xdr:colOff>95250</xdr:colOff>
      <xdr:row>40</xdr:row>
      <xdr:rowOff>123507</xdr:rowOff>
    </xdr:to>
    <xdr:sp macro="" textlink="">
      <xdr:nvSpPr>
        <xdr:cNvPr id="401" name="楕円 400"/>
        <xdr:cNvSpPr/>
      </xdr:nvSpPr>
      <xdr:spPr>
        <a:xfrm>
          <a:off x="16129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108284</xdr:rowOff>
    </xdr:from>
    <xdr:ext cx="736600" cy="259045"/>
    <xdr:sp macro="" textlink="">
      <xdr:nvSpPr>
        <xdr:cNvPr id="402" name="テキスト ボックス 401"/>
        <xdr:cNvSpPr txBox="1"/>
      </xdr:nvSpPr>
      <xdr:spPr>
        <a:xfrm>
          <a:off x="15798800" y="696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33972</xdr:rowOff>
    </xdr:from>
    <xdr:to>
      <xdr:col>73</xdr:col>
      <xdr:colOff>44450</xdr:colOff>
      <xdr:row>40</xdr:row>
      <xdr:rowOff>135572</xdr:rowOff>
    </xdr:to>
    <xdr:sp macro="" textlink="">
      <xdr:nvSpPr>
        <xdr:cNvPr id="403" name="楕円 402"/>
        <xdr:cNvSpPr/>
      </xdr:nvSpPr>
      <xdr:spPr>
        <a:xfrm>
          <a:off x="15240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120349</xdr:rowOff>
    </xdr:from>
    <xdr:ext cx="762000" cy="259045"/>
    <xdr:sp macro="" textlink="">
      <xdr:nvSpPr>
        <xdr:cNvPr id="404" name="テキスト ボックス 403"/>
        <xdr:cNvSpPr txBox="1"/>
      </xdr:nvSpPr>
      <xdr:spPr>
        <a:xfrm>
          <a:off x="14909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70168</xdr:rowOff>
    </xdr:from>
    <xdr:to>
      <xdr:col>68</xdr:col>
      <xdr:colOff>203200</xdr:colOff>
      <xdr:row>41</xdr:row>
      <xdr:rowOff>318</xdr:rowOff>
    </xdr:to>
    <xdr:sp macro="" textlink="">
      <xdr:nvSpPr>
        <xdr:cNvPr id="405" name="楕円 404"/>
        <xdr:cNvSpPr/>
      </xdr:nvSpPr>
      <xdr:spPr>
        <a:xfrm>
          <a:off x="14351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156545</xdr:rowOff>
    </xdr:from>
    <xdr:ext cx="762000" cy="259045"/>
    <xdr:sp macro="" textlink="">
      <xdr:nvSpPr>
        <xdr:cNvPr id="406" name="テキスト ボックス 405"/>
        <xdr:cNvSpPr txBox="1"/>
      </xdr:nvSpPr>
      <xdr:spPr>
        <a:xfrm>
          <a:off x="14020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7" name="楕円 406"/>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408" name="テキスト ボックス 407"/>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近年、将来負担比率は改善し続けており、平成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％改善しています。これは、将来負担額に含まれる地方債現在高が減少したこと、都市計画税等の地方債の償還に充当可能な特定歳入が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したことが主な要因となっています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しかしながら、類似団体内平均値と比べると高い状態にあることから、今後も将来負担比率の軽減に留意していきます。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149618</xdr:rowOff>
    </xdr:from>
    <xdr:to>
      <xdr:col>81</xdr:col>
      <xdr:colOff>44450</xdr:colOff>
      <xdr:row>15</xdr:row>
      <xdr:rowOff>59750</xdr:rowOff>
    </xdr:to>
    <xdr:cxnSp macro="">
      <xdr:nvCxnSpPr>
        <xdr:cNvPr id="444" name="直線コネクタ 443"/>
        <xdr:cNvCxnSpPr/>
      </xdr:nvCxnSpPr>
      <xdr:spPr>
        <a:xfrm flipV="1">
          <a:off x="16179800" y="2549918"/>
          <a:ext cx="838200" cy="8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18825</xdr:rowOff>
    </xdr:from>
    <xdr:ext cx="762000" cy="259045"/>
    <xdr:sp macro="" textlink="">
      <xdr:nvSpPr>
        <xdr:cNvPr id="445" name="将来負担の状況平均値テキスト"/>
        <xdr:cNvSpPr txBox="1"/>
      </xdr:nvSpPr>
      <xdr:spPr>
        <a:xfrm>
          <a:off x="17106900" y="224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6" name="フローチャート: 判断 445"/>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59750</xdr:rowOff>
    </xdr:from>
    <xdr:to>
      <xdr:col>77</xdr:col>
      <xdr:colOff>44450</xdr:colOff>
      <xdr:row>16</xdr:row>
      <xdr:rowOff>10100</xdr:rowOff>
    </xdr:to>
    <xdr:cxnSp macro="">
      <xdr:nvCxnSpPr>
        <xdr:cNvPr id="447" name="直線コネクタ 446"/>
        <xdr:cNvCxnSpPr/>
      </xdr:nvCxnSpPr>
      <xdr:spPr>
        <a:xfrm flipV="1">
          <a:off x="15290800" y="2631500"/>
          <a:ext cx="889000" cy="12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8" name="フローチャート: 判断 447"/>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9" name="テキスト ボックス 448"/>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10100</xdr:rowOff>
    </xdr:from>
    <xdr:to>
      <xdr:col>72</xdr:col>
      <xdr:colOff>203200</xdr:colOff>
      <xdr:row>16</xdr:row>
      <xdr:rowOff>142240</xdr:rowOff>
    </xdr:to>
    <xdr:cxnSp macro="">
      <xdr:nvCxnSpPr>
        <xdr:cNvPr id="450" name="直線コネクタ 449"/>
        <xdr:cNvCxnSpPr/>
      </xdr:nvCxnSpPr>
      <xdr:spPr>
        <a:xfrm flipV="1">
          <a:off x="14401800" y="2753300"/>
          <a:ext cx="889000" cy="1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66645</xdr:rowOff>
    </xdr:from>
    <xdr:to>
      <xdr:col>73</xdr:col>
      <xdr:colOff>44450</xdr:colOff>
      <xdr:row>14</xdr:row>
      <xdr:rowOff>168245</xdr:rowOff>
    </xdr:to>
    <xdr:sp macro="" textlink="">
      <xdr:nvSpPr>
        <xdr:cNvPr id="451" name="フローチャート: 判断 450"/>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6972</xdr:rowOff>
    </xdr:from>
    <xdr:ext cx="762000" cy="259045"/>
    <xdr:sp macro="" textlink="">
      <xdr:nvSpPr>
        <xdr:cNvPr id="452" name="テキスト ボックス 451"/>
        <xdr:cNvSpPr txBox="1"/>
      </xdr:nvSpPr>
      <xdr:spPr>
        <a:xfrm>
          <a:off x="14909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142240</xdr:rowOff>
    </xdr:from>
    <xdr:to>
      <xdr:col>68</xdr:col>
      <xdr:colOff>152400</xdr:colOff>
      <xdr:row>17</xdr:row>
      <xdr:rowOff>54671</xdr:rowOff>
    </xdr:to>
    <xdr:cxnSp macro="">
      <xdr:nvCxnSpPr>
        <xdr:cNvPr id="453" name="直線コネクタ 452"/>
        <xdr:cNvCxnSpPr/>
      </xdr:nvCxnSpPr>
      <xdr:spPr>
        <a:xfrm flipV="1">
          <a:off x="13512800" y="2885440"/>
          <a:ext cx="8890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4" name="フローチャート: 判断 453"/>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5" name="テキスト ボックス 454"/>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6" name="フローチャート: 判断 455"/>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7" name="テキスト ボックス 456"/>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98818</xdr:rowOff>
    </xdr:from>
    <xdr:to>
      <xdr:col>81</xdr:col>
      <xdr:colOff>95250</xdr:colOff>
      <xdr:row>15</xdr:row>
      <xdr:rowOff>28968</xdr:rowOff>
    </xdr:to>
    <xdr:sp macro="" textlink="">
      <xdr:nvSpPr>
        <xdr:cNvPr id="463" name="楕円 462"/>
        <xdr:cNvSpPr/>
      </xdr:nvSpPr>
      <xdr:spPr>
        <a:xfrm>
          <a:off x="16967200" y="24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70895</xdr:rowOff>
    </xdr:from>
    <xdr:ext cx="762000" cy="259045"/>
    <xdr:sp macro="" textlink="">
      <xdr:nvSpPr>
        <xdr:cNvPr id="464" name="将来負担の状況該当値テキスト"/>
        <xdr:cNvSpPr txBox="1"/>
      </xdr:nvSpPr>
      <xdr:spPr>
        <a:xfrm>
          <a:off x="17106900" y="247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8950</xdr:rowOff>
    </xdr:from>
    <xdr:to>
      <xdr:col>77</xdr:col>
      <xdr:colOff>95250</xdr:colOff>
      <xdr:row>15</xdr:row>
      <xdr:rowOff>110550</xdr:rowOff>
    </xdr:to>
    <xdr:sp macro="" textlink="">
      <xdr:nvSpPr>
        <xdr:cNvPr id="465" name="楕円 464"/>
        <xdr:cNvSpPr/>
      </xdr:nvSpPr>
      <xdr:spPr>
        <a:xfrm>
          <a:off x="16129000" y="25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95327</xdr:rowOff>
    </xdr:from>
    <xdr:ext cx="736600" cy="259045"/>
    <xdr:sp macro="" textlink="">
      <xdr:nvSpPr>
        <xdr:cNvPr id="466" name="テキスト ボックス 465"/>
        <xdr:cNvSpPr txBox="1"/>
      </xdr:nvSpPr>
      <xdr:spPr>
        <a:xfrm>
          <a:off x="15798800" y="266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130750</xdr:rowOff>
    </xdr:from>
    <xdr:to>
      <xdr:col>73</xdr:col>
      <xdr:colOff>44450</xdr:colOff>
      <xdr:row>16</xdr:row>
      <xdr:rowOff>60900</xdr:rowOff>
    </xdr:to>
    <xdr:sp macro="" textlink="">
      <xdr:nvSpPr>
        <xdr:cNvPr id="467" name="楕円 466"/>
        <xdr:cNvSpPr/>
      </xdr:nvSpPr>
      <xdr:spPr>
        <a:xfrm>
          <a:off x="15240000" y="27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45677</xdr:rowOff>
    </xdr:from>
    <xdr:ext cx="762000" cy="259045"/>
    <xdr:sp macro="" textlink="">
      <xdr:nvSpPr>
        <xdr:cNvPr id="468" name="テキスト ボックス 467"/>
        <xdr:cNvSpPr txBox="1"/>
      </xdr:nvSpPr>
      <xdr:spPr>
        <a:xfrm>
          <a:off x="14909800" y="27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91440</xdr:rowOff>
    </xdr:from>
    <xdr:to>
      <xdr:col>68</xdr:col>
      <xdr:colOff>203200</xdr:colOff>
      <xdr:row>17</xdr:row>
      <xdr:rowOff>21590</xdr:rowOff>
    </xdr:to>
    <xdr:sp macro="" textlink="">
      <xdr:nvSpPr>
        <xdr:cNvPr id="469" name="楕円 468"/>
        <xdr:cNvSpPr/>
      </xdr:nvSpPr>
      <xdr:spPr>
        <a:xfrm>
          <a:off x="1435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6367</xdr:rowOff>
    </xdr:from>
    <xdr:ext cx="762000" cy="259045"/>
    <xdr:sp macro="" textlink="">
      <xdr:nvSpPr>
        <xdr:cNvPr id="470" name="テキスト ボックス 469"/>
        <xdr:cNvSpPr txBox="1"/>
      </xdr:nvSpPr>
      <xdr:spPr>
        <a:xfrm>
          <a:off x="14020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3871</xdr:rowOff>
    </xdr:from>
    <xdr:to>
      <xdr:col>64</xdr:col>
      <xdr:colOff>152400</xdr:colOff>
      <xdr:row>17</xdr:row>
      <xdr:rowOff>105471</xdr:rowOff>
    </xdr:to>
    <xdr:sp macro="" textlink="">
      <xdr:nvSpPr>
        <xdr:cNvPr id="471" name="楕円 470"/>
        <xdr:cNvSpPr/>
      </xdr:nvSpPr>
      <xdr:spPr>
        <a:xfrm>
          <a:off x="13462000" y="29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90248</xdr:rowOff>
    </xdr:from>
    <xdr:ext cx="762000" cy="259045"/>
    <xdr:sp macro="" textlink="">
      <xdr:nvSpPr>
        <xdr:cNvPr id="472" name="テキスト ボックス 471"/>
        <xdr:cNvSpPr txBox="1"/>
      </xdr:nvSpPr>
      <xdr:spPr>
        <a:xfrm>
          <a:off x="13131800" y="300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112,719
111,767
26.45
38,940,225
38,879,538
59,772
22,960,766
38,570,659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類似団体内平均値を大幅に下回っています。主な要因として、ごみ処理業務と消防業務を一部事務組合で行っていること、「財政健全化計画」に基づく人件費抑制のための職員数削減や事務の効率化が一定の効果をあげていることが挙げられ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今後も職員数の適正管理を行うことにより、人件費の推移に注視していきます。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34</xdr:row>
      <xdr:rowOff>119380</xdr:rowOff>
    </xdr:to>
    <xdr:cxnSp macro="">
      <xdr:nvCxnSpPr>
        <xdr:cNvPr id="66" name="直線コネクタ 65"/>
        <xdr:cNvCxnSpPr/>
      </xdr:nvCxnSpPr>
      <xdr:spPr>
        <a:xfrm>
          <a:off x="3987800" y="5910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81280</xdr:rowOff>
    </xdr:to>
    <xdr:cxnSp macro="">
      <xdr:nvCxnSpPr>
        <xdr:cNvPr id="69" name="直線コネクタ 68"/>
        <xdr:cNvCxnSpPr/>
      </xdr:nvCxnSpPr>
      <xdr:spPr>
        <a:xfrm>
          <a:off x="3098800" y="588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35560</xdr:rowOff>
    </xdr:from>
    <xdr:to>
      <xdr:col>15</xdr:col>
      <xdr:colOff>98425</xdr:colOff>
      <xdr:row>34</xdr:row>
      <xdr:rowOff>50800</xdr:rowOff>
    </xdr:to>
    <xdr:cxnSp macro="">
      <xdr:nvCxnSpPr>
        <xdr:cNvPr id="72" name="直線コネクタ 71"/>
        <xdr:cNvCxnSpPr/>
      </xdr:nvCxnSpPr>
      <xdr:spPr>
        <a:xfrm>
          <a:off x="2209800" y="586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161290</xdr:rowOff>
    </xdr:from>
    <xdr:to>
      <xdr:col>11</xdr:col>
      <xdr:colOff>9525</xdr:colOff>
      <xdr:row>34</xdr:row>
      <xdr:rowOff>35560</xdr:rowOff>
    </xdr:to>
    <xdr:cxnSp macro="">
      <xdr:nvCxnSpPr>
        <xdr:cNvPr id="75" name="直線コネクタ 74"/>
        <xdr:cNvCxnSpPr/>
      </xdr:nvCxnSpPr>
      <xdr:spPr>
        <a:xfrm>
          <a:off x="1320800" y="5819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68580</xdr:rowOff>
    </xdr:from>
    <xdr:to>
      <xdr:col>24</xdr:col>
      <xdr:colOff>76200</xdr:colOff>
      <xdr:row>34</xdr:row>
      <xdr:rowOff>170180</xdr:rowOff>
    </xdr:to>
    <xdr:sp macro="" textlink="">
      <xdr:nvSpPr>
        <xdr:cNvPr id="85" name="楕円 84"/>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85107</xdr:rowOff>
    </xdr:from>
    <xdr:ext cx="762000" cy="259045"/>
    <xdr:sp macro="" textlink="">
      <xdr:nvSpPr>
        <xdr:cNvPr id="86" name="人件費該当値テキスト"/>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7" name="楕円 86"/>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88" name="テキスト ボックス 87"/>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89" name="楕円 88"/>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0" name="テキスト ボックス 89"/>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156210</xdr:rowOff>
    </xdr:from>
    <xdr:to>
      <xdr:col>11</xdr:col>
      <xdr:colOff>60325</xdr:colOff>
      <xdr:row>34</xdr:row>
      <xdr:rowOff>86360</xdr:rowOff>
    </xdr:to>
    <xdr:sp macro="" textlink="">
      <xdr:nvSpPr>
        <xdr:cNvPr id="91" name="楕円 90"/>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96537</xdr:rowOff>
    </xdr:from>
    <xdr:ext cx="762000" cy="259045"/>
    <xdr:sp macro="" textlink="">
      <xdr:nvSpPr>
        <xdr:cNvPr id="92" name="テキスト ボックス 91"/>
        <xdr:cNvSpPr txBox="1"/>
      </xdr:nvSpPr>
      <xdr:spPr>
        <a:xfrm>
          <a:off x="1828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110490</xdr:rowOff>
    </xdr:from>
    <xdr:to>
      <xdr:col>6</xdr:col>
      <xdr:colOff>171450</xdr:colOff>
      <xdr:row>34</xdr:row>
      <xdr:rowOff>40640</xdr:rowOff>
    </xdr:to>
    <xdr:sp macro="" textlink="">
      <xdr:nvSpPr>
        <xdr:cNvPr id="93" name="楕円 92"/>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50817</xdr:rowOff>
    </xdr:from>
    <xdr:ext cx="762000" cy="259045"/>
    <xdr:sp macro="" textlink="">
      <xdr:nvSpPr>
        <xdr:cNvPr id="94" name="テキスト ボックス 93"/>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物件費に係る経常収支比率は、類似団体内平均値よりも下回っているものの、前年度と比べ</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ます。事業の複雑化・専門化への対応、人件費の圧縮等の観点から、アウトソーシングを活用しておりますが、職員で対応できる箇所を精査し、業務委託に係る費用を縮減するように努めています。</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今後も事務事業の見直しや委託内容の精査等により費用の抑制に努めてまいります。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113284</xdr:rowOff>
    </xdr:to>
    <xdr:cxnSp macro="">
      <xdr:nvCxnSpPr>
        <xdr:cNvPr id="125" name="直線コネクタ 124"/>
        <xdr:cNvCxnSpPr/>
      </xdr:nvCxnSpPr>
      <xdr:spPr>
        <a:xfrm>
          <a:off x="15671800" y="278333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107713</xdr:rowOff>
    </xdr:from>
    <xdr:ext cx="762000" cy="259045"/>
    <xdr:sp macro="" textlink="">
      <xdr:nvSpPr>
        <xdr:cNvPr id="126"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110998</xdr:rowOff>
    </xdr:from>
    <xdr:to>
      <xdr:col>78</xdr:col>
      <xdr:colOff>69850</xdr:colOff>
      <xdr:row>16</xdr:row>
      <xdr:rowOff>40132</xdr:rowOff>
    </xdr:to>
    <xdr:cxnSp macro="">
      <xdr:nvCxnSpPr>
        <xdr:cNvPr id="128" name="直線コネクタ 127"/>
        <xdr:cNvCxnSpPr/>
      </xdr:nvCxnSpPr>
      <xdr:spPr>
        <a:xfrm>
          <a:off x="14782800" y="26827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30" name="テキスト ボックス 129"/>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110998</xdr:rowOff>
    </xdr:from>
    <xdr:to>
      <xdr:col>73</xdr:col>
      <xdr:colOff>180975</xdr:colOff>
      <xdr:row>15</xdr:row>
      <xdr:rowOff>165862</xdr:rowOff>
    </xdr:to>
    <xdr:cxnSp macro="">
      <xdr:nvCxnSpPr>
        <xdr:cNvPr id="131" name="直線コネクタ 130"/>
        <xdr:cNvCxnSpPr/>
      </xdr:nvCxnSpPr>
      <xdr:spPr>
        <a:xfrm flipV="1">
          <a:off x="13893800" y="26827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147574</xdr:rowOff>
    </xdr:from>
    <xdr:to>
      <xdr:col>69</xdr:col>
      <xdr:colOff>92075</xdr:colOff>
      <xdr:row>15</xdr:row>
      <xdr:rowOff>165862</xdr:rowOff>
    </xdr:to>
    <xdr:cxnSp macro="">
      <xdr:nvCxnSpPr>
        <xdr:cNvPr id="134" name="直線コネクタ 133"/>
        <xdr:cNvCxnSpPr/>
      </xdr:nvCxnSpPr>
      <xdr:spPr>
        <a:xfrm>
          <a:off x="13004800" y="2719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4" name="楕円 143"/>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5" name="物件費該当値テキスト"/>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160782</xdr:rowOff>
    </xdr:from>
    <xdr:to>
      <xdr:col>78</xdr:col>
      <xdr:colOff>120650</xdr:colOff>
      <xdr:row>16</xdr:row>
      <xdr:rowOff>90932</xdr:rowOff>
    </xdr:to>
    <xdr:sp macro="" textlink="">
      <xdr:nvSpPr>
        <xdr:cNvPr id="146" name="楕円 145"/>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101109</xdr:rowOff>
    </xdr:from>
    <xdr:ext cx="736600" cy="259045"/>
    <xdr:sp macro="" textlink="">
      <xdr:nvSpPr>
        <xdr:cNvPr id="147" name="テキスト ボックス 146"/>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60198</xdr:rowOff>
    </xdr:from>
    <xdr:to>
      <xdr:col>74</xdr:col>
      <xdr:colOff>31750</xdr:colOff>
      <xdr:row>15</xdr:row>
      <xdr:rowOff>161798</xdr:rowOff>
    </xdr:to>
    <xdr:sp macro="" textlink="">
      <xdr:nvSpPr>
        <xdr:cNvPr id="148" name="楕円 147"/>
        <xdr:cNvSpPr/>
      </xdr:nvSpPr>
      <xdr:spPr>
        <a:xfrm>
          <a:off x="14732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49" name="テキスト ボックス 148"/>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115062</xdr:rowOff>
    </xdr:from>
    <xdr:to>
      <xdr:col>69</xdr:col>
      <xdr:colOff>142875</xdr:colOff>
      <xdr:row>16</xdr:row>
      <xdr:rowOff>45212</xdr:rowOff>
    </xdr:to>
    <xdr:sp macro="" textlink="">
      <xdr:nvSpPr>
        <xdr:cNvPr id="150" name="楕円 149"/>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55389</xdr:rowOff>
    </xdr:from>
    <xdr:ext cx="762000" cy="259045"/>
    <xdr:sp macro="" textlink="">
      <xdr:nvSpPr>
        <xdr:cNvPr id="151" name="テキスト ボックス 150"/>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52" name="楕円 151"/>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53" name="テキスト ボックス 152"/>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％増加し、依然として類似団体内平均値を上回っています。生活保護費や障害者自立支援給付費等が増加したことが主な要因となっています。</a:t>
          </a:r>
          <a:endPar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効率的・安定的な行政サービスの提供を目指し、社会経済情勢の変化等に弾力的に対応しうる財政構造の確立に努めてまいります。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132443</xdr:rowOff>
    </xdr:from>
    <xdr:to>
      <xdr:col>24</xdr:col>
      <xdr:colOff>25400</xdr:colOff>
      <xdr:row>57</xdr:row>
      <xdr:rowOff>167822</xdr:rowOff>
    </xdr:to>
    <xdr:cxnSp macro="">
      <xdr:nvCxnSpPr>
        <xdr:cNvPr id="188" name="直線コネクタ 187"/>
        <xdr:cNvCxnSpPr/>
      </xdr:nvCxnSpPr>
      <xdr:spPr>
        <a:xfrm>
          <a:off x="3987800" y="9733643"/>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9" name="扶助費平均値テキスト"/>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57</xdr:row>
      <xdr:rowOff>156935</xdr:rowOff>
    </xdr:to>
    <xdr:cxnSp macro="">
      <xdr:nvCxnSpPr>
        <xdr:cNvPr id="191" name="直線コネクタ 190"/>
        <xdr:cNvCxnSpPr/>
      </xdr:nvCxnSpPr>
      <xdr:spPr>
        <a:xfrm flipV="1">
          <a:off x="3098800" y="97336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193" name="テキスト ボックス 192"/>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156935</xdr:rowOff>
    </xdr:to>
    <xdr:cxnSp macro="">
      <xdr:nvCxnSpPr>
        <xdr:cNvPr id="194" name="直線コネクタ 193"/>
        <xdr:cNvCxnSpPr/>
      </xdr:nvCxnSpPr>
      <xdr:spPr>
        <a:xfrm>
          <a:off x="2209800" y="98098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196" name="テキスト ボックス 195"/>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57</xdr:row>
      <xdr:rowOff>37193</xdr:rowOff>
    </xdr:to>
    <xdr:cxnSp macro="">
      <xdr:nvCxnSpPr>
        <xdr:cNvPr id="197" name="直線コネクタ 196"/>
        <xdr:cNvCxnSpPr/>
      </xdr:nvCxnSpPr>
      <xdr:spPr>
        <a:xfrm>
          <a:off x="1320800" y="96574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199" name="テキスト ボックス 198"/>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01" name="テキスト ボックス 200"/>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07" name="楕円 206"/>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08"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81643</xdr:rowOff>
    </xdr:from>
    <xdr:to>
      <xdr:col>20</xdr:col>
      <xdr:colOff>38100</xdr:colOff>
      <xdr:row>57</xdr:row>
      <xdr:rowOff>11793</xdr:rowOff>
    </xdr:to>
    <xdr:sp macro="" textlink="">
      <xdr:nvSpPr>
        <xdr:cNvPr id="209" name="楕円 208"/>
        <xdr:cNvSpPr/>
      </xdr:nvSpPr>
      <xdr:spPr>
        <a:xfrm>
          <a:off x="3937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210" name="テキスト ボックス 209"/>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106135</xdr:rowOff>
    </xdr:from>
    <xdr:to>
      <xdr:col>15</xdr:col>
      <xdr:colOff>149225</xdr:colOff>
      <xdr:row>58</xdr:row>
      <xdr:rowOff>36285</xdr:rowOff>
    </xdr:to>
    <xdr:sp macro="" textlink="">
      <xdr:nvSpPr>
        <xdr:cNvPr id="211" name="楕円 210"/>
        <xdr:cNvSpPr/>
      </xdr:nvSpPr>
      <xdr:spPr>
        <a:xfrm>
          <a:off x="3048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21062</xdr:rowOff>
    </xdr:from>
    <xdr:ext cx="762000" cy="259045"/>
    <xdr:sp macro="" textlink="">
      <xdr:nvSpPr>
        <xdr:cNvPr id="212" name="テキスト ボックス 211"/>
        <xdr:cNvSpPr txBox="1"/>
      </xdr:nvSpPr>
      <xdr:spPr>
        <a:xfrm>
          <a:off x="2717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3" name="楕円 212"/>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4" name="テキスト ボックス 213"/>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5" name="楕円 214"/>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16" name="テキスト ボックス 215"/>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その他に係る経常収支比率は、前年度と比べ</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％増加し、類似団体内平均値を</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上回っています。主な要因としては、公共下水道特別会計、後期高齢者医療特別会計、介護保険特別会計</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への繰出金が増加している点が挙げられます。今後も高齢化が進むことにより繰出金の増加が予想されますが、疾病予防や介護予防に取り組むことで、負担軽減に努めてまいります。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61</xdr:row>
      <xdr:rowOff>19050</xdr:rowOff>
    </xdr:to>
    <xdr:cxnSp macro="">
      <xdr:nvCxnSpPr>
        <xdr:cNvPr id="249" name="直線コネクタ 248"/>
        <xdr:cNvCxnSpPr/>
      </xdr:nvCxnSpPr>
      <xdr:spPr>
        <a:xfrm>
          <a:off x="15671800" y="102235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118127</xdr:rowOff>
    </xdr:from>
    <xdr:ext cx="762000" cy="259045"/>
    <xdr:sp macro="" textlink="">
      <xdr:nvSpPr>
        <xdr:cNvPr id="250" name="その他平均値テキスト"/>
        <xdr:cNvSpPr txBox="1"/>
      </xdr:nvSpPr>
      <xdr:spPr>
        <a:xfrm>
          <a:off x="16598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19050</xdr:rowOff>
    </xdr:from>
    <xdr:to>
      <xdr:col>78</xdr:col>
      <xdr:colOff>69850</xdr:colOff>
      <xdr:row>59</xdr:row>
      <xdr:rowOff>107950</xdr:rowOff>
    </xdr:to>
    <xdr:cxnSp macro="">
      <xdr:nvCxnSpPr>
        <xdr:cNvPr id="252" name="直線コネクタ 251"/>
        <xdr:cNvCxnSpPr/>
      </xdr:nvCxnSpPr>
      <xdr:spPr>
        <a:xfrm>
          <a:off x="14782800" y="10134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4" name="テキスト ボックス 253"/>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139700</xdr:rowOff>
    </xdr:from>
    <xdr:to>
      <xdr:col>73</xdr:col>
      <xdr:colOff>180975</xdr:colOff>
      <xdr:row>59</xdr:row>
      <xdr:rowOff>19050</xdr:rowOff>
    </xdr:to>
    <xdr:cxnSp macro="">
      <xdr:nvCxnSpPr>
        <xdr:cNvPr id="255" name="直線コネクタ 254"/>
        <xdr:cNvCxnSpPr/>
      </xdr:nvCxnSpPr>
      <xdr:spPr>
        <a:xfrm>
          <a:off x="13893800" y="10083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41927</xdr:rowOff>
    </xdr:from>
    <xdr:ext cx="762000" cy="259045"/>
    <xdr:sp macro="" textlink="">
      <xdr:nvSpPr>
        <xdr:cNvPr id="257" name="テキスト ボックス 256"/>
        <xdr:cNvSpPr txBox="1"/>
      </xdr:nvSpPr>
      <xdr:spPr>
        <a:xfrm>
          <a:off x="14401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139700</xdr:rowOff>
    </xdr:to>
    <xdr:cxnSp macro="">
      <xdr:nvCxnSpPr>
        <xdr:cNvPr id="258" name="直線コネクタ 257"/>
        <xdr:cNvCxnSpPr/>
      </xdr:nvCxnSpPr>
      <xdr:spPr>
        <a:xfrm>
          <a:off x="13004800" y="1003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0" name="テキスト ボックス 259"/>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62" name="テキスト ボックス 261"/>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139700</xdr:rowOff>
    </xdr:from>
    <xdr:to>
      <xdr:col>82</xdr:col>
      <xdr:colOff>158750</xdr:colOff>
      <xdr:row>61</xdr:row>
      <xdr:rowOff>69850</xdr:rowOff>
    </xdr:to>
    <xdr:sp macro="" textlink="">
      <xdr:nvSpPr>
        <xdr:cNvPr id="268" name="楕円 267"/>
        <xdr:cNvSpPr/>
      </xdr:nvSpPr>
      <xdr:spPr>
        <a:xfrm>
          <a:off x="164592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111777</xdr:rowOff>
    </xdr:from>
    <xdr:ext cx="762000" cy="259045"/>
    <xdr:sp macro="" textlink="">
      <xdr:nvSpPr>
        <xdr:cNvPr id="269" name="その他該当値テキスト"/>
        <xdr:cNvSpPr txBox="1"/>
      </xdr:nvSpPr>
      <xdr:spPr>
        <a:xfrm>
          <a:off x="165989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0" name="楕円 269"/>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1" name="テキスト ボックス 270"/>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139700</xdr:rowOff>
    </xdr:from>
    <xdr:to>
      <xdr:col>74</xdr:col>
      <xdr:colOff>31750</xdr:colOff>
      <xdr:row>59</xdr:row>
      <xdr:rowOff>69850</xdr:rowOff>
    </xdr:to>
    <xdr:sp macro="" textlink="">
      <xdr:nvSpPr>
        <xdr:cNvPr id="272" name="楕円 271"/>
        <xdr:cNvSpPr/>
      </xdr:nvSpPr>
      <xdr:spPr>
        <a:xfrm>
          <a:off x="14732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54627</xdr:rowOff>
    </xdr:from>
    <xdr:ext cx="762000" cy="259045"/>
    <xdr:sp macro="" textlink="">
      <xdr:nvSpPr>
        <xdr:cNvPr id="273" name="テキスト ボックス 272"/>
        <xdr:cNvSpPr txBox="1"/>
      </xdr:nvSpPr>
      <xdr:spPr>
        <a:xfrm>
          <a:off x="14401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88900</xdr:rowOff>
    </xdr:from>
    <xdr:to>
      <xdr:col>69</xdr:col>
      <xdr:colOff>142875</xdr:colOff>
      <xdr:row>59</xdr:row>
      <xdr:rowOff>19050</xdr:rowOff>
    </xdr:to>
    <xdr:sp macro="" textlink="">
      <xdr:nvSpPr>
        <xdr:cNvPr id="274" name="楕円 273"/>
        <xdr:cNvSpPr/>
      </xdr:nvSpPr>
      <xdr:spPr>
        <a:xfrm>
          <a:off x="13843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3827</xdr:rowOff>
    </xdr:from>
    <xdr:ext cx="762000" cy="259045"/>
    <xdr:sp macro="" textlink="">
      <xdr:nvSpPr>
        <xdr:cNvPr id="275" name="テキスト ボックス 274"/>
        <xdr:cNvSpPr txBox="1"/>
      </xdr:nvSpPr>
      <xdr:spPr>
        <a:xfrm>
          <a:off x="13512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6" name="楕円 275"/>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7" name="テキスト ボックス 276"/>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が類似団体内平均値より高い比率となっているのは、ごみ処理業務と消防業務を実施する一部事務組合への負担金が含まれていることによるものです。負担金額については、今後も同水準での推移が続くものと思われますが、一部事務組合においても経営健全化による経費圧縮への取組み等を進め、構成市の負担の逓減を図れるよう努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0</xdr:rowOff>
    </xdr:from>
    <xdr:to>
      <xdr:col>82</xdr:col>
      <xdr:colOff>107950</xdr:colOff>
      <xdr:row>40</xdr:row>
      <xdr:rowOff>25400</xdr:rowOff>
    </xdr:to>
    <xdr:cxnSp macro="">
      <xdr:nvCxnSpPr>
        <xdr:cNvPr id="310" name="直線コネクタ 309"/>
        <xdr:cNvCxnSpPr/>
      </xdr:nvCxnSpPr>
      <xdr:spPr>
        <a:xfrm>
          <a:off x="15671800" y="6858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1"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40</xdr:row>
      <xdr:rowOff>0</xdr:rowOff>
    </xdr:to>
    <xdr:cxnSp macro="">
      <xdr:nvCxnSpPr>
        <xdr:cNvPr id="313" name="直線コネクタ 312"/>
        <xdr:cNvCxnSpPr/>
      </xdr:nvCxnSpPr>
      <xdr:spPr>
        <a:xfrm>
          <a:off x="14782800" y="6756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5" name="テキスト ボックス 314"/>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40</xdr:row>
      <xdr:rowOff>0</xdr:rowOff>
    </xdr:to>
    <xdr:cxnSp macro="">
      <xdr:nvCxnSpPr>
        <xdr:cNvPr id="316" name="直線コネクタ 315"/>
        <xdr:cNvCxnSpPr/>
      </xdr:nvCxnSpPr>
      <xdr:spPr>
        <a:xfrm flipV="1">
          <a:off x="13893800" y="6756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118127</xdr:rowOff>
    </xdr:from>
    <xdr:ext cx="762000" cy="259045"/>
    <xdr:sp macro="" textlink="">
      <xdr:nvSpPr>
        <xdr:cNvPr id="318" name="テキスト ボックス 317"/>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0</xdr:rowOff>
    </xdr:from>
    <xdr:to>
      <xdr:col>69</xdr:col>
      <xdr:colOff>92075</xdr:colOff>
      <xdr:row>40</xdr:row>
      <xdr:rowOff>50800</xdr:rowOff>
    </xdr:to>
    <xdr:cxnSp macro="">
      <xdr:nvCxnSpPr>
        <xdr:cNvPr id="319" name="直線コネクタ 318"/>
        <xdr:cNvCxnSpPr/>
      </xdr:nvCxnSpPr>
      <xdr:spPr>
        <a:xfrm flipV="1">
          <a:off x="13004800" y="6858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1" name="テキスト ボックス 320"/>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3" name="テキスト ボックス 322"/>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146050</xdr:rowOff>
    </xdr:from>
    <xdr:to>
      <xdr:col>82</xdr:col>
      <xdr:colOff>158750</xdr:colOff>
      <xdr:row>40</xdr:row>
      <xdr:rowOff>76200</xdr:rowOff>
    </xdr:to>
    <xdr:sp macro="" textlink="">
      <xdr:nvSpPr>
        <xdr:cNvPr id="329" name="楕円 328"/>
        <xdr:cNvSpPr/>
      </xdr:nvSpPr>
      <xdr:spPr>
        <a:xfrm>
          <a:off x="164592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118127</xdr:rowOff>
    </xdr:from>
    <xdr:ext cx="762000" cy="259045"/>
    <xdr:sp macro="" textlink="">
      <xdr:nvSpPr>
        <xdr:cNvPr id="330" name="補助費等該当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120650</xdr:rowOff>
    </xdr:from>
    <xdr:to>
      <xdr:col>78</xdr:col>
      <xdr:colOff>120650</xdr:colOff>
      <xdr:row>40</xdr:row>
      <xdr:rowOff>50800</xdr:rowOff>
    </xdr:to>
    <xdr:sp macro="" textlink="">
      <xdr:nvSpPr>
        <xdr:cNvPr id="331" name="楕円 330"/>
        <xdr:cNvSpPr/>
      </xdr:nvSpPr>
      <xdr:spPr>
        <a:xfrm>
          <a:off x="15621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35577</xdr:rowOff>
    </xdr:from>
    <xdr:ext cx="736600" cy="259045"/>
    <xdr:sp macro="" textlink="">
      <xdr:nvSpPr>
        <xdr:cNvPr id="332" name="テキスト ボックス 331"/>
        <xdr:cNvSpPr txBox="1"/>
      </xdr:nvSpPr>
      <xdr:spPr>
        <a:xfrm>
          <a:off x="15290800" y="689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33" name="楕円 332"/>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34" name="テキスト ボックス 333"/>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120650</xdr:rowOff>
    </xdr:from>
    <xdr:to>
      <xdr:col>69</xdr:col>
      <xdr:colOff>142875</xdr:colOff>
      <xdr:row>40</xdr:row>
      <xdr:rowOff>50800</xdr:rowOff>
    </xdr:to>
    <xdr:sp macro="" textlink="">
      <xdr:nvSpPr>
        <xdr:cNvPr id="335" name="楕円 334"/>
        <xdr:cNvSpPr/>
      </xdr:nvSpPr>
      <xdr:spPr>
        <a:xfrm>
          <a:off x="13843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35577</xdr:rowOff>
    </xdr:from>
    <xdr:ext cx="762000" cy="259045"/>
    <xdr:sp macro="" textlink="">
      <xdr:nvSpPr>
        <xdr:cNvPr id="336" name="テキスト ボックス 335"/>
        <xdr:cNvSpPr txBox="1"/>
      </xdr:nvSpPr>
      <xdr:spPr>
        <a:xfrm>
          <a:off x="13512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0</xdr:rowOff>
    </xdr:from>
    <xdr:to>
      <xdr:col>65</xdr:col>
      <xdr:colOff>53975</xdr:colOff>
      <xdr:row>40</xdr:row>
      <xdr:rowOff>101600</xdr:rowOff>
    </xdr:to>
    <xdr:sp macro="" textlink="">
      <xdr:nvSpPr>
        <xdr:cNvPr id="337" name="楕円 336"/>
        <xdr:cNvSpPr/>
      </xdr:nvSpPr>
      <xdr:spPr>
        <a:xfrm>
          <a:off x="12954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86377</xdr:rowOff>
    </xdr:from>
    <xdr:ext cx="762000" cy="259045"/>
    <xdr:sp macro="" textlink="">
      <xdr:nvSpPr>
        <xdr:cNvPr id="338" name="テキスト ボックス 337"/>
        <xdr:cNvSpPr txBox="1"/>
      </xdr:nvSpPr>
      <xdr:spPr>
        <a:xfrm>
          <a:off x="12623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公債費に係る経常収支比率は、前年度と比べ</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し、依然として類似団体内平均値を上回っています。主な要因としては、平成</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年度開館の総合スポーツセンター（はびきのコロセアム）や平成</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年度開館の生活文化情報センター（</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LIC</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はびきの）の建設に伴う地方債の償還が続いていることが挙げられます。公共施設の更新や長寿命化対策に留意しつつ、今後も地方債発行の適切な管理に努めてまいります。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58420</xdr:rowOff>
    </xdr:to>
    <xdr:cxnSp macro="">
      <xdr:nvCxnSpPr>
        <xdr:cNvPr id="368" name="直線コネクタ 367"/>
        <xdr:cNvCxnSpPr/>
      </xdr:nvCxnSpPr>
      <xdr:spPr>
        <a:xfrm flipV="1">
          <a:off x="3987800" y="133903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9"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49276</xdr:rowOff>
    </xdr:from>
    <xdr:to>
      <xdr:col>19</xdr:col>
      <xdr:colOff>187325</xdr:colOff>
      <xdr:row>78</xdr:row>
      <xdr:rowOff>58420</xdr:rowOff>
    </xdr:to>
    <xdr:cxnSp macro="">
      <xdr:nvCxnSpPr>
        <xdr:cNvPr id="371" name="直線コネクタ 370"/>
        <xdr:cNvCxnSpPr/>
      </xdr:nvCxnSpPr>
      <xdr:spPr>
        <a:xfrm>
          <a:off x="3098800" y="13422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3" name="テキスト ボックス 372"/>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49276</xdr:rowOff>
    </xdr:from>
    <xdr:to>
      <xdr:col>15</xdr:col>
      <xdr:colOff>98425</xdr:colOff>
      <xdr:row>78</xdr:row>
      <xdr:rowOff>117856</xdr:rowOff>
    </xdr:to>
    <xdr:cxnSp macro="">
      <xdr:nvCxnSpPr>
        <xdr:cNvPr id="374" name="直線コネクタ 373"/>
        <xdr:cNvCxnSpPr/>
      </xdr:nvCxnSpPr>
      <xdr:spPr>
        <a:xfrm flipV="1">
          <a:off x="2209800" y="134223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6" name="テキスト ボックス 375"/>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78</xdr:row>
      <xdr:rowOff>127000</xdr:rowOff>
    </xdr:to>
    <xdr:cxnSp macro="">
      <xdr:nvCxnSpPr>
        <xdr:cNvPr id="377" name="直線コネクタ 376"/>
        <xdr:cNvCxnSpPr/>
      </xdr:nvCxnSpPr>
      <xdr:spPr>
        <a:xfrm flipV="1">
          <a:off x="1320800" y="13490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9" name="テキスト ボックス 378"/>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1" name="テキスト ボックス 380"/>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87" name="楕円 386"/>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88"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89" name="楕円 388"/>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90" name="テキスト ボックス 389"/>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169926</xdr:rowOff>
    </xdr:from>
    <xdr:to>
      <xdr:col>15</xdr:col>
      <xdr:colOff>149225</xdr:colOff>
      <xdr:row>78</xdr:row>
      <xdr:rowOff>100076</xdr:rowOff>
    </xdr:to>
    <xdr:sp macro="" textlink="">
      <xdr:nvSpPr>
        <xdr:cNvPr id="391" name="楕円 390"/>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84853</xdr:rowOff>
    </xdr:from>
    <xdr:ext cx="762000" cy="259045"/>
    <xdr:sp macro="" textlink="">
      <xdr:nvSpPr>
        <xdr:cNvPr id="392" name="テキスト ボックス 391"/>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67056</xdr:rowOff>
    </xdr:from>
    <xdr:to>
      <xdr:col>11</xdr:col>
      <xdr:colOff>60325</xdr:colOff>
      <xdr:row>78</xdr:row>
      <xdr:rowOff>168656</xdr:rowOff>
    </xdr:to>
    <xdr:sp macro="" textlink="">
      <xdr:nvSpPr>
        <xdr:cNvPr id="393" name="楕円 392"/>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153433</xdr:rowOff>
    </xdr:from>
    <xdr:ext cx="762000" cy="259045"/>
    <xdr:sp macro="" textlink="">
      <xdr:nvSpPr>
        <xdr:cNvPr id="394" name="テキスト ボックス 393"/>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5" name="楕円 394"/>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96" name="テキスト ボックス 395"/>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年間で最も高い数値となっています。これは、扶助費、補助費等及び繰出金が類似団体に比べて高い水準にあることが要因として考えられます。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今後も厳しい財政状況が予想されますが、近隣市や国の動向などをふまえ、引き続き適正な財政運営の確保に努めてまいります。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113285</xdr:rowOff>
    </xdr:from>
    <xdr:to>
      <xdr:col>82</xdr:col>
      <xdr:colOff>107950</xdr:colOff>
      <xdr:row>80</xdr:row>
      <xdr:rowOff>17272</xdr:rowOff>
    </xdr:to>
    <xdr:cxnSp macro="">
      <xdr:nvCxnSpPr>
        <xdr:cNvPr id="427" name="直線コネクタ 426"/>
        <xdr:cNvCxnSpPr/>
      </xdr:nvCxnSpPr>
      <xdr:spPr>
        <a:xfrm>
          <a:off x="15671800" y="13486385"/>
          <a:ext cx="8382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33290</xdr:rowOff>
    </xdr:from>
    <xdr:ext cx="762000" cy="259045"/>
    <xdr:sp macro="" textlink="">
      <xdr:nvSpPr>
        <xdr:cNvPr id="428" name="公債費以外平均値テキスト"/>
        <xdr:cNvSpPr txBox="1"/>
      </xdr:nvSpPr>
      <xdr:spPr>
        <a:xfrm>
          <a:off x="16598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113285</xdr:rowOff>
    </xdr:to>
    <xdr:cxnSp macro="">
      <xdr:nvCxnSpPr>
        <xdr:cNvPr id="430" name="直線コネクタ 429"/>
        <xdr:cNvCxnSpPr/>
      </xdr:nvCxnSpPr>
      <xdr:spPr>
        <a:xfrm>
          <a:off x="14782800" y="134315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32" name="テキスト ボックス 431"/>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44704</xdr:rowOff>
    </xdr:from>
    <xdr:to>
      <xdr:col>73</xdr:col>
      <xdr:colOff>180975</xdr:colOff>
      <xdr:row>78</xdr:row>
      <xdr:rowOff>58420</xdr:rowOff>
    </xdr:to>
    <xdr:cxnSp macro="">
      <xdr:nvCxnSpPr>
        <xdr:cNvPr id="433" name="直線コネクタ 432"/>
        <xdr:cNvCxnSpPr/>
      </xdr:nvCxnSpPr>
      <xdr:spPr>
        <a:xfrm>
          <a:off x="13893800" y="13417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5" name="テキスト ボックス 434"/>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44704</xdr:rowOff>
    </xdr:to>
    <xdr:cxnSp macro="">
      <xdr:nvCxnSpPr>
        <xdr:cNvPr id="436" name="直線コネクタ 435"/>
        <xdr:cNvCxnSpPr/>
      </xdr:nvCxnSpPr>
      <xdr:spPr>
        <a:xfrm>
          <a:off x="13004800" y="133172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8" name="テキスト ボックス 437"/>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137922</xdr:rowOff>
    </xdr:from>
    <xdr:to>
      <xdr:col>82</xdr:col>
      <xdr:colOff>158750</xdr:colOff>
      <xdr:row>80</xdr:row>
      <xdr:rowOff>68072</xdr:rowOff>
    </xdr:to>
    <xdr:sp macro="" textlink="">
      <xdr:nvSpPr>
        <xdr:cNvPr id="446" name="楕円 445"/>
        <xdr:cNvSpPr/>
      </xdr:nvSpPr>
      <xdr:spPr>
        <a:xfrm>
          <a:off x="164592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46499</xdr:rowOff>
    </xdr:from>
    <xdr:ext cx="762000" cy="259045"/>
    <xdr:sp macro="" textlink="">
      <xdr:nvSpPr>
        <xdr:cNvPr id="447" name="公債費以外該当値テキスト"/>
        <xdr:cNvSpPr txBox="1"/>
      </xdr:nvSpPr>
      <xdr:spPr>
        <a:xfrm>
          <a:off x="16598900" y="1359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62485</xdr:rowOff>
    </xdr:from>
    <xdr:to>
      <xdr:col>78</xdr:col>
      <xdr:colOff>120650</xdr:colOff>
      <xdr:row>78</xdr:row>
      <xdr:rowOff>164085</xdr:rowOff>
    </xdr:to>
    <xdr:sp macro="" textlink="">
      <xdr:nvSpPr>
        <xdr:cNvPr id="448" name="楕円 447"/>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148862</xdr:rowOff>
    </xdr:from>
    <xdr:ext cx="736600" cy="259045"/>
    <xdr:sp macro="" textlink="">
      <xdr:nvSpPr>
        <xdr:cNvPr id="449" name="テキスト ボックス 448"/>
        <xdr:cNvSpPr txBox="1"/>
      </xdr:nvSpPr>
      <xdr:spPr>
        <a:xfrm>
          <a:off x="15290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0" name="楕円 449"/>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1" name="テキスト ボックス 450"/>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165354</xdr:rowOff>
    </xdr:from>
    <xdr:to>
      <xdr:col>69</xdr:col>
      <xdr:colOff>142875</xdr:colOff>
      <xdr:row>78</xdr:row>
      <xdr:rowOff>95504</xdr:rowOff>
    </xdr:to>
    <xdr:sp macro="" textlink="">
      <xdr:nvSpPr>
        <xdr:cNvPr id="452" name="楕円 451"/>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80281</xdr:rowOff>
    </xdr:from>
    <xdr:ext cx="762000" cy="259045"/>
    <xdr:sp macro="" textlink="">
      <xdr:nvSpPr>
        <xdr:cNvPr id="453" name="テキスト ボックス 452"/>
        <xdr:cNvSpPr txBox="1"/>
      </xdr:nvSpPr>
      <xdr:spPr>
        <a:xfrm>
          <a:off x="13512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4" name="楕円 453"/>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5" name="テキスト ボックス 454"/>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28419</xdr:rowOff>
    </xdr:from>
    <xdr:to>
      <xdr:col>29</xdr:col>
      <xdr:colOff>127000</xdr:colOff>
      <xdr:row>16</xdr:row>
      <xdr:rowOff>96934</xdr:rowOff>
    </xdr:to>
    <xdr:cxnSp macro="">
      <xdr:nvCxnSpPr>
        <xdr:cNvPr id="52" name="直線コネクタ 51"/>
        <xdr:cNvCxnSpPr/>
      </xdr:nvCxnSpPr>
      <xdr:spPr bwMode="auto">
        <a:xfrm flipV="1">
          <a:off x="5003800" y="2819244"/>
          <a:ext cx="647700" cy="68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13196</xdr:rowOff>
    </xdr:from>
    <xdr:ext cx="762000" cy="259045"/>
    <xdr:sp macro="" textlink="">
      <xdr:nvSpPr>
        <xdr:cNvPr id="53" name="人口1人当たり決算額の推移平均値テキスト130"/>
        <xdr:cNvSpPr txBox="1"/>
      </xdr:nvSpPr>
      <xdr:spPr>
        <a:xfrm>
          <a:off x="5740400" y="2804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96934</xdr:rowOff>
    </xdr:from>
    <xdr:to>
      <xdr:col>26</xdr:col>
      <xdr:colOff>50800</xdr:colOff>
      <xdr:row>16</xdr:row>
      <xdr:rowOff>162346</xdr:rowOff>
    </xdr:to>
    <xdr:cxnSp macro="">
      <xdr:nvCxnSpPr>
        <xdr:cNvPr id="55" name="直線コネクタ 54"/>
        <xdr:cNvCxnSpPr/>
      </xdr:nvCxnSpPr>
      <xdr:spPr bwMode="auto">
        <a:xfrm flipV="1">
          <a:off x="4305300" y="2887759"/>
          <a:ext cx="698500" cy="65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136455</xdr:rowOff>
    </xdr:from>
    <xdr:ext cx="736600" cy="259045"/>
    <xdr:sp macro="" textlink="">
      <xdr:nvSpPr>
        <xdr:cNvPr id="57" name="テキスト ボックス 56"/>
        <xdr:cNvSpPr txBox="1"/>
      </xdr:nvSpPr>
      <xdr:spPr>
        <a:xfrm>
          <a:off x="4622800" y="258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162346</xdr:rowOff>
    </xdr:from>
    <xdr:to>
      <xdr:col>22</xdr:col>
      <xdr:colOff>114300</xdr:colOff>
      <xdr:row>17</xdr:row>
      <xdr:rowOff>103106</xdr:rowOff>
    </xdr:to>
    <xdr:cxnSp macro="">
      <xdr:nvCxnSpPr>
        <xdr:cNvPr id="58" name="直線コネクタ 57"/>
        <xdr:cNvCxnSpPr/>
      </xdr:nvCxnSpPr>
      <xdr:spPr bwMode="auto">
        <a:xfrm flipV="1">
          <a:off x="3606800" y="2953171"/>
          <a:ext cx="698500" cy="11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115750</xdr:rowOff>
    </xdr:from>
    <xdr:ext cx="762000" cy="259045"/>
    <xdr:sp macro="" textlink="">
      <xdr:nvSpPr>
        <xdr:cNvPr id="60" name="テキスト ボックス 59"/>
        <xdr:cNvSpPr txBox="1"/>
      </xdr:nvSpPr>
      <xdr:spPr>
        <a:xfrm>
          <a:off x="3924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103106</xdr:rowOff>
    </xdr:from>
    <xdr:to>
      <xdr:col>18</xdr:col>
      <xdr:colOff>177800</xdr:colOff>
      <xdr:row>17</xdr:row>
      <xdr:rowOff>136253</xdr:rowOff>
    </xdr:to>
    <xdr:cxnSp macro="">
      <xdr:nvCxnSpPr>
        <xdr:cNvPr id="61" name="直線コネクタ 60"/>
        <xdr:cNvCxnSpPr/>
      </xdr:nvCxnSpPr>
      <xdr:spPr bwMode="auto">
        <a:xfrm flipV="1">
          <a:off x="2908300" y="3065381"/>
          <a:ext cx="698500" cy="33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59025</xdr:rowOff>
    </xdr:from>
    <xdr:ext cx="762000" cy="259045"/>
    <xdr:sp macro="" textlink="">
      <xdr:nvSpPr>
        <xdr:cNvPr id="63" name="テキスト ボックス 62"/>
        <xdr:cNvSpPr txBox="1"/>
      </xdr:nvSpPr>
      <xdr:spPr>
        <a:xfrm>
          <a:off x="32258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102883</xdr:rowOff>
    </xdr:from>
    <xdr:ext cx="762000" cy="259045"/>
    <xdr:sp macro="" textlink="">
      <xdr:nvSpPr>
        <xdr:cNvPr id="65" name="テキスト ボックス 64"/>
        <xdr:cNvSpPr txBox="1"/>
      </xdr:nvSpPr>
      <xdr:spPr>
        <a:xfrm>
          <a:off x="2527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149069</xdr:rowOff>
    </xdr:from>
    <xdr:to>
      <xdr:col>29</xdr:col>
      <xdr:colOff>177800</xdr:colOff>
      <xdr:row>16</xdr:row>
      <xdr:rowOff>79219</xdr:rowOff>
    </xdr:to>
    <xdr:sp macro="" textlink="">
      <xdr:nvSpPr>
        <xdr:cNvPr id="71" name="楕円 70"/>
        <xdr:cNvSpPr/>
      </xdr:nvSpPr>
      <xdr:spPr bwMode="auto">
        <a:xfrm>
          <a:off x="5600700" y="276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165596</xdr:rowOff>
    </xdr:from>
    <xdr:ext cx="762000" cy="259045"/>
    <xdr:sp macro="" textlink="">
      <xdr:nvSpPr>
        <xdr:cNvPr id="72" name="人口1人当たり決算額の推移該当値テキスト130"/>
        <xdr:cNvSpPr txBox="1"/>
      </xdr:nvSpPr>
      <xdr:spPr>
        <a:xfrm>
          <a:off x="5740400" y="261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46134</xdr:rowOff>
    </xdr:from>
    <xdr:to>
      <xdr:col>26</xdr:col>
      <xdr:colOff>101600</xdr:colOff>
      <xdr:row>16</xdr:row>
      <xdr:rowOff>147734</xdr:rowOff>
    </xdr:to>
    <xdr:sp macro="" textlink="">
      <xdr:nvSpPr>
        <xdr:cNvPr id="73" name="楕円 72"/>
        <xdr:cNvSpPr/>
      </xdr:nvSpPr>
      <xdr:spPr bwMode="auto">
        <a:xfrm>
          <a:off x="4953000" y="2836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132511</xdr:rowOff>
    </xdr:from>
    <xdr:ext cx="736600" cy="259045"/>
    <xdr:sp macro="" textlink="">
      <xdr:nvSpPr>
        <xdr:cNvPr id="74" name="テキスト ボックス 73"/>
        <xdr:cNvSpPr txBox="1"/>
      </xdr:nvSpPr>
      <xdr:spPr>
        <a:xfrm>
          <a:off x="4622800" y="2923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111546</xdr:rowOff>
    </xdr:from>
    <xdr:to>
      <xdr:col>22</xdr:col>
      <xdr:colOff>165100</xdr:colOff>
      <xdr:row>17</xdr:row>
      <xdr:rowOff>41696</xdr:rowOff>
    </xdr:to>
    <xdr:sp macro="" textlink="">
      <xdr:nvSpPr>
        <xdr:cNvPr id="75" name="楕円 74"/>
        <xdr:cNvSpPr/>
      </xdr:nvSpPr>
      <xdr:spPr bwMode="auto">
        <a:xfrm>
          <a:off x="4254500" y="290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26473</xdr:rowOff>
    </xdr:from>
    <xdr:ext cx="762000" cy="259045"/>
    <xdr:sp macro="" textlink="">
      <xdr:nvSpPr>
        <xdr:cNvPr id="76" name="テキスト ボックス 75"/>
        <xdr:cNvSpPr txBox="1"/>
      </xdr:nvSpPr>
      <xdr:spPr>
        <a:xfrm>
          <a:off x="3924300" y="298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52306</xdr:rowOff>
    </xdr:from>
    <xdr:to>
      <xdr:col>19</xdr:col>
      <xdr:colOff>38100</xdr:colOff>
      <xdr:row>17</xdr:row>
      <xdr:rowOff>153906</xdr:rowOff>
    </xdr:to>
    <xdr:sp macro="" textlink="">
      <xdr:nvSpPr>
        <xdr:cNvPr id="77" name="楕円 76"/>
        <xdr:cNvSpPr/>
      </xdr:nvSpPr>
      <xdr:spPr bwMode="auto">
        <a:xfrm>
          <a:off x="3556000" y="3014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138683</xdr:rowOff>
    </xdr:from>
    <xdr:ext cx="762000" cy="259045"/>
    <xdr:sp macro="" textlink="">
      <xdr:nvSpPr>
        <xdr:cNvPr id="78" name="テキスト ボックス 77"/>
        <xdr:cNvSpPr txBox="1"/>
      </xdr:nvSpPr>
      <xdr:spPr>
        <a:xfrm>
          <a:off x="3225800" y="310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85453</xdr:rowOff>
    </xdr:from>
    <xdr:to>
      <xdr:col>15</xdr:col>
      <xdr:colOff>101600</xdr:colOff>
      <xdr:row>18</xdr:row>
      <xdr:rowOff>15603</xdr:rowOff>
    </xdr:to>
    <xdr:sp macro="" textlink="">
      <xdr:nvSpPr>
        <xdr:cNvPr id="79" name="楕円 78"/>
        <xdr:cNvSpPr/>
      </xdr:nvSpPr>
      <xdr:spPr bwMode="auto">
        <a:xfrm>
          <a:off x="2857500" y="3047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380</xdr:rowOff>
    </xdr:from>
    <xdr:ext cx="762000" cy="259045"/>
    <xdr:sp macro="" textlink="">
      <xdr:nvSpPr>
        <xdr:cNvPr id="80" name="テキスト ボックス 79"/>
        <xdr:cNvSpPr txBox="1"/>
      </xdr:nvSpPr>
      <xdr:spPr>
        <a:xfrm>
          <a:off x="2527300" y="313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269608</xdr:rowOff>
    </xdr:from>
    <xdr:to>
      <xdr:col>29</xdr:col>
      <xdr:colOff>127000</xdr:colOff>
      <xdr:row>35</xdr:row>
      <xdr:rowOff>79832</xdr:rowOff>
    </xdr:to>
    <xdr:cxnSp macro="">
      <xdr:nvCxnSpPr>
        <xdr:cNvPr id="113" name="直線コネクタ 112"/>
        <xdr:cNvCxnSpPr/>
      </xdr:nvCxnSpPr>
      <xdr:spPr bwMode="auto">
        <a:xfrm>
          <a:off x="5003800" y="6537058"/>
          <a:ext cx="647700" cy="15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169816</xdr:rowOff>
    </xdr:from>
    <xdr:ext cx="762000" cy="259045"/>
    <xdr:sp macro="" textlink="">
      <xdr:nvSpPr>
        <xdr:cNvPr id="114" name="人口1人当たり決算額の推移平均値テキスト445"/>
        <xdr:cNvSpPr txBox="1"/>
      </xdr:nvSpPr>
      <xdr:spPr>
        <a:xfrm>
          <a:off x="5740400" y="6780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269608</xdr:rowOff>
    </xdr:from>
    <xdr:to>
      <xdr:col>26</xdr:col>
      <xdr:colOff>50800</xdr:colOff>
      <xdr:row>34</xdr:row>
      <xdr:rowOff>301003</xdr:rowOff>
    </xdr:to>
    <xdr:cxnSp macro="">
      <xdr:nvCxnSpPr>
        <xdr:cNvPr id="116" name="直線コネクタ 115"/>
        <xdr:cNvCxnSpPr/>
      </xdr:nvCxnSpPr>
      <xdr:spPr bwMode="auto">
        <a:xfrm flipV="1">
          <a:off x="4305300" y="6537058"/>
          <a:ext cx="698500" cy="3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267123</xdr:rowOff>
    </xdr:from>
    <xdr:ext cx="736600" cy="259045"/>
    <xdr:sp macro="" textlink="">
      <xdr:nvSpPr>
        <xdr:cNvPr id="118" name="テキスト ボックス 117"/>
        <xdr:cNvSpPr txBox="1"/>
      </xdr:nvSpPr>
      <xdr:spPr>
        <a:xfrm>
          <a:off x="4622800" y="6877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301003</xdr:rowOff>
    </xdr:from>
    <xdr:to>
      <xdr:col>22</xdr:col>
      <xdr:colOff>114300</xdr:colOff>
      <xdr:row>34</xdr:row>
      <xdr:rowOff>325120</xdr:rowOff>
    </xdr:to>
    <xdr:cxnSp macro="">
      <xdr:nvCxnSpPr>
        <xdr:cNvPr id="119" name="直線コネクタ 118"/>
        <xdr:cNvCxnSpPr/>
      </xdr:nvCxnSpPr>
      <xdr:spPr bwMode="auto">
        <a:xfrm flipV="1">
          <a:off x="3606800" y="6568453"/>
          <a:ext cx="698500" cy="24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266857</xdr:rowOff>
    </xdr:from>
    <xdr:ext cx="762000" cy="259045"/>
    <xdr:sp macro="" textlink="">
      <xdr:nvSpPr>
        <xdr:cNvPr id="121" name="テキスト ボックス 120"/>
        <xdr:cNvSpPr txBox="1"/>
      </xdr:nvSpPr>
      <xdr:spPr>
        <a:xfrm>
          <a:off x="39243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258216</xdr:rowOff>
    </xdr:from>
    <xdr:to>
      <xdr:col>18</xdr:col>
      <xdr:colOff>177800</xdr:colOff>
      <xdr:row>34</xdr:row>
      <xdr:rowOff>325120</xdr:rowOff>
    </xdr:to>
    <xdr:cxnSp macro="">
      <xdr:nvCxnSpPr>
        <xdr:cNvPr id="122" name="直線コネクタ 121"/>
        <xdr:cNvCxnSpPr/>
      </xdr:nvCxnSpPr>
      <xdr:spPr bwMode="auto">
        <a:xfrm>
          <a:off x="2908300" y="6525666"/>
          <a:ext cx="698500" cy="66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155491</xdr:rowOff>
    </xdr:from>
    <xdr:ext cx="762000" cy="259045"/>
    <xdr:sp macro="" textlink="">
      <xdr:nvSpPr>
        <xdr:cNvPr id="124" name="テキスト ボックス 123"/>
        <xdr:cNvSpPr txBox="1"/>
      </xdr:nvSpPr>
      <xdr:spPr>
        <a:xfrm>
          <a:off x="32258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81881</xdr:rowOff>
    </xdr:from>
    <xdr:ext cx="762000" cy="259045"/>
    <xdr:sp macro="" textlink="">
      <xdr:nvSpPr>
        <xdr:cNvPr id="126" name="テキスト ボックス 125"/>
        <xdr:cNvSpPr txBox="1"/>
      </xdr:nvSpPr>
      <xdr:spPr>
        <a:xfrm>
          <a:off x="2527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29032</xdr:rowOff>
    </xdr:from>
    <xdr:to>
      <xdr:col>29</xdr:col>
      <xdr:colOff>177800</xdr:colOff>
      <xdr:row>35</xdr:row>
      <xdr:rowOff>130632</xdr:rowOff>
    </xdr:to>
    <xdr:sp macro="" textlink="">
      <xdr:nvSpPr>
        <xdr:cNvPr id="132" name="楕円 131"/>
        <xdr:cNvSpPr/>
      </xdr:nvSpPr>
      <xdr:spPr bwMode="auto">
        <a:xfrm>
          <a:off x="5600700" y="6639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217009</xdr:rowOff>
    </xdr:from>
    <xdr:ext cx="762000" cy="259045"/>
    <xdr:sp macro="" textlink="">
      <xdr:nvSpPr>
        <xdr:cNvPr id="133" name="人口1人当たり決算額の推移該当値テキスト445"/>
        <xdr:cNvSpPr txBox="1"/>
      </xdr:nvSpPr>
      <xdr:spPr>
        <a:xfrm>
          <a:off x="5740400" y="648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218808</xdr:rowOff>
    </xdr:from>
    <xdr:to>
      <xdr:col>26</xdr:col>
      <xdr:colOff>101600</xdr:colOff>
      <xdr:row>34</xdr:row>
      <xdr:rowOff>320408</xdr:rowOff>
    </xdr:to>
    <xdr:sp macro="" textlink="">
      <xdr:nvSpPr>
        <xdr:cNvPr id="134" name="楕円 133"/>
        <xdr:cNvSpPr/>
      </xdr:nvSpPr>
      <xdr:spPr bwMode="auto">
        <a:xfrm>
          <a:off x="4953000" y="6486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330585</xdr:rowOff>
    </xdr:from>
    <xdr:ext cx="736600" cy="259045"/>
    <xdr:sp macro="" textlink="">
      <xdr:nvSpPr>
        <xdr:cNvPr id="135" name="テキスト ボックス 134"/>
        <xdr:cNvSpPr txBox="1"/>
      </xdr:nvSpPr>
      <xdr:spPr>
        <a:xfrm>
          <a:off x="4622800" y="625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250203</xdr:rowOff>
    </xdr:from>
    <xdr:to>
      <xdr:col>22</xdr:col>
      <xdr:colOff>165100</xdr:colOff>
      <xdr:row>35</xdr:row>
      <xdr:rowOff>8903</xdr:rowOff>
    </xdr:to>
    <xdr:sp macro="" textlink="">
      <xdr:nvSpPr>
        <xdr:cNvPr id="136" name="楕円 135"/>
        <xdr:cNvSpPr/>
      </xdr:nvSpPr>
      <xdr:spPr bwMode="auto">
        <a:xfrm>
          <a:off x="4254500" y="651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19080</xdr:rowOff>
    </xdr:from>
    <xdr:ext cx="762000" cy="259045"/>
    <xdr:sp macro="" textlink="">
      <xdr:nvSpPr>
        <xdr:cNvPr id="137" name="テキスト ボックス 136"/>
        <xdr:cNvSpPr txBox="1"/>
      </xdr:nvSpPr>
      <xdr:spPr>
        <a:xfrm>
          <a:off x="3924300" y="628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274320</xdr:rowOff>
    </xdr:from>
    <xdr:to>
      <xdr:col>19</xdr:col>
      <xdr:colOff>38100</xdr:colOff>
      <xdr:row>35</xdr:row>
      <xdr:rowOff>33020</xdr:rowOff>
    </xdr:to>
    <xdr:sp macro="" textlink="">
      <xdr:nvSpPr>
        <xdr:cNvPr id="138" name="楕円 137"/>
        <xdr:cNvSpPr/>
      </xdr:nvSpPr>
      <xdr:spPr bwMode="auto">
        <a:xfrm>
          <a:off x="3556000" y="6541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43197</xdr:rowOff>
    </xdr:from>
    <xdr:ext cx="762000" cy="259045"/>
    <xdr:sp macro="" textlink="">
      <xdr:nvSpPr>
        <xdr:cNvPr id="139" name="テキスト ボックス 138"/>
        <xdr:cNvSpPr txBox="1"/>
      </xdr:nvSpPr>
      <xdr:spPr>
        <a:xfrm>
          <a:off x="3225800" y="631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207416</xdr:rowOff>
    </xdr:from>
    <xdr:to>
      <xdr:col>15</xdr:col>
      <xdr:colOff>101600</xdr:colOff>
      <xdr:row>34</xdr:row>
      <xdr:rowOff>309017</xdr:rowOff>
    </xdr:to>
    <xdr:sp macro="" textlink="">
      <xdr:nvSpPr>
        <xdr:cNvPr id="140" name="楕円 139"/>
        <xdr:cNvSpPr/>
      </xdr:nvSpPr>
      <xdr:spPr bwMode="auto">
        <a:xfrm>
          <a:off x="2857500" y="64748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319193</xdr:rowOff>
    </xdr:from>
    <xdr:ext cx="762000" cy="259045"/>
    <xdr:sp macro="" textlink="">
      <xdr:nvSpPr>
        <xdr:cNvPr id="141" name="テキスト ボックス 140"/>
        <xdr:cNvSpPr txBox="1"/>
      </xdr:nvSpPr>
      <xdr:spPr>
        <a:xfrm>
          <a:off x="2527300" y="624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112,719
111,767
26.45
38,940,225
38,879,538
59,772
22,960,766
38,570,659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22853</xdr:rowOff>
    </xdr:from>
    <xdr:to>
      <xdr:col>24</xdr:col>
      <xdr:colOff>63500</xdr:colOff>
      <xdr:row>37</xdr:row>
      <xdr:rowOff>65568</xdr:rowOff>
    </xdr:to>
    <xdr:cxnSp macro="">
      <xdr:nvCxnSpPr>
        <xdr:cNvPr id="63" name="直線コネクタ 62"/>
        <xdr:cNvCxnSpPr/>
      </xdr:nvCxnSpPr>
      <xdr:spPr>
        <a:xfrm flipV="1">
          <a:off x="3797300" y="6366503"/>
          <a:ext cx="838200" cy="4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67755</xdr:rowOff>
    </xdr:from>
    <xdr:ext cx="534377" cy="259045"/>
    <xdr:sp macro="" textlink="">
      <xdr:nvSpPr>
        <xdr:cNvPr id="64" name="人件費平均値テキスト"/>
        <xdr:cNvSpPr txBox="1"/>
      </xdr:nvSpPr>
      <xdr:spPr>
        <a:xfrm>
          <a:off x="4686300" y="572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36667</xdr:rowOff>
    </xdr:from>
    <xdr:to>
      <xdr:col>19</xdr:col>
      <xdr:colOff>177800</xdr:colOff>
      <xdr:row>37</xdr:row>
      <xdr:rowOff>65568</xdr:rowOff>
    </xdr:to>
    <xdr:cxnSp macro="">
      <xdr:nvCxnSpPr>
        <xdr:cNvPr id="66" name="直線コネクタ 65"/>
        <xdr:cNvCxnSpPr/>
      </xdr:nvCxnSpPr>
      <xdr:spPr>
        <a:xfrm>
          <a:off x="2908300" y="6380317"/>
          <a:ext cx="8890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157682</xdr:rowOff>
    </xdr:from>
    <xdr:ext cx="534377" cy="259045"/>
    <xdr:sp macro="" textlink="">
      <xdr:nvSpPr>
        <xdr:cNvPr id="68" name="テキスト ボックス 67"/>
        <xdr:cNvSpPr txBox="1"/>
      </xdr:nvSpPr>
      <xdr:spPr>
        <a:xfrm>
          <a:off x="3530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36667</xdr:rowOff>
    </xdr:from>
    <xdr:to>
      <xdr:col>15</xdr:col>
      <xdr:colOff>50800</xdr:colOff>
      <xdr:row>37</xdr:row>
      <xdr:rowOff>117036</xdr:rowOff>
    </xdr:to>
    <xdr:cxnSp macro="">
      <xdr:nvCxnSpPr>
        <xdr:cNvPr id="69" name="直線コネクタ 68"/>
        <xdr:cNvCxnSpPr/>
      </xdr:nvCxnSpPr>
      <xdr:spPr>
        <a:xfrm flipV="1">
          <a:off x="2019300" y="6380317"/>
          <a:ext cx="889000" cy="8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117155</xdr:rowOff>
    </xdr:from>
    <xdr:ext cx="534377" cy="259045"/>
    <xdr:sp macro="" textlink="">
      <xdr:nvSpPr>
        <xdr:cNvPr id="71" name="テキスト ボックス 70"/>
        <xdr:cNvSpPr txBox="1"/>
      </xdr:nvSpPr>
      <xdr:spPr>
        <a:xfrm>
          <a:off x="2641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117036</xdr:rowOff>
    </xdr:from>
    <xdr:to>
      <xdr:col>10</xdr:col>
      <xdr:colOff>114300</xdr:colOff>
      <xdr:row>38</xdr:row>
      <xdr:rowOff>3650</xdr:rowOff>
    </xdr:to>
    <xdr:cxnSp macro="">
      <xdr:nvCxnSpPr>
        <xdr:cNvPr id="72" name="直線コネクタ 71"/>
        <xdr:cNvCxnSpPr/>
      </xdr:nvCxnSpPr>
      <xdr:spPr>
        <a:xfrm flipV="1">
          <a:off x="1130300" y="6460686"/>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77672</xdr:rowOff>
    </xdr:from>
    <xdr:ext cx="534377" cy="259045"/>
    <xdr:sp macro="" textlink="">
      <xdr:nvSpPr>
        <xdr:cNvPr id="74" name="テキスト ボックス 73"/>
        <xdr:cNvSpPr txBox="1"/>
      </xdr:nvSpPr>
      <xdr:spPr>
        <a:xfrm>
          <a:off x="1752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95928</xdr:rowOff>
    </xdr:from>
    <xdr:ext cx="534377" cy="259045"/>
    <xdr:sp macro="" textlink="">
      <xdr:nvSpPr>
        <xdr:cNvPr id="76" name="テキスト ボックス 75"/>
        <xdr:cNvSpPr txBox="1"/>
      </xdr:nvSpPr>
      <xdr:spPr>
        <a:xfrm>
          <a:off x="863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143503</xdr:rowOff>
    </xdr:from>
    <xdr:to>
      <xdr:col>24</xdr:col>
      <xdr:colOff>114300</xdr:colOff>
      <xdr:row>37</xdr:row>
      <xdr:rowOff>73653</xdr:rowOff>
    </xdr:to>
    <xdr:sp macro="" textlink="">
      <xdr:nvSpPr>
        <xdr:cNvPr id="82" name="楕円 81"/>
        <xdr:cNvSpPr/>
      </xdr:nvSpPr>
      <xdr:spPr>
        <a:xfrm>
          <a:off x="4584700" y="63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121930</xdr:rowOff>
    </xdr:from>
    <xdr:ext cx="534377" cy="259045"/>
    <xdr:sp macro="" textlink="">
      <xdr:nvSpPr>
        <xdr:cNvPr id="83" name="人件費該当値テキスト"/>
        <xdr:cNvSpPr txBox="1"/>
      </xdr:nvSpPr>
      <xdr:spPr>
        <a:xfrm>
          <a:off x="4686300" y="629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14768</xdr:rowOff>
    </xdr:from>
    <xdr:to>
      <xdr:col>20</xdr:col>
      <xdr:colOff>38100</xdr:colOff>
      <xdr:row>37</xdr:row>
      <xdr:rowOff>116368</xdr:rowOff>
    </xdr:to>
    <xdr:sp macro="" textlink="">
      <xdr:nvSpPr>
        <xdr:cNvPr id="84" name="楕円 83"/>
        <xdr:cNvSpPr/>
      </xdr:nvSpPr>
      <xdr:spPr>
        <a:xfrm>
          <a:off x="3746500" y="635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107495</xdr:rowOff>
    </xdr:from>
    <xdr:ext cx="534377" cy="259045"/>
    <xdr:sp macro="" textlink="">
      <xdr:nvSpPr>
        <xdr:cNvPr id="85" name="テキスト ボックス 84"/>
        <xdr:cNvSpPr txBox="1"/>
      </xdr:nvSpPr>
      <xdr:spPr>
        <a:xfrm>
          <a:off x="3530111" y="645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157317</xdr:rowOff>
    </xdr:from>
    <xdr:to>
      <xdr:col>15</xdr:col>
      <xdr:colOff>101600</xdr:colOff>
      <xdr:row>37</xdr:row>
      <xdr:rowOff>87467</xdr:rowOff>
    </xdr:to>
    <xdr:sp macro="" textlink="">
      <xdr:nvSpPr>
        <xdr:cNvPr id="86" name="楕円 85"/>
        <xdr:cNvSpPr/>
      </xdr:nvSpPr>
      <xdr:spPr>
        <a:xfrm>
          <a:off x="2857500" y="63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78594</xdr:rowOff>
    </xdr:from>
    <xdr:ext cx="534377" cy="259045"/>
    <xdr:sp macro="" textlink="">
      <xdr:nvSpPr>
        <xdr:cNvPr id="87" name="テキスト ボックス 86"/>
        <xdr:cNvSpPr txBox="1"/>
      </xdr:nvSpPr>
      <xdr:spPr>
        <a:xfrm>
          <a:off x="2641111" y="64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66236</xdr:rowOff>
    </xdr:from>
    <xdr:to>
      <xdr:col>10</xdr:col>
      <xdr:colOff>165100</xdr:colOff>
      <xdr:row>37</xdr:row>
      <xdr:rowOff>167836</xdr:rowOff>
    </xdr:to>
    <xdr:sp macro="" textlink="">
      <xdr:nvSpPr>
        <xdr:cNvPr id="88" name="楕円 87"/>
        <xdr:cNvSpPr/>
      </xdr:nvSpPr>
      <xdr:spPr>
        <a:xfrm>
          <a:off x="1968500" y="64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158963</xdr:rowOff>
    </xdr:from>
    <xdr:ext cx="534377" cy="259045"/>
    <xdr:sp macro="" textlink="">
      <xdr:nvSpPr>
        <xdr:cNvPr id="89" name="テキスト ボックス 88"/>
        <xdr:cNvSpPr txBox="1"/>
      </xdr:nvSpPr>
      <xdr:spPr>
        <a:xfrm>
          <a:off x="1752111" y="65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124300</xdr:rowOff>
    </xdr:from>
    <xdr:to>
      <xdr:col>6</xdr:col>
      <xdr:colOff>38100</xdr:colOff>
      <xdr:row>38</xdr:row>
      <xdr:rowOff>54450</xdr:rowOff>
    </xdr:to>
    <xdr:sp macro="" textlink="">
      <xdr:nvSpPr>
        <xdr:cNvPr id="90" name="楕円 89"/>
        <xdr:cNvSpPr/>
      </xdr:nvSpPr>
      <xdr:spPr>
        <a:xfrm>
          <a:off x="1079500" y="64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45577</xdr:rowOff>
    </xdr:from>
    <xdr:ext cx="534377" cy="259045"/>
    <xdr:sp macro="" textlink="">
      <xdr:nvSpPr>
        <xdr:cNvPr id="91" name="テキスト ボックス 90"/>
        <xdr:cNvSpPr txBox="1"/>
      </xdr:nvSpPr>
      <xdr:spPr>
        <a:xfrm>
          <a:off x="863111" y="65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106416</xdr:rowOff>
    </xdr:from>
    <xdr:to>
      <xdr:col>24</xdr:col>
      <xdr:colOff>63500</xdr:colOff>
      <xdr:row>58</xdr:row>
      <xdr:rowOff>138192</xdr:rowOff>
    </xdr:to>
    <xdr:cxnSp macro="">
      <xdr:nvCxnSpPr>
        <xdr:cNvPr id="119" name="直線コネクタ 118"/>
        <xdr:cNvCxnSpPr/>
      </xdr:nvCxnSpPr>
      <xdr:spPr>
        <a:xfrm flipV="1">
          <a:off x="3797300" y="10050516"/>
          <a:ext cx="8382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7421</xdr:rowOff>
    </xdr:from>
    <xdr:ext cx="534377" cy="259045"/>
    <xdr:sp macro="" textlink="">
      <xdr:nvSpPr>
        <xdr:cNvPr id="120" name="物件費平均値テキスト"/>
        <xdr:cNvSpPr txBox="1"/>
      </xdr:nvSpPr>
      <xdr:spPr>
        <a:xfrm>
          <a:off x="4686300" y="9608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138192</xdr:rowOff>
    </xdr:from>
    <xdr:to>
      <xdr:col>19</xdr:col>
      <xdr:colOff>177800</xdr:colOff>
      <xdr:row>58</xdr:row>
      <xdr:rowOff>154674</xdr:rowOff>
    </xdr:to>
    <xdr:cxnSp macro="">
      <xdr:nvCxnSpPr>
        <xdr:cNvPr id="122" name="直線コネクタ 121"/>
        <xdr:cNvCxnSpPr/>
      </xdr:nvCxnSpPr>
      <xdr:spPr>
        <a:xfrm flipV="1">
          <a:off x="2908300" y="10082292"/>
          <a:ext cx="889000" cy="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121005</xdr:rowOff>
    </xdr:from>
    <xdr:ext cx="534377" cy="259045"/>
    <xdr:sp macro="" textlink="">
      <xdr:nvSpPr>
        <xdr:cNvPr id="124" name="テキスト ボックス 123"/>
        <xdr:cNvSpPr txBox="1"/>
      </xdr:nvSpPr>
      <xdr:spPr>
        <a:xfrm>
          <a:off x="3530111" y="955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154674</xdr:rowOff>
    </xdr:from>
    <xdr:to>
      <xdr:col>15</xdr:col>
      <xdr:colOff>50800</xdr:colOff>
      <xdr:row>59</xdr:row>
      <xdr:rowOff>42911</xdr:rowOff>
    </xdr:to>
    <xdr:cxnSp macro="">
      <xdr:nvCxnSpPr>
        <xdr:cNvPr id="125" name="直線コネクタ 124"/>
        <xdr:cNvCxnSpPr/>
      </xdr:nvCxnSpPr>
      <xdr:spPr>
        <a:xfrm flipV="1">
          <a:off x="2019300" y="10098774"/>
          <a:ext cx="889000" cy="5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154174</xdr:rowOff>
    </xdr:from>
    <xdr:ext cx="534377" cy="259045"/>
    <xdr:sp macro="" textlink="">
      <xdr:nvSpPr>
        <xdr:cNvPr id="127" name="テキスト ボックス 126"/>
        <xdr:cNvSpPr txBox="1"/>
      </xdr:nvSpPr>
      <xdr:spPr>
        <a:xfrm>
          <a:off x="2641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42911</xdr:rowOff>
    </xdr:from>
    <xdr:to>
      <xdr:col>10</xdr:col>
      <xdr:colOff>114300</xdr:colOff>
      <xdr:row>59</xdr:row>
      <xdr:rowOff>52604</xdr:rowOff>
    </xdr:to>
    <xdr:cxnSp macro="">
      <xdr:nvCxnSpPr>
        <xdr:cNvPr id="128" name="直線コネクタ 127"/>
        <xdr:cNvCxnSpPr/>
      </xdr:nvCxnSpPr>
      <xdr:spPr>
        <a:xfrm flipV="1">
          <a:off x="1130300" y="10158461"/>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144436</xdr:rowOff>
    </xdr:from>
    <xdr:ext cx="534377" cy="259045"/>
    <xdr:sp macro="" textlink="">
      <xdr:nvSpPr>
        <xdr:cNvPr id="130" name="テキスト ボックス 129"/>
        <xdr:cNvSpPr txBox="1"/>
      </xdr:nvSpPr>
      <xdr:spPr>
        <a:xfrm>
          <a:off x="1752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32422</xdr:rowOff>
    </xdr:from>
    <xdr:ext cx="534377" cy="259045"/>
    <xdr:sp macro="" textlink="">
      <xdr:nvSpPr>
        <xdr:cNvPr id="132" name="テキスト ボックス 131"/>
        <xdr:cNvSpPr txBox="1"/>
      </xdr:nvSpPr>
      <xdr:spPr>
        <a:xfrm>
          <a:off x="863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55616</xdr:rowOff>
    </xdr:from>
    <xdr:to>
      <xdr:col>24</xdr:col>
      <xdr:colOff>114300</xdr:colOff>
      <xdr:row>58</xdr:row>
      <xdr:rowOff>157216</xdr:rowOff>
    </xdr:to>
    <xdr:sp macro="" textlink="">
      <xdr:nvSpPr>
        <xdr:cNvPr id="138" name="楕円 137"/>
        <xdr:cNvSpPr/>
      </xdr:nvSpPr>
      <xdr:spPr>
        <a:xfrm>
          <a:off x="4584700" y="999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34043</xdr:rowOff>
    </xdr:from>
    <xdr:ext cx="534377" cy="259045"/>
    <xdr:sp macro="" textlink="">
      <xdr:nvSpPr>
        <xdr:cNvPr id="139" name="物件費該当値テキスト"/>
        <xdr:cNvSpPr txBox="1"/>
      </xdr:nvSpPr>
      <xdr:spPr>
        <a:xfrm>
          <a:off x="4686300" y="997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87392</xdr:rowOff>
    </xdr:from>
    <xdr:to>
      <xdr:col>20</xdr:col>
      <xdr:colOff>38100</xdr:colOff>
      <xdr:row>59</xdr:row>
      <xdr:rowOff>17542</xdr:rowOff>
    </xdr:to>
    <xdr:sp macro="" textlink="">
      <xdr:nvSpPr>
        <xdr:cNvPr id="140" name="楕円 139"/>
        <xdr:cNvSpPr/>
      </xdr:nvSpPr>
      <xdr:spPr>
        <a:xfrm>
          <a:off x="3746500" y="100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8669</xdr:rowOff>
    </xdr:from>
    <xdr:ext cx="534377" cy="259045"/>
    <xdr:sp macro="" textlink="">
      <xdr:nvSpPr>
        <xdr:cNvPr id="141" name="テキスト ボックス 140"/>
        <xdr:cNvSpPr txBox="1"/>
      </xdr:nvSpPr>
      <xdr:spPr>
        <a:xfrm>
          <a:off x="3530111" y="1012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103874</xdr:rowOff>
    </xdr:from>
    <xdr:to>
      <xdr:col>15</xdr:col>
      <xdr:colOff>101600</xdr:colOff>
      <xdr:row>59</xdr:row>
      <xdr:rowOff>34024</xdr:rowOff>
    </xdr:to>
    <xdr:sp macro="" textlink="">
      <xdr:nvSpPr>
        <xdr:cNvPr id="142" name="楕円 141"/>
        <xdr:cNvSpPr/>
      </xdr:nvSpPr>
      <xdr:spPr>
        <a:xfrm>
          <a:off x="2857500" y="1004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25151</xdr:rowOff>
    </xdr:from>
    <xdr:ext cx="534377" cy="259045"/>
    <xdr:sp macro="" textlink="">
      <xdr:nvSpPr>
        <xdr:cNvPr id="143" name="テキスト ボックス 142"/>
        <xdr:cNvSpPr txBox="1"/>
      </xdr:nvSpPr>
      <xdr:spPr>
        <a:xfrm>
          <a:off x="2641111" y="101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163561</xdr:rowOff>
    </xdr:from>
    <xdr:to>
      <xdr:col>10</xdr:col>
      <xdr:colOff>165100</xdr:colOff>
      <xdr:row>59</xdr:row>
      <xdr:rowOff>93711</xdr:rowOff>
    </xdr:to>
    <xdr:sp macro="" textlink="">
      <xdr:nvSpPr>
        <xdr:cNvPr id="144" name="楕円 143"/>
        <xdr:cNvSpPr/>
      </xdr:nvSpPr>
      <xdr:spPr>
        <a:xfrm>
          <a:off x="1968500" y="10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84838</xdr:rowOff>
    </xdr:from>
    <xdr:ext cx="534377" cy="259045"/>
    <xdr:sp macro="" textlink="">
      <xdr:nvSpPr>
        <xdr:cNvPr id="145" name="テキスト ボックス 144"/>
        <xdr:cNvSpPr txBox="1"/>
      </xdr:nvSpPr>
      <xdr:spPr>
        <a:xfrm>
          <a:off x="1752111" y="1020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1804</xdr:rowOff>
    </xdr:from>
    <xdr:to>
      <xdr:col>6</xdr:col>
      <xdr:colOff>38100</xdr:colOff>
      <xdr:row>59</xdr:row>
      <xdr:rowOff>103404</xdr:rowOff>
    </xdr:to>
    <xdr:sp macro="" textlink="">
      <xdr:nvSpPr>
        <xdr:cNvPr id="146" name="楕円 145"/>
        <xdr:cNvSpPr/>
      </xdr:nvSpPr>
      <xdr:spPr>
        <a:xfrm>
          <a:off x="1079500" y="1011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94531</xdr:rowOff>
    </xdr:from>
    <xdr:ext cx="534377" cy="259045"/>
    <xdr:sp macro="" textlink="">
      <xdr:nvSpPr>
        <xdr:cNvPr id="147" name="テキスト ボックス 146"/>
        <xdr:cNvSpPr txBox="1"/>
      </xdr:nvSpPr>
      <xdr:spPr>
        <a:xfrm>
          <a:off x="863111" y="102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93853</xdr:rowOff>
    </xdr:from>
    <xdr:to>
      <xdr:col>24</xdr:col>
      <xdr:colOff>63500</xdr:colOff>
      <xdr:row>78</xdr:row>
      <xdr:rowOff>94869</xdr:rowOff>
    </xdr:to>
    <xdr:cxnSp macro="">
      <xdr:nvCxnSpPr>
        <xdr:cNvPr id="176" name="直線コネクタ 175"/>
        <xdr:cNvCxnSpPr/>
      </xdr:nvCxnSpPr>
      <xdr:spPr>
        <a:xfrm>
          <a:off x="3797300" y="13466953"/>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7" name="維持補修費平均値テキスト"/>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75564</xdr:rowOff>
    </xdr:from>
    <xdr:to>
      <xdr:col>19</xdr:col>
      <xdr:colOff>177800</xdr:colOff>
      <xdr:row>78</xdr:row>
      <xdr:rowOff>93853</xdr:rowOff>
    </xdr:to>
    <xdr:cxnSp macro="">
      <xdr:nvCxnSpPr>
        <xdr:cNvPr id="179" name="直線コネクタ 178"/>
        <xdr:cNvCxnSpPr/>
      </xdr:nvCxnSpPr>
      <xdr:spPr>
        <a:xfrm>
          <a:off x="2908300" y="1344866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1" name="テキスト ボックス 180"/>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75564</xdr:rowOff>
    </xdr:from>
    <xdr:to>
      <xdr:col>15</xdr:col>
      <xdr:colOff>50800</xdr:colOff>
      <xdr:row>78</xdr:row>
      <xdr:rowOff>109982</xdr:rowOff>
    </xdr:to>
    <xdr:cxnSp macro="">
      <xdr:nvCxnSpPr>
        <xdr:cNvPr id="182" name="直線コネクタ 181"/>
        <xdr:cNvCxnSpPr/>
      </xdr:nvCxnSpPr>
      <xdr:spPr>
        <a:xfrm flipV="1">
          <a:off x="2019300" y="13448664"/>
          <a:ext cx="889000" cy="3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39514</xdr:rowOff>
    </xdr:from>
    <xdr:ext cx="469744" cy="259045"/>
    <xdr:sp macro="" textlink="">
      <xdr:nvSpPr>
        <xdr:cNvPr id="184" name="テキスト ボックス 183"/>
        <xdr:cNvSpPr txBox="1"/>
      </xdr:nvSpPr>
      <xdr:spPr>
        <a:xfrm>
          <a:off x="2673428"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109982</xdr:rowOff>
    </xdr:from>
    <xdr:to>
      <xdr:col>10</xdr:col>
      <xdr:colOff>114300</xdr:colOff>
      <xdr:row>78</xdr:row>
      <xdr:rowOff>123317</xdr:rowOff>
    </xdr:to>
    <xdr:cxnSp macro="">
      <xdr:nvCxnSpPr>
        <xdr:cNvPr id="185" name="直線コネクタ 184"/>
        <xdr:cNvCxnSpPr/>
      </xdr:nvCxnSpPr>
      <xdr:spPr>
        <a:xfrm flipV="1">
          <a:off x="1130300" y="13483082"/>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121937</xdr:rowOff>
    </xdr:from>
    <xdr:ext cx="469744" cy="259045"/>
    <xdr:sp macro="" textlink="">
      <xdr:nvSpPr>
        <xdr:cNvPr id="187" name="テキスト ボックス 186"/>
        <xdr:cNvSpPr txBox="1"/>
      </xdr:nvSpPr>
      <xdr:spPr>
        <a:xfrm>
          <a:off x="1784428"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150385</xdr:rowOff>
    </xdr:from>
    <xdr:ext cx="469744" cy="259045"/>
    <xdr:sp macro="" textlink="">
      <xdr:nvSpPr>
        <xdr:cNvPr id="189" name="テキスト ボックス 188"/>
        <xdr:cNvSpPr txBox="1"/>
      </xdr:nvSpPr>
      <xdr:spPr>
        <a:xfrm>
          <a:off x="895428"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44069</xdr:rowOff>
    </xdr:from>
    <xdr:to>
      <xdr:col>24</xdr:col>
      <xdr:colOff>114300</xdr:colOff>
      <xdr:row>78</xdr:row>
      <xdr:rowOff>145669</xdr:rowOff>
    </xdr:to>
    <xdr:sp macro="" textlink="">
      <xdr:nvSpPr>
        <xdr:cNvPr id="195" name="楕円 194"/>
        <xdr:cNvSpPr/>
      </xdr:nvSpPr>
      <xdr:spPr>
        <a:xfrm>
          <a:off x="4584700" y="134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130446</xdr:rowOff>
    </xdr:from>
    <xdr:ext cx="378565" cy="259045"/>
    <xdr:sp macro="" textlink="">
      <xdr:nvSpPr>
        <xdr:cNvPr id="196" name="維持補修費該当値テキスト"/>
        <xdr:cNvSpPr txBox="1"/>
      </xdr:nvSpPr>
      <xdr:spPr>
        <a:xfrm>
          <a:off x="4686300" y="13332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43053</xdr:rowOff>
    </xdr:from>
    <xdr:to>
      <xdr:col>20</xdr:col>
      <xdr:colOff>38100</xdr:colOff>
      <xdr:row>78</xdr:row>
      <xdr:rowOff>144653</xdr:rowOff>
    </xdr:to>
    <xdr:sp macro="" textlink="">
      <xdr:nvSpPr>
        <xdr:cNvPr id="197" name="楕円 196"/>
        <xdr:cNvSpPr/>
      </xdr:nvSpPr>
      <xdr:spPr>
        <a:xfrm>
          <a:off x="3746500" y="134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135780</xdr:rowOff>
    </xdr:from>
    <xdr:ext cx="378565" cy="259045"/>
    <xdr:sp macro="" textlink="">
      <xdr:nvSpPr>
        <xdr:cNvPr id="198" name="テキスト ボックス 197"/>
        <xdr:cNvSpPr txBox="1"/>
      </xdr:nvSpPr>
      <xdr:spPr>
        <a:xfrm>
          <a:off x="3608017" y="13508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24764</xdr:rowOff>
    </xdr:from>
    <xdr:to>
      <xdr:col>15</xdr:col>
      <xdr:colOff>101600</xdr:colOff>
      <xdr:row>78</xdr:row>
      <xdr:rowOff>126364</xdr:rowOff>
    </xdr:to>
    <xdr:sp macro="" textlink="">
      <xdr:nvSpPr>
        <xdr:cNvPr id="199" name="楕円 198"/>
        <xdr:cNvSpPr/>
      </xdr:nvSpPr>
      <xdr:spPr>
        <a:xfrm>
          <a:off x="28575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117491</xdr:rowOff>
    </xdr:from>
    <xdr:ext cx="469744" cy="259045"/>
    <xdr:sp macro="" textlink="">
      <xdr:nvSpPr>
        <xdr:cNvPr id="200" name="テキスト ボックス 199"/>
        <xdr:cNvSpPr txBox="1"/>
      </xdr:nvSpPr>
      <xdr:spPr>
        <a:xfrm>
          <a:off x="2673428" y="1349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59182</xdr:rowOff>
    </xdr:from>
    <xdr:to>
      <xdr:col>10</xdr:col>
      <xdr:colOff>165100</xdr:colOff>
      <xdr:row>78</xdr:row>
      <xdr:rowOff>160782</xdr:rowOff>
    </xdr:to>
    <xdr:sp macro="" textlink="">
      <xdr:nvSpPr>
        <xdr:cNvPr id="201" name="楕円 200"/>
        <xdr:cNvSpPr/>
      </xdr:nvSpPr>
      <xdr:spPr>
        <a:xfrm>
          <a:off x="1968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151909</xdr:rowOff>
    </xdr:from>
    <xdr:ext cx="378565" cy="259045"/>
    <xdr:sp macro="" textlink="">
      <xdr:nvSpPr>
        <xdr:cNvPr id="202" name="テキスト ボックス 201"/>
        <xdr:cNvSpPr txBox="1"/>
      </xdr:nvSpPr>
      <xdr:spPr>
        <a:xfrm>
          <a:off x="1830017" y="13525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72517</xdr:rowOff>
    </xdr:from>
    <xdr:to>
      <xdr:col>6</xdr:col>
      <xdr:colOff>38100</xdr:colOff>
      <xdr:row>79</xdr:row>
      <xdr:rowOff>2667</xdr:rowOff>
    </xdr:to>
    <xdr:sp macro="" textlink="">
      <xdr:nvSpPr>
        <xdr:cNvPr id="203" name="楕円 202"/>
        <xdr:cNvSpPr/>
      </xdr:nvSpPr>
      <xdr:spPr>
        <a:xfrm>
          <a:off x="1079500" y="134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165244</xdr:rowOff>
    </xdr:from>
    <xdr:ext cx="378565" cy="259045"/>
    <xdr:sp macro="" textlink="">
      <xdr:nvSpPr>
        <xdr:cNvPr id="204" name="テキスト ボックス 203"/>
        <xdr:cNvSpPr txBox="1"/>
      </xdr:nvSpPr>
      <xdr:spPr>
        <a:xfrm>
          <a:off x="941017" y="13538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121552</xdr:rowOff>
    </xdr:from>
    <xdr:to>
      <xdr:col>24</xdr:col>
      <xdr:colOff>63500</xdr:colOff>
      <xdr:row>94</xdr:row>
      <xdr:rowOff>156108</xdr:rowOff>
    </xdr:to>
    <xdr:cxnSp macro="">
      <xdr:nvCxnSpPr>
        <xdr:cNvPr id="234" name="直線コネクタ 233"/>
        <xdr:cNvCxnSpPr/>
      </xdr:nvCxnSpPr>
      <xdr:spPr>
        <a:xfrm flipV="1">
          <a:off x="3797300" y="16237852"/>
          <a:ext cx="8382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131894</xdr:rowOff>
    </xdr:from>
    <xdr:ext cx="599010" cy="259045"/>
    <xdr:sp macro="" textlink="">
      <xdr:nvSpPr>
        <xdr:cNvPr id="235" name="扶助費平均値テキスト"/>
        <xdr:cNvSpPr txBox="1"/>
      </xdr:nvSpPr>
      <xdr:spPr>
        <a:xfrm>
          <a:off x="4686300" y="16419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156108</xdr:rowOff>
    </xdr:from>
    <xdr:to>
      <xdr:col>19</xdr:col>
      <xdr:colOff>177800</xdr:colOff>
      <xdr:row>95</xdr:row>
      <xdr:rowOff>44628</xdr:rowOff>
    </xdr:to>
    <xdr:cxnSp macro="">
      <xdr:nvCxnSpPr>
        <xdr:cNvPr id="237" name="直線コネクタ 236"/>
        <xdr:cNvCxnSpPr/>
      </xdr:nvCxnSpPr>
      <xdr:spPr>
        <a:xfrm flipV="1">
          <a:off x="2908300" y="16272408"/>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107193</xdr:rowOff>
    </xdr:from>
    <xdr:ext cx="534377" cy="259045"/>
    <xdr:sp macro="" textlink="">
      <xdr:nvSpPr>
        <xdr:cNvPr id="239" name="テキスト ボックス 238"/>
        <xdr:cNvSpPr txBox="1"/>
      </xdr:nvSpPr>
      <xdr:spPr>
        <a:xfrm>
          <a:off x="3530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44628</xdr:rowOff>
    </xdr:from>
    <xdr:to>
      <xdr:col>15</xdr:col>
      <xdr:colOff>50800</xdr:colOff>
      <xdr:row>95</xdr:row>
      <xdr:rowOff>101105</xdr:rowOff>
    </xdr:to>
    <xdr:cxnSp macro="">
      <xdr:nvCxnSpPr>
        <xdr:cNvPr id="240" name="直線コネクタ 239"/>
        <xdr:cNvCxnSpPr/>
      </xdr:nvCxnSpPr>
      <xdr:spPr>
        <a:xfrm flipV="1">
          <a:off x="2019300" y="16332378"/>
          <a:ext cx="889000" cy="5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1" name="フローチャート: 判断 240"/>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54715</xdr:rowOff>
    </xdr:from>
    <xdr:ext cx="534377" cy="259045"/>
    <xdr:sp macro="" textlink="">
      <xdr:nvSpPr>
        <xdr:cNvPr id="242" name="テキスト ボックス 241"/>
        <xdr:cNvSpPr txBox="1"/>
      </xdr:nvSpPr>
      <xdr:spPr>
        <a:xfrm>
          <a:off x="2641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101105</xdr:rowOff>
    </xdr:from>
    <xdr:to>
      <xdr:col>10</xdr:col>
      <xdr:colOff>114300</xdr:colOff>
      <xdr:row>96</xdr:row>
      <xdr:rowOff>16827</xdr:rowOff>
    </xdr:to>
    <xdr:cxnSp macro="">
      <xdr:nvCxnSpPr>
        <xdr:cNvPr id="243" name="直線コネクタ 242"/>
        <xdr:cNvCxnSpPr/>
      </xdr:nvCxnSpPr>
      <xdr:spPr>
        <a:xfrm flipV="1">
          <a:off x="1130300" y="16388855"/>
          <a:ext cx="889000" cy="8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4" name="フローチャート: 判断 243"/>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5" name="テキスト ボックス 244"/>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6" name="フローチャート: 判断 245"/>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7" name="テキスト ボックス 246"/>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70752</xdr:rowOff>
    </xdr:from>
    <xdr:to>
      <xdr:col>24</xdr:col>
      <xdr:colOff>114300</xdr:colOff>
      <xdr:row>95</xdr:row>
      <xdr:rowOff>902</xdr:rowOff>
    </xdr:to>
    <xdr:sp macro="" textlink="">
      <xdr:nvSpPr>
        <xdr:cNvPr id="253" name="楕円 252"/>
        <xdr:cNvSpPr/>
      </xdr:nvSpPr>
      <xdr:spPr>
        <a:xfrm>
          <a:off x="4584700" y="1618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93629</xdr:rowOff>
    </xdr:from>
    <xdr:ext cx="599010" cy="259045"/>
    <xdr:sp macro="" textlink="">
      <xdr:nvSpPr>
        <xdr:cNvPr id="254" name="扶助費該当値テキスト"/>
        <xdr:cNvSpPr txBox="1"/>
      </xdr:nvSpPr>
      <xdr:spPr>
        <a:xfrm>
          <a:off x="4686300" y="1603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105308</xdr:rowOff>
    </xdr:from>
    <xdr:to>
      <xdr:col>20</xdr:col>
      <xdr:colOff>38100</xdr:colOff>
      <xdr:row>95</xdr:row>
      <xdr:rowOff>35458</xdr:rowOff>
    </xdr:to>
    <xdr:sp macro="" textlink="">
      <xdr:nvSpPr>
        <xdr:cNvPr id="255" name="楕円 254"/>
        <xdr:cNvSpPr/>
      </xdr:nvSpPr>
      <xdr:spPr>
        <a:xfrm>
          <a:off x="3746500" y="1622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51985</xdr:rowOff>
    </xdr:from>
    <xdr:ext cx="599010" cy="259045"/>
    <xdr:sp macro="" textlink="">
      <xdr:nvSpPr>
        <xdr:cNvPr id="256" name="テキスト ボックス 255"/>
        <xdr:cNvSpPr txBox="1"/>
      </xdr:nvSpPr>
      <xdr:spPr>
        <a:xfrm>
          <a:off x="3497795" y="1599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165278</xdr:rowOff>
    </xdr:from>
    <xdr:to>
      <xdr:col>15</xdr:col>
      <xdr:colOff>101600</xdr:colOff>
      <xdr:row>95</xdr:row>
      <xdr:rowOff>95428</xdr:rowOff>
    </xdr:to>
    <xdr:sp macro="" textlink="">
      <xdr:nvSpPr>
        <xdr:cNvPr id="257" name="楕円 256"/>
        <xdr:cNvSpPr/>
      </xdr:nvSpPr>
      <xdr:spPr>
        <a:xfrm>
          <a:off x="2857500" y="162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111955</xdr:rowOff>
    </xdr:from>
    <xdr:ext cx="599010" cy="259045"/>
    <xdr:sp macro="" textlink="">
      <xdr:nvSpPr>
        <xdr:cNvPr id="258" name="テキスト ボックス 257"/>
        <xdr:cNvSpPr txBox="1"/>
      </xdr:nvSpPr>
      <xdr:spPr>
        <a:xfrm>
          <a:off x="2608795" y="1605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50305</xdr:rowOff>
    </xdr:from>
    <xdr:to>
      <xdr:col>10</xdr:col>
      <xdr:colOff>165100</xdr:colOff>
      <xdr:row>95</xdr:row>
      <xdr:rowOff>151905</xdr:rowOff>
    </xdr:to>
    <xdr:sp macro="" textlink="">
      <xdr:nvSpPr>
        <xdr:cNvPr id="259" name="楕円 258"/>
        <xdr:cNvSpPr/>
      </xdr:nvSpPr>
      <xdr:spPr>
        <a:xfrm>
          <a:off x="1968500" y="163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168432</xdr:rowOff>
    </xdr:from>
    <xdr:ext cx="599010" cy="259045"/>
    <xdr:sp macro="" textlink="">
      <xdr:nvSpPr>
        <xdr:cNvPr id="260" name="テキスト ボックス 259"/>
        <xdr:cNvSpPr txBox="1"/>
      </xdr:nvSpPr>
      <xdr:spPr>
        <a:xfrm>
          <a:off x="1719795" y="1611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137477</xdr:rowOff>
    </xdr:from>
    <xdr:to>
      <xdr:col>6</xdr:col>
      <xdr:colOff>38100</xdr:colOff>
      <xdr:row>96</xdr:row>
      <xdr:rowOff>67627</xdr:rowOff>
    </xdr:to>
    <xdr:sp macro="" textlink="">
      <xdr:nvSpPr>
        <xdr:cNvPr id="261" name="楕円 260"/>
        <xdr:cNvSpPr/>
      </xdr:nvSpPr>
      <xdr:spPr>
        <a:xfrm>
          <a:off x="1079500" y="164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84154</xdr:rowOff>
    </xdr:from>
    <xdr:ext cx="599010" cy="259045"/>
    <xdr:sp macro="" textlink="">
      <xdr:nvSpPr>
        <xdr:cNvPr id="262" name="テキスト ボックス 261"/>
        <xdr:cNvSpPr txBox="1"/>
      </xdr:nvSpPr>
      <xdr:spPr>
        <a:xfrm>
          <a:off x="830795" y="1620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18085</xdr:rowOff>
    </xdr:from>
    <xdr:to>
      <xdr:col>55</xdr:col>
      <xdr:colOff>0</xdr:colOff>
      <xdr:row>37</xdr:row>
      <xdr:rowOff>21234</xdr:rowOff>
    </xdr:to>
    <xdr:cxnSp macro="">
      <xdr:nvCxnSpPr>
        <xdr:cNvPr id="291" name="直線コネクタ 290"/>
        <xdr:cNvCxnSpPr/>
      </xdr:nvCxnSpPr>
      <xdr:spPr>
        <a:xfrm>
          <a:off x="9639300" y="6361735"/>
          <a:ext cx="8382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112856</xdr:rowOff>
    </xdr:from>
    <xdr:ext cx="534377" cy="259045"/>
    <xdr:sp macro="" textlink="">
      <xdr:nvSpPr>
        <xdr:cNvPr id="292" name="補助費等平均値テキスト"/>
        <xdr:cNvSpPr txBox="1"/>
      </xdr:nvSpPr>
      <xdr:spPr>
        <a:xfrm>
          <a:off x="10528300" y="61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5410</xdr:rowOff>
    </xdr:from>
    <xdr:to>
      <xdr:col>50</xdr:col>
      <xdr:colOff>114300</xdr:colOff>
      <xdr:row>37</xdr:row>
      <xdr:rowOff>18085</xdr:rowOff>
    </xdr:to>
    <xdr:cxnSp macro="">
      <xdr:nvCxnSpPr>
        <xdr:cNvPr id="294" name="直線コネクタ 293"/>
        <xdr:cNvCxnSpPr/>
      </xdr:nvCxnSpPr>
      <xdr:spPr>
        <a:xfrm>
          <a:off x="8750300" y="6349060"/>
          <a:ext cx="889000" cy="1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55643</xdr:rowOff>
    </xdr:from>
    <xdr:ext cx="534377" cy="259045"/>
    <xdr:sp macro="" textlink="">
      <xdr:nvSpPr>
        <xdr:cNvPr id="296" name="テキスト ボックス 295"/>
        <xdr:cNvSpPr txBox="1"/>
      </xdr:nvSpPr>
      <xdr:spPr>
        <a:xfrm>
          <a:off x="9372111" y="60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5410</xdr:rowOff>
    </xdr:from>
    <xdr:to>
      <xdr:col>45</xdr:col>
      <xdr:colOff>177800</xdr:colOff>
      <xdr:row>37</xdr:row>
      <xdr:rowOff>12090</xdr:rowOff>
    </xdr:to>
    <xdr:cxnSp macro="">
      <xdr:nvCxnSpPr>
        <xdr:cNvPr id="297" name="直線コネクタ 296"/>
        <xdr:cNvCxnSpPr/>
      </xdr:nvCxnSpPr>
      <xdr:spPr>
        <a:xfrm flipV="1">
          <a:off x="7861300" y="6349060"/>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298" name="フローチャート: 判断 297"/>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50919</xdr:rowOff>
    </xdr:from>
    <xdr:ext cx="534377" cy="259045"/>
    <xdr:sp macro="" textlink="">
      <xdr:nvSpPr>
        <xdr:cNvPr id="299" name="テキスト ボックス 298"/>
        <xdr:cNvSpPr txBox="1"/>
      </xdr:nvSpPr>
      <xdr:spPr>
        <a:xfrm>
          <a:off x="8483111" y="639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81762</xdr:rowOff>
    </xdr:from>
    <xdr:to>
      <xdr:col>41</xdr:col>
      <xdr:colOff>50800</xdr:colOff>
      <xdr:row>37</xdr:row>
      <xdr:rowOff>12090</xdr:rowOff>
    </xdr:to>
    <xdr:cxnSp macro="">
      <xdr:nvCxnSpPr>
        <xdr:cNvPr id="300" name="直線コネクタ 299"/>
        <xdr:cNvCxnSpPr/>
      </xdr:nvCxnSpPr>
      <xdr:spPr>
        <a:xfrm>
          <a:off x="6972300" y="6082512"/>
          <a:ext cx="889000" cy="2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1" name="フローチャート: 判断 300"/>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47134</xdr:rowOff>
    </xdr:from>
    <xdr:ext cx="534377" cy="259045"/>
    <xdr:sp macro="" textlink="">
      <xdr:nvSpPr>
        <xdr:cNvPr id="302" name="テキスト ボックス 301"/>
        <xdr:cNvSpPr txBox="1"/>
      </xdr:nvSpPr>
      <xdr:spPr>
        <a:xfrm>
          <a:off x="7594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3" name="フローチャート: 判断 302"/>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20388</xdr:rowOff>
    </xdr:from>
    <xdr:ext cx="534377" cy="259045"/>
    <xdr:sp macro="" textlink="">
      <xdr:nvSpPr>
        <xdr:cNvPr id="304" name="テキスト ボックス 303"/>
        <xdr:cNvSpPr txBox="1"/>
      </xdr:nvSpPr>
      <xdr:spPr>
        <a:xfrm>
          <a:off x="6705111" y="63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141884</xdr:rowOff>
    </xdr:from>
    <xdr:to>
      <xdr:col>55</xdr:col>
      <xdr:colOff>50800</xdr:colOff>
      <xdr:row>37</xdr:row>
      <xdr:rowOff>72034</xdr:rowOff>
    </xdr:to>
    <xdr:sp macro="" textlink="">
      <xdr:nvSpPr>
        <xdr:cNvPr id="310" name="楕円 309"/>
        <xdr:cNvSpPr/>
      </xdr:nvSpPr>
      <xdr:spPr>
        <a:xfrm>
          <a:off x="10426700" y="63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120311</xdr:rowOff>
    </xdr:from>
    <xdr:ext cx="534377" cy="259045"/>
    <xdr:sp macro="" textlink="">
      <xdr:nvSpPr>
        <xdr:cNvPr id="311" name="補助費等該当値テキスト"/>
        <xdr:cNvSpPr txBox="1"/>
      </xdr:nvSpPr>
      <xdr:spPr>
        <a:xfrm>
          <a:off x="10528300" y="629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138735</xdr:rowOff>
    </xdr:from>
    <xdr:to>
      <xdr:col>50</xdr:col>
      <xdr:colOff>165100</xdr:colOff>
      <xdr:row>37</xdr:row>
      <xdr:rowOff>68885</xdr:rowOff>
    </xdr:to>
    <xdr:sp macro="" textlink="">
      <xdr:nvSpPr>
        <xdr:cNvPr id="312" name="楕円 311"/>
        <xdr:cNvSpPr/>
      </xdr:nvSpPr>
      <xdr:spPr>
        <a:xfrm>
          <a:off x="9588500" y="63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60012</xdr:rowOff>
    </xdr:from>
    <xdr:ext cx="534377" cy="259045"/>
    <xdr:sp macro="" textlink="">
      <xdr:nvSpPr>
        <xdr:cNvPr id="313" name="テキスト ボックス 312"/>
        <xdr:cNvSpPr txBox="1"/>
      </xdr:nvSpPr>
      <xdr:spPr>
        <a:xfrm>
          <a:off x="9372111" y="640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126060</xdr:rowOff>
    </xdr:from>
    <xdr:to>
      <xdr:col>46</xdr:col>
      <xdr:colOff>38100</xdr:colOff>
      <xdr:row>37</xdr:row>
      <xdr:rowOff>56210</xdr:rowOff>
    </xdr:to>
    <xdr:sp macro="" textlink="">
      <xdr:nvSpPr>
        <xdr:cNvPr id="314" name="楕円 313"/>
        <xdr:cNvSpPr/>
      </xdr:nvSpPr>
      <xdr:spPr>
        <a:xfrm>
          <a:off x="8699500" y="62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72737</xdr:rowOff>
    </xdr:from>
    <xdr:ext cx="534377" cy="259045"/>
    <xdr:sp macro="" textlink="">
      <xdr:nvSpPr>
        <xdr:cNvPr id="315" name="テキスト ボックス 314"/>
        <xdr:cNvSpPr txBox="1"/>
      </xdr:nvSpPr>
      <xdr:spPr>
        <a:xfrm>
          <a:off x="8483111" y="60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132740</xdr:rowOff>
    </xdr:from>
    <xdr:to>
      <xdr:col>41</xdr:col>
      <xdr:colOff>101600</xdr:colOff>
      <xdr:row>37</xdr:row>
      <xdr:rowOff>62890</xdr:rowOff>
    </xdr:to>
    <xdr:sp macro="" textlink="">
      <xdr:nvSpPr>
        <xdr:cNvPr id="316" name="楕円 315"/>
        <xdr:cNvSpPr/>
      </xdr:nvSpPr>
      <xdr:spPr>
        <a:xfrm>
          <a:off x="7810500" y="63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54017</xdr:rowOff>
    </xdr:from>
    <xdr:ext cx="534377" cy="259045"/>
    <xdr:sp macro="" textlink="">
      <xdr:nvSpPr>
        <xdr:cNvPr id="317" name="テキスト ボックス 316"/>
        <xdr:cNvSpPr txBox="1"/>
      </xdr:nvSpPr>
      <xdr:spPr>
        <a:xfrm>
          <a:off x="7594111" y="63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30962</xdr:rowOff>
    </xdr:from>
    <xdr:to>
      <xdr:col>36</xdr:col>
      <xdr:colOff>165100</xdr:colOff>
      <xdr:row>35</xdr:row>
      <xdr:rowOff>132562</xdr:rowOff>
    </xdr:to>
    <xdr:sp macro="" textlink="">
      <xdr:nvSpPr>
        <xdr:cNvPr id="318" name="楕円 317"/>
        <xdr:cNvSpPr/>
      </xdr:nvSpPr>
      <xdr:spPr>
        <a:xfrm>
          <a:off x="6921500" y="60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149089</xdr:rowOff>
    </xdr:from>
    <xdr:ext cx="534377" cy="259045"/>
    <xdr:sp macro="" textlink="">
      <xdr:nvSpPr>
        <xdr:cNvPr id="319" name="テキスト ボックス 318"/>
        <xdr:cNvSpPr txBox="1"/>
      </xdr:nvSpPr>
      <xdr:spPr>
        <a:xfrm>
          <a:off x="6705111" y="58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110287</xdr:rowOff>
    </xdr:from>
    <xdr:to>
      <xdr:col>55</xdr:col>
      <xdr:colOff>0</xdr:colOff>
      <xdr:row>58</xdr:row>
      <xdr:rowOff>159784</xdr:rowOff>
    </xdr:to>
    <xdr:cxnSp macro="">
      <xdr:nvCxnSpPr>
        <xdr:cNvPr id="350" name="直線コネクタ 349"/>
        <xdr:cNvCxnSpPr/>
      </xdr:nvCxnSpPr>
      <xdr:spPr>
        <a:xfrm flipV="1">
          <a:off x="9639300" y="10054387"/>
          <a:ext cx="838200" cy="4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121019</xdr:rowOff>
    </xdr:from>
    <xdr:ext cx="534377" cy="259045"/>
    <xdr:sp macro="" textlink="">
      <xdr:nvSpPr>
        <xdr:cNvPr id="351" name="普通建設事業費平均値テキスト"/>
        <xdr:cNvSpPr txBox="1"/>
      </xdr:nvSpPr>
      <xdr:spPr>
        <a:xfrm>
          <a:off x="10528300" y="955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38757</xdr:rowOff>
    </xdr:from>
    <xdr:to>
      <xdr:col>50</xdr:col>
      <xdr:colOff>114300</xdr:colOff>
      <xdr:row>58</xdr:row>
      <xdr:rowOff>159784</xdr:rowOff>
    </xdr:to>
    <xdr:cxnSp macro="">
      <xdr:nvCxnSpPr>
        <xdr:cNvPr id="353" name="直線コネクタ 352"/>
        <xdr:cNvCxnSpPr/>
      </xdr:nvCxnSpPr>
      <xdr:spPr>
        <a:xfrm>
          <a:off x="8750300" y="9982857"/>
          <a:ext cx="889000" cy="1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5" name="テキスト ボックス 354"/>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38757</xdr:rowOff>
    </xdr:from>
    <xdr:to>
      <xdr:col>45</xdr:col>
      <xdr:colOff>177800</xdr:colOff>
      <xdr:row>58</xdr:row>
      <xdr:rowOff>51689</xdr:rowOff>
    </xdr:to>
    <xdr:cxnSp macro="">
      <xdr:nvCxnSpPr>
        <xdr:cNvPr id="356" name="直線コネクタ 355"/>
        <xdr:cNvCxnSpPr/>
      </xdr:nvCxnSpPr>
      <xdr:spPr>
        <a:xfrm flipV="1">
          <a:off x="7861300" y="9982857"/>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7" name="フローチャート: 判断 356"/>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27228</xdr:rowOff>
    </xdr:from>
    <xdr:ext cx="534377" cy="259045"/>
    <xdr:sp macro="" textlink="">
      <xdr:nvSpPr>
        <xdr:cNvPr id="358" name="テキスト ボックス 357"/>
        <xdr:cNvSpPr txBox="1"/>
      </xdr:nvSpPr>
      <xdr:spPr>
        <a:xfrm>
          <a:off x="8483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51689</xdr:rowOff>
    </xdr:from>
    <xdr:to>
      <xdr:col>41</xdr:col>
      <xdr:colOff>50800</xdr:colOff>
      <xdr:row>58</xdr:row>
      <xdr:rowOff>127486</xdr:rowOff>
    </xdr:to>
    <xdr:cxnSp macro="">
      <xdr:nvCxnSpPr>
        <xdr:cNvPr id="359" name="直線コネクタ 358"/>
        <xdr:cNvCxnSpPr/>
      </xdr:nvCxnSpPr>
      <xdr:spPr>
        <a:xfrm flipV="1">
          <a:off x="6972300" y="9995789"/>
          <a:ext cx="889000" cy="7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0" name="フローチャート: 判断 359"/>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97027</xdr:rowOff>
    </xdr:from>
    <xdr:ext cx="534377" cy="259045"/>
    <xdr:sp macro="" textlink="">
      <xdr:nvSpPr>
        <xdr:cNvPr id="361" name="テキスト ボックス 360"/>
        <xdr:cNvSpPr txBox="1"/>
      </xdr:nvSpPr>
      <xdr:spPr>
        <a:xfrm>
          <a:off x="7594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2" name="フローチャート: 判断 361"/>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127126</xdr:rowOff>
    </xdr:from>
    <xdr:ext cx="534377" cy="259045"/>
    <xdr:sp macro="" textlink="">
      <xdr:nvSpPr>
        <xdr:cNvPr id="363" name="テキスト ボックス 362"/>
        <xdr:cNvSpPr txBox="1"/>
      </xdr:nvSpPr>
      <xdr:spPr>
        <a:xfrm>
          <a:off x="6705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59487</xdr:rowOff>
    </xdr:from>
    <xdr:to>
      <xdr:col>55</xdr:col>
      <xdr:colOff>50800</xdr:colOff>
      <xdr:row>58</xdr:row>
      <xdr:rowOff>161087</xdr:rowOff>
    </xdr:to>
    <xdr:sp macro="" textlink="">
      <xdr:nvSpPr>
        <xdr:cNvPr id="369" name="楕円 368"/>
        <xdr:cNvSpPr/>
      </xdr:nvSpPr>
      <xdr:spPr>
        <a:xfrm>
          <a:off x="10426700" y="100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145864</xdr:rowOff>
    </xdr:from>
    <xdr:ext cx="534377" cy="259045"/>
    <xdr:sp macro="" textlink="">
      <xdr:nvSpPr>
        <xdr:cNvPr id="370" name="普通建設事業費該当値テキスト"/>
        <xdr:cNvSpPr txBox="1"/>
      </xdr:nvSpPr>
      <xdr:spPr>
        <a:xfrm>
          <a:off x="10528300" y="991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108984</xdr:rowOff>
    </xdr:from>
    <xdr:to>
      <xdr:col>50</xdr:col>
      <xdr:colOff>165100</xdr:colOff>
      <xdr:row>59</xdr:row>
      <xdr:rowOff>39134</xdr:rowOff>
    </xdr:to>
    <xdr:sp macro="" textlink="">
      <xdr:nvSpPr>
        <xdr:cNvPr id="371" name="楕円 370"/>
        <xdr:cNvSpPr/>
      </xdr:nvSpPr>
      <xdr:spPr>
        <a:xfrm>
          <a:off x="9588500" y="100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30261</xdr:rowOff>
    </xdr:from>
    <xdr:ext cx="534377" cy="259045"/>
    <xdr:sp macro="" textlink="">
      <xdr:nvSpPr>
        <xdr:cNvPr id="372" name="テキスト ボックス 371"/>
        <xdr:cNvSpPr txBox="1"/>
      </xdr:nvSpPr>
      <xdr:spPr>
        <a:xfrm>
          <a:off x="9372111" y="101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159407</xdr:rowOff>
    </xdr:from>
    <xdr:to>
      <xdr:col>46</xdr:col>
      <xdr:colOff>38100</xdr:colOff>
      <xdr:row>58</xdr:row>
      <xdr:rowOff>89557</xdr:rowOff>
    </xdr:to>
    <xdr:sp macro="" textlink="">
      <xdr:nvSpPr>
        <xdr:cNvPr id="373" name="楕円 372"/>
        <xdr:cNvSpPr/>
      </xdr:nvSpPr>
      <xdr:spPr>
        <a:xfrm>
          <a:off x="8699500" y="993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80684</xdr:rowOff>
    </xdr:from>
    <xdr:ext cx="534377" cy="259045"/>
    <xdr:sp macro="" textlink="">
      <xdr:nvSpPr>
        <xdr:cNvPr id="374" name="テキスト ボックス 373"/>
        <xdr:cNvSpPr txBox="1"/>
      </xdr:nvSpPr>
      <xdr:spPr>
        <a:xfrm>
          <a:off x="8483111" y="1002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xdr:rowOff>
    </xdr:from>
    <xdr:to>
      <xdr:col>41</xdr:col>
      <xdr:colOff>101600</xdr:colOff>
      <xdr:row>58</xdr:row>
      <xdr:rowOff>102489</xdr:rowOff>
    </xdr:to>
    <xdr:sp macro="" textlink="">
      <xdr:nvSpPr>
        <xdr:cNvPr id="375" name="楕円 374"/>
        <xdr:cNvSpPr/>
      </xdr:nvSpPr>
      <xdr:spPr>
        <a:xfrm>
          <a:off x="7810500" y="99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93616</xdr:rowOff>
    </xdr:from>
    <xdr:ext cx="534377" cy="259045"/>
    <xdr:sp macro="" textlink="">
      <xdr:nvSpPr>
        <xdr:cNvPr id="376" name="テキスト ボックス 375"/>
        <xdr:cNvSpPr txBox="1"/>
      </xdr:nvSpPr>
      <xdr:spPr>
        <a:xfrm>
          <a:off x="7594111" y="1003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76686</xdr:rowOff>
    </xdr:from>
    <xdr:to>
      <xdr:col>36</xdr:col>
      <xdr:colOff>165100</xdr:colOff>
      <xdr:row>59</xdr:row>
      <xdr:rowOff>6836</xdr:rowOff>
    </xdr:to>
    <xdr:sp macro="" textlink="">
      <xdr:nvSpPr>
        <xdr:cNvPr id="377" name="楕円 376"/>
        <xdr:cNvSpPr/>
      </xdr:nvSpPr>
      <xdr:spPr>
        <a:xfrm>
          <a:off x="6921500" y="10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169413</xdr:rowOff>
    </xdr:from>
    <xdr:ext cx="534377" cy="259045"/>
    <xdr:sp macro="" textlink="">
      <xdr:nvSpPr>
        <xdr:cNvPr id="378" name="テキスト ボックス 377"/>
        <xdr:cNvSpPr txBox="1"/>
      </xdr:nvSpPr>
      <xdr:spPr>
        <a:xfrm>
          <a:off x="6705111" y="1011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98879</xdr:rowOff>
    </xdr:from>
    <xdr:to>
      <xdr:col>55</xdr:col>
      <xdr:colOff>0</xdr:colOff>
      <xdr:row>79</xdr:row>
      <xdr:rowOff>98879</xdr:rowOff>
    </xdr:to>
    <xdr:cxnSp macro="">
      <xdr:nvCxnSpPr>
        <xdr:cNvPr id="409" name="直線コネクタ 408"/>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0"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4401</xdr:rowOff>
    </xdr:from>
    <xdr:to>
      <xdr:col>50</xdr:col>
      <xdr:colOff>114300</xdr:colOff>
      <xdr:row>79</xdr:row>
      <xdr:rowOff>98879</xdr:rowOff>
    </xdr:to>
    <xdr:cxnSp macro="">
      <xdr:nvCxnSpPr>
        <xdr:cNvPr id="412" name="直線コネクタ 411"/>
        <xdr:cNvCxnSpPr/>
      </xdr:nvCxnSpPr>
      <xdr:spPr>
        <a:xfrm>
          <a:off x="8750300" y="13548951"/>
          <a:ext cx="889000" cy="9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22220</xdr:rowOff>
    </xdr:from>
    <xdr:ext cx="469744" cy="259045"/>
    <xdr:sp macro="" textlink="">
      <xdr:nvSpPr>
        <xdr:cNvPr id="414" name="テキスト ボックス 413"/>
        <xdr:cNvSpPr txBox="1"/>
      </xdr:nvSpPr>
      <xdr:spPr>
        <a:xfrm>
          <a:off x="9404428" y="1305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152958</xdr:rowOff>
    </xdr:from>
    <xdr:to>
      <xdr:col>45</xdr:col>
      <xdr:colOff>177800</xdr:colOff>
      <xdr:row>79</xdr:row>
      <xdr:rowOff>4401</xdr:rowOff>
    </xdr:to>
    <xdr:cxnSp macro="">
      <xdr:nvCxnSpPr>
        <xdr:cNvPr id="415" name="直線コネクタ 414"/>
        <xdr:cNvCxnSpPr/>
      </xdr:nvCxnSpPr>
      <xdr:spPr>
        <a:xfrm>
          <a:off x="7861300" y="13526058"/>
          <a:ext cx="889000" cy="2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6" name="フローチャート: 判断 415"/>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99095</xdr:rowOff>
    </xdr:from>
    <xdr:ext cx="534377" cy="259045"/>
    <xdr:sp macro="" textlink="">
      <xdr:nvSpPr>
        <xdr:cNvPr id="417" name="テキスト ボックス 416"/>
        <xdr:cNvSpPr txBox="1"/>
      </xdr:nvSpPr>
      <xdr:spPr>
        <a:xfrm>
          <a:off x="8483111" y="127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18" name="フローチャート: 判断 417"/>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157715</xdr:rowOff>
    </xdr:from>
    <xdr:ext cx="534377" cy="259045"/>
    <xdr:sp macro="" textlink="">
      <xdr:nvSpPr>
        <xdr:cNvPr id="419" name="テキスト ボックス 418"/>
        <xdr:cNvSpPr txBox="1"/>
      </xdr:nvSpPr>
      <xdr:spPr>
        <a:xfrm>
          <a:off x="7594111" y="126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5" name="楕円 424"/>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6"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7" name="楕円 426"/>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8" name="テキスト ボックス 427"/>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125051</xdr:rowOff>
    </xdr:from>
    <xdr:to>
      <xdr:col>46</xdr:col>
      <xdr:colOff>38100</xdr:colOff>
      <xdr:row>79</xdr:row>
      <xdr:rowOff>55201</xdr:rowOff>
    </xdr:to>
    <xdr:sp macro="" textlink="">
      <xdr:nvSpPr>
        <xdr:cNvPr id="429" name="楕円 428"/>
        <xdr:cNvSpPr/>
      </xdr:nvSpPr>
      <xdr:spPr>
        <a:xfrm>
          <a:off x="8699500" y="134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46328</xdr:rowOff>
    </xdr:from>
    <xdr:ext cx="469744" cy="259045"/>
    <xdr:sp macro="" textlink="">
      <xdr:nvSpPr>
        <xdr:cNvPr id="430" name="テキスト ボックス 429"/>
        <xdr:cNvSpPr txBox="1"/>
      </xdr:nvSpPr>
      <xdr:spPr>
        <a:xfrm>
          <a:off x="8515428" y="1359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102158</xdr:rowOff>
    </xdr:from>
    <xdr:to>
      <xdr:col>41</xdr:col>
      <xdr:colOff>101600</xdr:colOff>
      <xdr:row>79</xdr:row>
      <xdr:rowOff>32308</xdr:rowOff>
    </xdr:to>
    <xdr:sp macro="" textlink="">
      <xdr:nvSpPr>
        <xdr:cNvPr id="431" name="楕円 430"/>
        <xdr:cNvSpPr/>
      </xdr:nvSpPr>
      <xdr:spPr>
        <a:xfrm>
          <a:off x="7810500" y="1347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23435</xdr:rowOff>
    </xdr:from>
    <xdr:ext cx="469744" cy="259045"/>
    <xdr:sp macro="" textlink="">
      <xdr:nvSpPr>
        <xdr:cNvPr id="432" name="テキスト ボックス 431"/>
        <xdr:cNvSpPr txBox="1"/>
      </xdr:nvSpPr>
      <xdr:spPr>
        <a:xfrm>
          <a:off x="7626428" y="1356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68605</xdr:rowOff>
    </xdr:from>
    <xdr:to>
      <xdr:col>55</xdr:col>
      <xdr:colOff>0</xdr:colOff>
      <xdr:row>98</xdr:row>
      <xdr:rowOff>93827</xdr:rowOff>
    </xdr:to>
    <xdr:cxnSp macro="">
      <xdr:nvCxnSpPr>
        <xdr:cNvPr id="461" name="直線コネクタ 460"/>
        <xdr:cNvCxnSpPr/>
      </xdr:nvCxnSpPr>
      <xdr:spPr>
        <a:xfrm flipV="1">
          <a:off x="9639300" y="16870705"/>
          <a:ext cx="8382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79264</xdr:rowOff>
    </xdr:from>
    <xdr:ext cx="534377" cy="259045"/>
    <xdr:sp macro="" textlink="">
      <xdr:nvSpPr>
        <xdr:cNvPr id="462" name="普通建設事業費 （ うち更新整備　）平均値テキスト"/>
        <xdr:cNvSpPr txBox="1"/>
      </xdr:nvSpPr>
      <xdr:spPr>
        <a:xfrm>
          <a:off x="10528300" y="1653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171196</xdr:rowOff>
    </xdr:from>
    <xdr:to>
      <xdr:col>50</xdr:col>
      <xdr:colOff>114300</xdr:colOff>
      <xdr:row>98</xdr:row>
      <xdr:rowOff>93827</xdr:rowOff>
    </xdr:to>
    <xdr:cxnSp macro="">
      <xdr:nvCxnSpPr>
        <xdr:cNvPr id="464" name="直線コネクタ 463"/>
        <xdr:cNvCxnSpPr/>
      </xdr:nvCxnSpPr>
      <xdr:spPr>
        <a:xfrm>
          <a:off x="8750300" y="16801846"/>
          <a:ext cx="889000" cy="9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6" name="テキスト ボックス 465"/>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171196</xdr:rowOff>
    </xdr:from>
    <xdr:to>
      <xdr:col>45</xdr:col>
      <xdr:colOff>177800</xdr:colOff>
      <xdr:row>98</xdr:row>
      <xdr:rowOff>18631</xdr:rowOff>
    </xdr:to>
    <xdr:cxnSp macro="">
      <xdr:nvCxnSpPr>
        <xdr:cNvPr id="467" name="直線コネクタ 466"/>
        <xdr:cNvCxnSpPr/>
      </xdr:nvCxnSpPr>
      <xdr:spPr>
        <a:xfrm flipV="1">
          <a:off x="7861300" y="16801846"/>
          <a:ext cx="889000" cy="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68" name="フローチャート: 判断 467"/>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45432</xdr:rowOff>
    </xdr:from>
    <xdr:ext cx="534377" cy="259045"/>
    <xdr:sp macro="" textlink="">
      <xdr:nvSpPr>
        <xdr:cNvPr id="469" name="テキスト ボックス 468"/>
        <xdr:cNvSpPr txBox="1"/>
      </xdr:nvSpPr>
      <xdr:spPr>
        <a:xfrm>
          <a:off x="8483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0" name="フローチャート: 判断 469"/>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11853</xdr:rowOff>
    </xdr:from>
    <xdr:ext cx="534377" cy="259045"/>
    <xdr:sp macro="" textlink="">
      <xdr:nvSpPr>
        <xdr:cNvPr id="471" name="テキスト ボックス 470"/>
        <xdr:cNvSpPr txBox="1"/>
      </xdr:nvSpPr>
      <xdr:spPr>
        <a:xfrm>
          <a:off x="7594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17805</xdr:rowOff>
    </xdr:from>
    <xdr:to>
      <xdr:col>55</xdr:col>
      <xdr:colOff>50800</xdr:colOff>
      <xdr:row>98</xdr:row>
      <xdr:rowOff>119405</xdr:rowOff>
    </xdr:to>
    <xdr:sp macro="" textlink="">
      <xdr:nvSpPr>
        <xdr:cNvPr id="477" name="楕円 476"/>
        <xdr:cNvSpPr/>
      </xdr:nvSpPr>
      <xdr:spPr>
        <a:xfrm>
          <a:off x="10426700" y="168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104182</xdr:rowOff>
    </xdr:from>
    <xdr:ext cx="534377" cy="259045"/>
    <xdr:sp macro="" textlink="">
      <xdr:nvSpPr>
        <xdr:cNvPr id="478" name="普通建設事業費 （ うち更新整備　）該当値テキスト"/>
        <xdr:cNvSpPr txBox="1"/>
      </xdr:nvSpPr>
      <xdr:spPr>
        <a:xfrm>
          <a:off x="10528300" y="1673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43027</xdr:rowOff>
    </xdr:from>
    <xdr:to>
      <xdr:col>50</xdr:col>
      <xdr:colOff>165100</xdr:colOff>
      <xdr:row>98</xdr:row>
      <xdr:rowOff>144627</xdr:rowOff>
    </xdr:to>
    <xdr:sp macro="" textlink="">
      <xdr:nvSpPr>
        <xdr:cNvPr id="479" name="楕円 478"/>
        <xdr:cNvSpPr/>
      </xdr:nvSpPr>
      <xdr:spPr>
        <a:xfrm>
          <a:off x="9588500" y="1684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135754</xdr:rowOff>
    </xdr:from>
    <xdr:ext cx="469744" cy="259045"/>
    <xdr:sp macro="" textlink="">
      <xdr:nvSpPr>
        <xdr:cNvPr id="480" name="テキスト ボックス 479"/>
        <xdr:cNvSpPr txBox="1"/>
      </xdr:nvSpPr>
      <xdr:spPr>
        <a:xfrm>
          <a:off x="9404428" y="1693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120396</xdr:rowOff>
    </xdr:from>
    <xdr:to>
      <xdr:col>46</xdr:col>
      <xdr:colOff>38100</xdr:colOff>
      <xdr:row>98</xdr:row>
      <xdr:rowOff>50546</xdr:rowOff>
    </xdr:to>
    <xdr:sp macro="" textlink="">
      <xdr:nvSpPr>
        <xdr:cNvPr id="481" name="楕円 480"/>
        <xdr:cNvSpPr/>
      </xdr:nvSpPr>
      <xdr:spPr>
        <a:xfrm>
          <a:off x="8699500" y="1675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41673</xdr:rowOff>
    </xdr:from>
    <xdr:ext cx="534377" cy="259045"/>
    <xdr:sp macro="" textlink="">
      <xdr:nvSpPr>
        <xdr:cNvPr id="482" name="テキスト ボックス 481"/>
        <xdr:cNvSpPr txBox="1"/>
      </xdr:nvSpPr>
      <xdr:spPr>
        <a:xfrm>
          <a:off x="8483111" y="1684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139281</xdr:rowOff>
    </xdr:from>
    <xdr:to>
      <xdr:col>41</xdr:col>
      <xdr:colOff>101600</xdr:colOff>
      <xdr:row>98</xdr:row>
      <xdr:rowOff>69431</xdr:rowOff>
    </xdr:to>
    <xdr:sp macro="" textlink="">
      <xdr:nvSpPr>
        <xdr:cNvPr id="483" name="楕円 482"/>
        <xdr:cNvSpPr/>
      </xdr:nvSpPr>
      <xdr:spPr>
        <a:xfrm>
          <a:off x="7810500" y="1676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60558</xdr:rowOff>
    </xdr:from>
    <xdr:ext cx="534377" cy="259045"/>
    <xdr:sp macro="" textlink="">
      <xdr:nvSpPr>
        <xdr:cNvPr id="484" name="テキスト ボックス 483"/>
        <xdr:cNvSpPr txBox="1"/>
      </xdr:nvSpPr>
      <xdr:spPr>
        <a:xfrm>
          <a:off x="7594111" y="1686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75692</xdr:rowOff>
    </xdr:from>
    <xdr:to>
      <xdr:col>85</xdr:col>
      <xdr:colOff>127000</xdr:colOff>
      <xdr:row>39</xdr:row>
      <xdr:rowOff>98878</xdr:rowOff>
    </xdr:to>
    <xdr:cxnSp macro="">
      <xdr:nvCxnSpPr>
        <xdr:cNvPr id="515" name="直線コネクタ 514"/>
        <xdr:cNvCxnSpPr/>
      </xdr:nvCxnSpPr>
      <xdr:spPr>
        <a:xfrm flipV="1">
          <a:off x="15481300" y="6762242"/>
          <a:ext cx="8382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6" name="災害復旧事業費平均値テキスト"/>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8" name="直線コネクタ 51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1" name="直線コネクタ 52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2" name="フローチャート: 判断 521"/>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10431</xdr:rowOff>
    </xdr:from>
    <xdr:ext cx="378565" cy="259045"/>
    <xdr:sp macro="" textlink="">
      <xdr:nvSpPr>
        <xdr:cNvPr id="523" name="テキスト ボックス 522"/>
        <xdr:cNvSpPr txBox="1"/>
      </xdr:nvSpPr>
      <xdr:spPr>
        <a:xfrm>
          <a:off x="14403017" y="63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4" name="直線コネクタ 52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5" name="フローチャート: 判断 524"/>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113301</xdr:rowOff>
    </xdr:from>
    <xdr:ext cx="378565" cy="259045"/>
    <xdr:sp macro="" textlink="">
      <xdr:nvSpPr>
        <xdr:cNvPr id="526" name="テキスト ボックス 525"/>
        <xdr:cNvSpPr txBox="1"/>
      </xdr:nvSpPr>
      <xdr:spPr>
        <a:xfrm>
          <a:off x="13514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7" name="フローチャート: 判断 526"/>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28" name="テキスト ボックス 527"/>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24892</xdr:rowOff>
    </xdr:from>
    <xdr:to>
      <xdr:col>85</xdr:col>
      <xdr:colOff>177800</xdr:colOff>
      <xdr:row>39</xdr:row>
      <xdr:rowOff>126492</xdr:rowOff>
    </xdr:to>
    <xdr:sp macro="" textlink="">
      <xdr:nvSpPr>
        <xdr:cNvPr id="534" name="楕円 533"/>
        <xdr:cNvSpPr/>
      </xdr:nvSpPr>
      <xdr:spPr>
        <a:xfrm>
          <a:off x="16268700" y="67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111269</xdr:rowOff>
    </xdr:from>
    <xdr:ext cx="313932" cy="259045"/>
    <xdr:sp macro="" textlink="">
      <xdr:nvSpPr>
        <xdr:cNvPr id="535" name="災害復旧事業費該当値テキスト"/>
        <xdr:cNvSpPr txBox="1"/>
      </xdr:nvSpPr>
      <xdr:spPr>
        <a:xfrm>
          <a:off x="16370300" y="6626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6" name="楕円 53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8" name="楕円 53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9" name="テキスト ボックス 53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0" name="楕円 53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1" name="テキスト ボックス 54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2" name="楕円 54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3" name="テキスト ボックス 54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165303</xdr:rowOff>
    </xdr:from>
    <xdr:to>
      <xdr:col>85</xdr:col>
      <xdr:colOff>127000</xdr:colOff>
      <xdr:row>75</xdr:row>
      <xdr:rowOff>28981</xdr:rowOff>
    </xdr:to>
    <xdr:cxnSp macro="">
      <xdr:nvCxnSpPr>
        <xdr:cNvPr id="621" name="直線コネクタ 620"/>
        <xdr:cNvCxnSpPr/>
      </xdr:nvCxnSpPr>
      <xdr:spPr>
        <a:xfrm>
          <a:off x="15481300" y="12852603"/>
          <a:ext cx="8382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19797</xdr:rowOff>
    </xdr:from>
    <xdr:ext cx="534377" cy="259045"/>
    <xdr:sp macro="" textlink="">
      <xdr:nvSpPr>
        <xdr:cNvPr id="622" name="公債費平均値テキスト"/>
        <xdr:cNvSpPr txBox="1"/>
      </xdr:nvSpPr>
      <xdr:spPr>
        <a:xfrm>
          <a:off x="16370300" y="1287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112706</xdr:rowOff>
    </xdr:from>
    <xdr:to>
      <xdr:col>81</xdr:col>
      <xdr:colOff>50800</xdr:colOff>
      <xdr:row>74</xdr:row>
      <xdr:rowOff>165303</xdr:rowOff>
    </xdr:to>
    <xdr:cxnSp macro="">
      <xdr:nvCxnSpPr>
        <xdr:cNvPr id="624" name="直線コネクタ 623"/>
        <xdr:cNvCxnSpPr/>
      </xdr:nvCxnSpPr>
      <xdr:spPr>
        <a:xfrm>
          <a:off x="14592300" y="12800006"/>
          <a:ext cx="8890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108608</xdr:rowOff>
    </xdr:from>
    <xdr:ext cx="534377" cy="259045"/>
    <xdr:sp macro="" textlink="">
      <xdr:nvSpPr>
        <xdr:cNvPr id="626" name="テキスト ボックス 625"/>
        <xdr:cNvSpPr txBox="1"/>
      </xdr:nvSpPr>
      <xdr:spPr>
        <a:xfrm>
          <a:off x="15214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91942</xdr:rowOff>
    </xdr:from>
    <xdr:to>
      <xdr:col>76</xdr:col>
      <xdr:colOff>114300</xdr:colOff>
      <xdr:row>74</xdr:row>
      <xdr:rowOff>112706</xdr:rowOff>
    </xdr:to>
    <xdr:cxnSp macro="">
      <xdr:nvCxnSpPr>
        <xdr:cNvPr id="627" name="直線コネクタ 626"/>
        <xdr:cNvCxnSpPr/>
      </xdr:nvCxnSpPr>
      <xdr:spPr>
        <a:xfrm>
          <a:off x="13703300" y="12779242"/>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28" name="フローチャート: 判断 627"/>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154481</xdr:rowOff>
    </xdr:from>
    <xdr:ext cx="534377" cy="259045"/>
    <xdr:sp macro="" textlink="">
      <xdr:nvSpPr>
        <xdr:cNvPr id="629" name="テキスト ボックス 628"/>
        <xdr:cNvSpPr txBox="1"/>
      </xdr:nvSpPr>
      <xdr:spPr>
        <a:xfrm>
          <a:off x="14325111" y="130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12522</xdr:rowOff>
    </xdr:from>
    <xdr:to>
      <xdr:col>71</xdr:col>
      <xdr:colOff>177800</xdr:colOff>
      <xdr:row>74</xdr:row>
      <xdr:rowOff>91942</xdr:rowOff>
    </xdr:to>
    <xdr:cxnSp macro="">
      <xdr:nvCxnSpPr>
        <xdr:cNvPr id="630" name="直線コネクタ 629"/>
        <xdr:cNvCxnSpPr/>
      </xdr:nvCxnSpPr>
      <xdr:spPr>
        <a:xfrm>
          <a:off x="12814300" y="12528372"/>
          <a:ext cx="889000" cy="25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1" name="フローチャート: 判断 630"/>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38047</xdr:rowOff>
    </xdr:from>
    <xdr:ext cx="534377" cy="259045"/>
    <xdr:sp macro="" textlink="">
      <xdr:nvSpPr>
        <xdr:cNvPr id="632" name="テキスト ボックス 631"/>
        <xdr:cNvSpPr txBox="1"/>
      </xdr:nvSpPr>
      <xdr:spPr>
        <a:xfrm>
          <a:off x="13436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3" name="フローチャート: 判断 632"/>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27532</xdr:rowOff>
    </xdr:from>
    <xdr:ext cx="534377" cy="259045"/>
    <xdr:sp macro="" textlink="">
      <xdr:nvSpPr>
        <xdr:cNvPr id="634" name="テキスト ボックス 633"/>
        <xdr:cNvSpPr txBox="1"/>
      </xdr:nvSpPr>
      <xdr:spPr>
        <a:xfrm>
          <a:off x="12547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149631</xdr:rowOff>
    </xdr:from>
    <xdr:to>
      <xdr:col>85</xdr:col>
      <xdr:colOff>177800</xdr:colOff>
      <xdr:row>75</xdr:row>
      <xdr:rowOff>79781</xdr:rowOff>
    </xdr:to>
    <xdr:sp macro="" textlink="">
      <xdr:nvSpPr>
        <xdr:cNvPr id="640" name="楕円 639"/>
        <xdr:cNvSpPr/>
      </xdr:nvSpPr>
      <xdr:spPr>
        <a:xfrm>
          <a:off x="16268700" y="128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1058</xdr:rowOff>
    </xdr:from>
    <xdr:ext cx="534377" cy="259045"/>
    <xdr:sp macro="" textlink="">
      <xdr:nvSpPr>
        <xdr:cNvPr id="641" name="公債費該当値テキスト"/>
        <xdr:cNvSpPr txBox="1"/>
      </xdr:nvSpPr>
      <xdr:spPr>
        <a:xfrm>
          <a:off x="16370300" y="1268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114503</xdr:rowOff>
    </xdr:from>
    <xdr:to>
      <xdr:col>81</xdr:col>
      <xdr:colOff>101600</xdr:colOff>
      <xdr:row>75</xdr:row>
      <xdr:rowOff>44653</xdr:rowOff>
    </xdr:to>
    <xdr:sp macro="" textlink="">
      <xdr:nvSpPr>
        <xdr:cNvPr id="642" name="楕円 641"/>
        <xdr:cNvSpPr/>
      </xdr:nvSpPr>
      <xdr:spPr>
        <a:xfrm>
          <a:off x="15430500" y="1280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61180</xdr:rowOff>
    </xdr:from>
    <xdr:ext cx="534377" cy="259045"/>
    <xdr:sp macro="" textlink="">
      <xdr:nvSpPr>
        <xdr:cNvPr id="643" name="テキスト ボックス 642"/>
        <xdr:cNvSpPr txBox="1"/>
      </xdr:nvSpPr>
      <xdr:spPr>
        <a:xfrm>
          <a:off x="15214111" y="1257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61906</xdr:rowOff>
    </xdr:from>
    <xdr:to>
      <xdr:col>76</xdr:col>
      <xdr:colOff>165100</xdr:colOff>
      <xdr:row>74</xdr:row>
      <xdr:rowOff>163506</xdr:rowOff>
    </xdr:to>
    <xdr:sp macro="" textlink="">
      <xdr:nvSpPr>
        <xdr:cNvPr id="644" name="楕円 643"/>
        <xdr:cNvSpPr/>
      </xdr:nvSpPr>
      <xdr:spPr>
        <a:xfrm>
          <a:off x="14541500" y="127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8583</xdr:rowOff>
    </xdr:from>
    <xdr:ext cx="534377" cy="259045"/>
    <xdr:sp macro="" textlink="">
      <xdr:nvSpPr>
        <xdr:cNvPr id="645" name="テキスト ボックス 644"/>
        <xdr:cNvSpPr txBox="1"/>
      </xdr:nvSpPr>
      <xdr:spPr>
        <a:xfrm>
          <a:off x="14325111" y="1252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41142</xdr:rowOff>
    </xdr:from>
    <xdr:to>
      <xdr:col>72</xdr:col>
      <xdr:colOff>38100</xdr:colOff>
      <xdr:row>74</xdr:row>
      <xdr:rowOff>142742</xdr:rowOff>
    </xdr:to>
    <xdr:sp macro="" textlink="">
      <xdr:nvSpPr>
        <xdr:cNvPr id="646" name="楕円 645"/>
        <xdr:cNvSpPr/>
      </xdr:nvSpPr>
      <xdr:spPr>
        <a:xfrm>
          <a:off x="13652500" y="127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159269</xdr:rowOff>
    </xdr:from>
    <xdr:ext cx="534377" cy="259045"/>
    <xdr:sp macro="" textlink="">
      <xdr:nvSpPr>
        <xdr:cNvPr id="647" name="テキスト ボックス 646"/>
        <xdr:cNvSpPr txBox="1"/>
      </xdr:nvSpPr>
      <xdr:spPr>
        <a:xfrm>
          <a:off x="13436111" y="1250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133172</xdr:rowOff>
    </xdr:from>
    <xdr:to>
      <xdr:col>67</xdr:col>
      <xdr:colOff>101600</xdr:colOff>
      <xdr:row>73</xdr:row>
      <xdr:rowOff>63322</xdr:rowOff>
    </xdr:to>
    <xdr:sp macro="" textlink="">
      <xdr:nvSpPr>
        <xdr:cNvPr id="648" name="楕円 647"/>
        <xdr:cNvSpPr/>
      </xdr:nvSpPr>
      <xdr:spPr>
        <a:xfrm>
          <a:off x="12763500" y="1247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79849</xdr:rowOff>
    </xdr:from>
    <xdr:ext cx="534377" cy="259045"/>
    <xdr:sp macro="" textlink="">
      <xdr:nvSpPr>
        <xdr:cNvPr id="649" name="テキスト ボックス 648"/>
        <xdr:cNvSpPr txBox="1"/>
      </xdr:nvSpPr>
      <xdr:spPr>
        <a:xfrm>
          <a:off x="12547111" y="1225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169326</xdr:rowOff>
    </xdr:from>
    <xdr:to>
      <xdr:col>85</xdr:col>
      <xdr:colOff>127000</xdr:colOff>
      <xdr:row>99</xdr:row>
      <xdr:rowOff>3226</xdr:rowOff>
    </xdr:to>
    <xdr:cxnSp macro="">
      <xdr:nvCxnSpPr>
        <xdr:cNvPr id="678" name="直線コネクタ 677"/>
        <xdr:cNvCxnSpPr/>
      </xdr:nvCxnSpPr>
      <xdr:spPr>
        <a:xfrm flipV="1">
          <a:off x="15481300" y="16971426"/>
          <a:ext cx="8382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79"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3226</xdr:rowOff>
    </xdr:from>
    <xdr:to>
      <xdr:col>81</xdr:col>
      <xdr:colOff>50800</xdr:colOff>
      <xdr:row>99</xdr:row>
      <xdr:rowOff>21210</xdr:rowOff>
    </xdr:to>
    <xdr:cxnSp macro="">
      <xdr:nvCxnSpPr>
        <xdr:cNvPr id="681" name="直線コネクタ 680"/>
        <xdr:cNvCxnSpPr/>
      </xdr:nvCxnSpPr>
      <xdr:spPr>
        <a:xfrm flipV="1">
          <a:off x="14592300" y="16976776"/>
          <a:ext cx="8890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37177</xdr:rowOff>
    </xdr:from>
    <xdr:ext cx="469744" cy="259045"/>
    <xdr:sp macro="" textlink="">
      <xdr:nvSpPr>
        <xdr:cNvPr id="683" name="テキスト ボックス 682"/>
        <xdr:cNvSpPr txBox="1"/>
      </xdr:nvSpPr>
      <xdr:spPr>
        <a:xfrm>
          <a:off x="15246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141232</xdr:rowOff>
    </xdr:from>
    <xdr:to>
      <xdr:col>76</xdr:col>
      <xdr:colOff>114300</xdr:colOff>
      <xdr:row>99</xdr:row>
      <xdr:rowOff>21210</xdr:rowOff>
    </xdr:to>
    <xdr:cxnSp macro="">
      <xdr:nvCxnSpPr>
        <xdr:cNvPr id="684" name="直線コネクタ 683"/>
        <xdr:cNvCxnSpPr/>
      </xdr:nvCxnSpPr>
      <xdr:spPr>
        <a:xfrm>
          <a:off x="13703300" y="16943332"/>
          <a:ext cx="889000" cy="5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5" name="フローチャート: 判断 684"/>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22424</xdr:rowOff>
    </xdr:from>
    <xdr:ext cx="534377" cy="259045"/>
    <xdr:sp macro="" textlink="">
      <xdr:nvSpPr>
        <xdr:cNvPr id="686" name="テキスト ボックス 685"/>
        <xdr:cNvSpPr txBox="1"/>
      </xdr:nvSpPr>
      <xdr:spPr>
        <a:xfrm>
          <a:off x="14325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141232</xdr:rowOff>
    </xdr:from>
    <xdr:to>
      <xdr:col>71</xdr:col>
      <xdr:colOff>177800</xdr:colOff>
      <xdr:row>99</xdr:row>
      <xdr:rowOff>37531</xdr:rowOff>
    </xdr:to>
    <xdr:cxnSp macro="">
      <xdr:nvCxnSpPr>
        <xdr:cNvPr id="687" name="直線コネクタ 686"/>
        <xdr:cNvCxnSpPr/>
      </xdr:nvCxnSpPr>
      <xdr:spPr>
        <a:xfrm flipV="1">
          <a:off x="12814300" y="16943332"/>
          <a:ext cx="889000" cy="6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88" name="フローチャート: 判断 687"/>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34403</xdr:rowOff>
    </xdr:from>
    <xdr:ext cx="534377" cy="259045"/>
    <xdr:sp macro="" textlink="">
      <xdr:nvSpPr>
        <xdr:cNvPr id="689" name="テキスト ボックス 688"/>
        <xdr:cNvSpPr txBox="1"/>
      </xdr:nvSpPr>
      <xdr:spPr>
        <a:xfrm>
          <a:off x="13436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0" name="フローチャート: 判断 689"/>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17068</xdr:rowOff>
    </xdr:from>
    <xdr:ext cx="534377" cy="259045"/>
    <xdr:sp macro="" textlink="">
      <xdr:nvSpPr>
        <xdr:cNvPr id="691" name="テキスト ボックス 690"/>
        <xdr:cNvSpPr txBox="1"/>
      </xdr:nvSpPr>
      <xdr:spPr>
        <a:xfrm>
          <a:off x="12547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118526</xdr:rowOff>
    </xdr:from>
    <xdr:to>
      <xdr:col>85</xdr:col>
      <xdr:colOff>177800</xdr:colOff>
      <xdr:row>99</xdr:row>
      <xdr:rowOff>48676</xdr:rowOff>
    </xdr:to>
    <xdr:sp macro="" textlink="">
      <xdr:nvSpPr>
        <xdr:cNvPr id="697" name="楕円 696"/>
        <xdr:cNvSpPr/>
      </xdr:nvSpPr>
      <xdr:spPr>
        <a:xfrm>
          <a:off x="16268700" y="1692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42066</xdr:rowOff>
    </xdr:from>
    <xdr:ext cx="469744" cy="259045"/>
    <xdr:sp macro="" textlink="">
      <xdr:nvSpPr>
        <xdr:cNvPr id="698" name="積立金該当値テキスト"/>
        <xdr:cNvSpPr txBox="1"/>
      </xdr:nvSpPr>
      <xdr:spPr>
        <a:xfrm>
          <a:off x="16370300" y="1684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123876</xdr:rowOff>
    </xdr:from>
    <xdr:to>
      <xdr:col>81</xdr:col>
      <xdr:colOff>101600</xdr:colOff>
      <xdr:row>99</xdr:row>
      <xdr:rowOff>54026</xdr:rowOff>
    </xdr:to>
    <xdr:sp macro="" textlink="">
      <xdr:nvSpPr>
        <xdr:cNvPr id="699" name="楕円 698"/>
        <xdr:cNvSpPr/>
      </xdr:nvSpPr>
      <xdr:spPr>
        <a:xfrm>
          <a:off x="15430500" y="169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45153</xdr:rowOff>
    </xdr:from>
    <xdr:ext cx="469744" cy="259045"/>
    <xdr:sp macro="" textlink="">
      <xdr:nvSpPr>
        <xdr:cNvPr id="700" name="テキスト ボックス 699"/>
        <xdr:cNvSpPr txBox="1"/>
      </xdr:nvSpPr>
      <xdr:spPr>
        <a:xfrm>
          <a:off x="15246428" y="1701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141860</xdr:rowOff>
    </xdr:from>
    <xdr:to>
      <xdr:col>76</xdr:col>
      <xdr:colOff>165100</xdr:colOff>
      <xdr:row>99</xdr:row>
      <xdr:rowOff>72010</xdr:rowOff>
    </xdr:to>
    <xdr:sp macro="" textlink="">
      <xdr:nvSpPr>
        <xdr:cNvPr id="701" name="楕円 700"/>
        <xdr:cNvSpPr/>
      </xdr:nvSpPr>
      <xdr:spPr>
        <a:xfrm>
          <a:off x="14541500" y="169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63137</xdr:rowOff>
    </xdr:from>
    <xdr:ext cx="469744" cy="259045"/>
    <xdr:sp macro="" textlink="">
      <xdr:nvSpPr>
        <xdr:cNvPr id="702" name="テキスト ボックス 701"/>
        <xdr:cNvSpPr txBox="1"/>
      </xdr:nvSpPr>
      <xdr:spPr>
        <a:xfrm>
          <a:off x="14357428" y="1703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90432</xdr:rowOff>
    </xdr:from>
    <xdr:to>
      <xdr:col>72</xdr:col>
      <xdr:colOff>38100</xdr:colOff>
      <xdr:row>99</xdr:row>
      <xdr:rowOff>20582</xdr:rowOff>
    </xdr:to>
    <xdr:sp macro="" textlink="">
      <xdr:nvSpPr>
        <xdr:cNvPr id="703" name="楕円 702"/>
        <xdr:cNvSpPr/>
      </xdr:nvSpPr>
      <xdr:spPr>
        <a:xfrm>
          <a:off x="13652500" y="1689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11709</xdr:rowOff>
    </xdr:from>
    <xdr:ext cx="469744" cy="259045"/>
    <xdr:sp macro="" textlink="">
      <xdr:nvSpPr>
        <xdr:cNvPr id="704" name="テキスト ボックス 703"/>
        <xdr:cNvSpPr txBox="1"/>
      </xdr:nvSpPr>
      <xdr:spPr>
        <a:xfrm>
          <a:off x="13468428" y="1698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158181</xdr:rowOff>
    </xdr:from>
    <xdr:to>
      <xdr:col>67</xdr:col>
      <xdr:colOff>101600</xdr:colOff>
      <xdr:row>99</xdr:row>
      <xdr:rowOff>88331</xdr:rowOff>
    </xdr:to>
    <xdr:sp macro="" textlink="">
      <xdr:nvSpPr>
        <xdr:cNvPr id="705" name="楕円 704"/>
        <xdr:cNvSpPr/>
      </xdr:nvSpPr>
      <xdr:spPr>
        <a:xfrm>
          <a:off x="12763500" y="1696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79458</xdr:rowOff>
    </xdr:from>
    <xdr:ext cx="378565" cy="259045"/>
    <xdr:sp macro="" textlink="">
      <xdr:nvSpPr>
        <xdr:cNvPr id="706" name="テキスト ボックス 705"/>
        <xdr:cNvSpPr txBox="1"/>
      </xdr:nvSpPr>
      <xdr:spPr>
        <a:xfrm>
          <a:off x="12625017" y="17053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8"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76781</xdr:rowOff>
    </xdr:from>
    <xdr:to>
      <xdr:col>111</xdr:col>
      <xdr:colOff>177800</xdr:colOff>
      <xdr:row>39</xdr:row>
      <xdr:rowOff>98878</xdr:rowOff>
    </xdr:to>
    <xdr:cxnSp macro="">
      <xdr:nvCxnSpPr>
        <xdr:cNvPr id="740" name="直線コネクタ 739"/>
        <xdr:cNvCxnSpPr/>
      </xdr:nvCxnSpPr>
      <xdr:spPr>
        <a:xfrm>
          <a:off x="20434300" y="6591881"/>
          <a:ext cx="889000" cy="19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2" name="テキスト ボックス 741"/>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76781</xdr:rowOff>
    </xdr:from>
    <xdr:to>
      <xdr:col>107</xdr:col>
      <xdr:colOff>50800</xdr:colOff>
      <xdr:row>38</xdr:row>
      <xdr:rowOff>150477</xdr:rowOff>
    </xdr:to>
    <xdr:cxnSp macro="">
      <xdr:nvCxnSpPr>
        <xdr:cNvPr id="743" name="直線コネクタ 742"/>
        <xdr:cNvCxnSpPr/>
      </xdr:nvCxnSpPr>
      <xdr:spPr>
        <a:xfrm flipV="1">
          <a:off x="19545300" y="6591881"/>
          <a:ext cx="889000" cy="7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4" name="フローチャート: 判断 743"/>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57748</xdr:rowOff>
    </xdr:from>
    <xdr:ext cx="378565" cy="259045"/>
    <xdr:sp macro="" textlink="">
      <xdr:nvSpPr>
        <xdr:cNvPr id="745" name="テキスト ボックス 744"/>
        <xdr:cNvSpPr txBox="1"/>
      </xdr:nvSpPr>
      <xdr:spPr>
        <a:xfrm>
          <a:off x="20245017" y="674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150477</xdr:rowOff>
    </xdr:from>
    <xdr:to>
      <xdr:col>102</xdr:col>
      <xdr:colOff>114300</xdr:colOff>
      <xdr:row>39</xdr:row>
      <xdr:rowOff>28122</xdr:rowOff>
    </xdr:to>
    <xdr:cxnSp macro="">
      <xdr:nvCxnSpPr>
        <xdr:cNvPr id="746" name="直線コネクタ 745"/>
        <xdr:cNvCxnSpPr/>
      </xdr:nvCxnSpPr>
      <xdr:spPr>
        <a:xfrm flipV="1">
          <a:off x="18656300" y="6665577"/>
          <a:ext cx="889000" cy="4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7" name="フローチャート: 判断 746"/>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27812</xdr:rowOff>
    </xdr:from>
    <xdr:ext cx="469744" cy="259045"/>
    <xdr:sp macro="" textlink="">
      <xdr:nvSpPr>
        <xdr:cNvPr id="748" name="テキスト ボックス 747"/>
        <xdr:cNvSpPr txBox="1"/>
      </xdr:nvSpPr>
      <xdr:spPr>
        <a:xfrm>
          <a:off x="19310428" y="671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9" name="フローチャート: 判断 748"/>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50" name="テキスト ボックス 749"/>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25981</xdr:rowOff>
    </xdr:from>
    <xdr:to>
      <xdr:col>107</xdr:col>
      <xdr:colOff>101600</xdr:colOff>
      <xdr:row>38</xdr:row>
      <xdr:rowOff>127581</xdr:rowOff>
    </xdr:to>
    <xdr:sp macro="" textlink="">
      <xdr:nvSpPr>
        <xdr:cNvPr id="760" name="楕円 759"/>
        <xdr:cNvSpPr/>
      </xdr:nvSpPr>
      <xdr:spPr>
        <a:xfrm>
          <a:off x="20383500" y="654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144108</xdr:rowOff>
    </xdr:from>
    <xdr:ext cx="469744" cy="259045"/>
    <xdr:sp macro="" textlink="">
      <xdr:nvSpPr>
        <xdr:cNvPr id="761" name="テキスト ボックス 760"/>
        <xdr:cNvSpPr txBox="1"/>
      </xdr:nvSpPr>
      <xdr:spPr>
        <a:xfrm>
          <a:off x="20199428" y="631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99677</xdr:rowOff>
    </xdr:from>
    <xdr:to>
      <xdr:col>102</xdr:col>
      <xdr:colOff>165100</xdr:colOff>
      <xdr:row>39</xdr:row>
      <xdr:rowOff>29827</xdr:rowOff>
    </xdr:to>
    <xdr:sp macro="" textlink="">
      <xdr:nvSpPr>
        <xdr:cNvPr id="762" name="楕円 761"/>
        <xdr:cNvSpPr/>
      </xdr:nvSpPr>
      <xdr:spPr>
        <a:xfrm>
          <a:off x="19494500" y="66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46354</xdr:rowOff>
    </xdr:from>
    <xdr:ext cx="469744" cy="259045"/>
    <xdr:sp macro="" textlink="">
      <xdr:nvSpPr>
        <xdr:cNvPr id="763" name="テキスト ボックス 762"/>
        <xdr:cNvSpPr txBox="1"/>
      </xdr:nvSpPr>
      <xdr:spPr>
        <a:xfrm>
          <a:off x="19310428" y="639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148772</xdr:rowOff>
    </xdr:from>
    <xdr:to>
      <xdr:col>98</xdr:col>
      <xdr:colOff>38100</xdr:colOff>
      <xdr:row>39</xdr:row>
      <xdr:rowOff>78922</xdr:rowOff>
    </xdr:to>
    <xdr:sp macro="" textlink="">
      <xdr:nvSpPr>
        <xdr:cNvPr id="764" name="楕円 763"/>
        <xdr:cNvSpPr/>
      </xdr:nvSpPr>
      <xdr:spPr>
        <a:xfrm>
          <a:off x="18605500" y="666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70049</xdr:rowOff>
    </xdr:from>
    <xdr:ext cx="378565" cy="259045"/>
    <xdr:sp macro="" textlink="">
      <xdr:nvSpPr>
        <xdr:cNvPr id="765" name="テキスト ボックス 764"/>
        <xdr:cNvSpPr txBox="1"/>
      </xdr:nvSpPr>
      <xdr:spPr>
        <a:xfrm>
          <a:off x="18467017" y="675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6" name="直線コネクタ 79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7"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9" name="直線コネクタ 79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1" name="テキスト ボックス 800"/>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2" name="直線コネクタ 80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3" name="フローチャート: 判断 802"/>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58797</xdr:rowOff>
    </xdr:from>
    <xdr:ext cx="469744" cy="259045"/>
    <xdr:sp macro="" textlink="">
      <xdr:nvSpPr>
        <xdr:cNvPr id="804" name="テキスト ボックス 803"/>
        <xdr:cNvSpPr txBox="1"/>
      </xdr:nvSpPr>
      <xdr:spPr>
        <a:xfrm>
          <a:off x="20199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8092</xdr:rowOff>
    </xdr:from>
    <xdr:to>
      <xdr:col>102</xdr:col>
      <xdr:colOff>114300</xdr:colOff>
      <xdr:row>59</xdr:row>
      <xdr:rowOff>98878</xdr:rowOff>
    </xdr:to>
    <xdr:cxnSp macro="">
      <xdr:nvCxnSpPr>
        <xdr:cNvPr id="805" name="直線コネクタ 804"/>
        <xdr:cNvCxnSpPr/>
      </xdr:nvCxnSpPr>
      <xdr:spPr>
        <a:xfrm>
          <a:off x="18656300" y="9780742"/>
          <a:ext cx="889000" cy="43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6" name="フローチャート: 判断 805"/>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143509</xdr:rowOff>
    </xdr:from>
    <xdr:ext cx="469744" cy="259045"/>
    <xdr:sp macro="" textlink="">
      <xdr:nvSpPr>
        <xdr:cNvPr id="807" name="テキスト ボックス 806"/>
        <xdr:cNvSpPr txBox="1"/>
      </xdr:nvSpPr>
      <xdr:spPr>
        <a:xfrm>
          <a:off x="19310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08" name="フローチャート: 判断 807"/>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104948</xdr:rowOff>
    </xdr:from>
    <xdr:ext cx="469744" cy="259045"/>
    <xdr:sp macro="" textlink="">
      <xdr:nvSpPr>
        <xdr:cNvPr id="809" name="テキスト ボックス 808"/>
        <xdr:cNvSpPr txBox="1"/>
      </xdr:nvSpPr>
      <xdr:spPr>
        <a:xfrm>
          <a:off x="18421428" y="1004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5" name="楕円 81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6"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7" name="楕円 81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8" name="テキスト ボックス 81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9" name="楕円 81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0" name="テキスト ボックス 81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1" name="楕円 82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2" name="テキスト ボックス 82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128742</xdr:rowOff>
    </xdr:from>
    <xdr:to>
      <xdr:col>98</xdr:col>
      <xdr:colOff>38100</xdr:colOff>
      <xdr:row>57</xdr:row>
      <xdr:rowOff>58892</xdr:rowOff>
    </xdr:to>
    <xdr:sp macro="" textlink="">
      <xdr:nvSpPr>
        <xdr:cNvPr id="823" name="楕円 822"/>
        <xdr:cNvSpPr/>
      </xdr:nvSpPr>
      <xdr:spPr>
        <a:xfrm>
          <a:off x="18605500" y="972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75419</xdr:rowOff>
    </xdr:from>
    <xdr:ext cx="534377" cy="259045"/>
    <xdr:sp macro="" textlink="">
      <xdr:nvSpPr>
        <xdr:cNvPr id="824" name="テキスト ボックス 823"/>
        <xdr:cNvSpPr txBox="1"/>
      </xdr:nvSpPr>
      <xdr:spPr>
        <a:xfrm>
          <a:off x="18389111" y="95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35534</xdr:rowOff>
    </xdr:from>
    <xdr:to>
      <xdr:col>116</xdr:col>
      <xdr:colOff>63500</xdr:colOff>
      <xdr:row>72</xdr:row>
      <xdr:rowOff>117487</xdr:rowOff>
    </xdr:to>
    <xdr:cxnSp macro="">
      <xdr:nvCxnSpPr>
        <xdr:cNvPr id="854" name="直線コネクタ 853"/>
        <xdr:cNvCxnSpPr/>
      </xdr:nvCxnSpPr>
      <xdr:spPr>
        <a:xfrm flipV="1">
          <a:off x="21323300" y="12379934"/>
          <a:ext cx="838200" cy="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125353</xdr:rowOff>
    </xdr:from>
    <xdr:ext cx="534377" cy="259045"/>
    <xdr:sp macro="" textlink="">
      <xdr:nvSpPr>
        <xdr:cNvPr id="855" name="繰出金平均値テキスト"/>
        <xdr:cNvSpPr txBox="1"/>
      </xdr:nvSpPr>
      <xdr:spPr>
        <a:xfrm>
          <a:off x="22212300" y="1281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117487</xdr:rowOff>
    </xdr:from>
    <xdr:to>
      <xdr:col>111</xdr:col>
      <xdr:colOff>177800</xdr:colOff>
      <xdr:row>72</xdr:row>
      <xdr:rowOff>152159</xdr:rowOff>
    </xdr:to>
    <xdr:cxnSp macro="">
      <xdr:nvCxnSpPr>
        <xdr:cNvPr id="857" name="直線コネクタ 856"/>
        <xdr:cNvCxnSpPr/>
      </xdr:nvCxnSpPr>
      <xdr:spPr>
        <a:xfrm flipV="1">
          <a:off x="20434300" y="12461887"/>
          <a:ext cx="889000" cy="3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34332</xdr:rowOff>
    </xdr:from>
    <xdr:ext cx="534377" cy="259045"/>
    <xdr:sp macro="" textlink="">
      <xdr:nvSpPr>
        <xdr:cNvPr id="859" name="テキスト ボックス 858"/>
        <xdr:cNvSpPr txBox="1"/>
      </xdr:nvSpPr>
      <xdr:spPr>
        <a:xfrm>
          <a:off x="21056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152159</xdr:rowOff>
    </xdr:from>
    <xdr:to>
      <xdr:col>107</xdr:col>
      <xdr:colOff>50800</xdr:colOff>
      <xdr:row>73</xdr:row>
      <xdr:rowOff>115278</xdr:rowOff>
    </xdr:to>
    <xdr:cxnSp macro="">
      <xdr:nvCxnSpPr>
        <xdr:cNvPr id="860" name="直線コネクタ 859"/>
        <xdr:cNvCxnSpPr/>
      </xdr:nvCxnSpPr>
      <xdr:spPr>
        <a:xfrm flipV="1">
          <a:off x="19545300" y="12496559"/>
          <a:ext cx="889000" cy="13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61" name="フローチャート: 判断 860"/>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72623</xdr:rowOff>
    </xdr:from>
    <xdr:ext cx="534377" cy="259045"/>
    <xdr:sp macro="" textlink="">
      <xdr:nvSpPr>
        <xdr:cNvPr id="862" name="テキスト ボックス 861"/>
        <xdr:cNvSpPr txBox="1"/>
      </xdr:nvSpPr>
      <xdr:spPr>
        <a:xfrm>
          <a:off x="20167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115278</xdr:rowOff>
    </xdr:from>
    <xdr:to>
      <xdr:col>102</xdr:col>
      <xdr:colOff>114300</xdr:colOff>
      <xdr:row>74</xdr:row>
      <xdr:rowOff>5283</xdr:rowOff>
    </xdr:to>
    <xdr:cxnSp macro="">
      <xdr:nvCxnSpPr>
        <xdr:cNvPr id="863" name="直線コネクタ 862"/>
        <xdr:cNvCxnSpPr/>
      </xdr:nvCxnSpPr>
      <xdr:spPr>
        <a:xfrm flipV="1">
          <a:off x="18656300" y="12631128"/>
          <a:ext cx="889000" cy="6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4" name="フローチャート: 判断 863"/>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21950</xdr:rowOff>
    </xdr:from>
    <xdr:ext cx="534377" cy="259045"/>
    <xdr:sp macro="" textlink="">
      <xdr:nvSpPr>
        <xdr:cNvPr id="865" name="テキスト ボックス 864"/>
        <xdr:cNvSpPr txBox="1"/>
      </xdr:nvSpPr>
      <xdr:spPr>
        <a:xfrm>
          <a:off x="19278111" y="128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6" name="フローチャート: 判断 865"/>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56049</xdr:rowOff>
    </xdr:from>
    <xdr:ext cx="534377" cy="259045"/>
    <xdr:sp macro="" textlink="">
      <xdr:nvSpPr>
        <xdr:cNvPr id="867" name="テキスト ボックス 866"/>
        <xdr:cNvSpPr txBox="1"/>
      </xdr:nvSpPr>
      <xdr:spPr>
        <a:xfrm>
          <a:off x="18389111" y="129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156184</xdr:rowOff>
    </xdr:from>
    <xdr:to>
      <xdr:col>116</xdr:col>
      <xdr:colOff>114300</xdr:colOff>
      <xdr:row>72</xdr:row>
      <xdr:rowOff>86334</xdr:rowOff>
    </xdr:to>
    <xdr:sp macro="" textlink="">
      <xdr:nvSpPr>
        <xdr:cNvPr id="873" name="楕円 872"/>
        <xdr:cNvSpPr/>
      </xdr:nvSpPr>
      <xdr:spPr>
        <a:xfrm>
          <a:off x="22110700" y="123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7611</xdr:rowOff>
    </xdr:from>
    <xdr:ext cx="534377" cy="259045"/>
    <xdr:sp macro="" textlink="">
      <xdr:nvSpPr>
        <xdr:cNvPr id="874" name="繰出金該当値テキスト"/>
        <xdr:cNvSpPr txBox="1"/>
      </xdr:nvSpPr>
      <xdr:spPr>
        <a:xfrm>
          <a:off x="22212300" y="121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66687</xdr:rowOff>
    </xdr:from>
    <xdr:to>
      <xdr:col>112</xdr:col>
      <xdr:colOff>38100</xdr:colOff>
      <xdr:row>72</xdr:row>
      <xdr:rowOff>168287</xdr:rowOff>
    </xdr:to>
    <xdr:sp macro="" textlink="">
      <xdr:nvSpPr>
        <xdr:cNvPr id="875" name="楕円 874"/>
        <xdr:cNvSpPr/>
      </xdr:nvSpPr>
      <xdr:spPr>
        <a:xfrm>
          <a:off x="21272500" y="124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13364</xdr:rowOff>
    </xdr:from>
    <xdr:ext cx="534377" cy="259045"/>
    <xdr:sp macro="" textlink="">
      <xdr:nvSpPr>
        <xdr:cNvPr id="876" name="テキスト ボックス 875"/>
        <xdr:cNvSpPr txBox="1"/>
      </xdr:nvSpPr>
      <xdr:spPr>
        <a:xfrm>
          <a:off x="21056111" y="1218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101359</xdr:rowOff>
    </xdr:from>
    <xdr:to>
      <xdr:col>107</xdr:col>
      <xdr:colOff>101600</xdr:colOff>
      <xdr:row>73</xdr:row>
      <xdr:rowOff>31509</xdr:rowOff>
    </xdr:to>
    <xdr:sp macro="" textlink="">
      <xdr:nvSpPr>
        <xdr:cNvPr id="877" name="楕円 876"/>
        <xdr:cNvSpPr/>
      </xdr:nvSpPr>
      <xdr:spPr>
        <a:xfrm>
          <a:off x="20383500" y="124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48036</xdr:rowOff>
    </xdr:from>
    <xdr:ext cx="534377" cy="259045"/>
    <xdr:sp macro="" textlink="">
      <xdr:nvSpPr>
        <xdr:cNvPr id="878" name="テキスト ボックス 877"/>
        <xdr:cNvSpPr txBox="1"/>
      </xdr:nvSpPr>
      <xdr:spPr>
        <a:xfrm>
          <a:off x="20167111" y="1222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64478</xdr:rowOff>
    </xdr:from>
    <xdr:to>
      <xdr:col>102</xdr:col>
      <xdr:colOff>165100</xdr:colOff>
      <xdr:row>73</xdr:row>
      <xdr:rowOff>166078</xdr:rowOff>
    </xdr:to>
    <xdr:sp macro="" textlink="">
      <xdr:nvSpPr>
        <xdr:cNvPr id="879" name="楕円 878"/>
        <xdr:cNvSpPr/>
      </xdr:nvSpPr>
      <xdr:spPr>
        <a:xfrm>
          <a:off x="19494500" y="125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11155</xdr:rowOff>
    </xdr:from>
    <xdr:ext cx="534377" cy="259045"/>
    <xdr:sp macro="" textlink="">
      <xdr:nvSpPr>
        <xdr:cNvPr id="880" name="テキスト ボックス 879"/>
        <xdr:cNvSpPr txBox="1"/>
      </xdr:nvSpPr>
      <xdr:spPr>
        <a:xfrm>
          <a:off x="19278111" y="1235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125933</xdr:rowOff>
    </xdr:from>
    <xdr:to>
      <xdr:col>98</xdr:col>
      <xdr:colOff>38100</xdr:colOff>
      <xdr:row>74</xdr:row>
      <xdr:rowOff>56083</xdr:rowOff>
    </xdr:to>
    <xdr:sp macro="" textlink="">
      <xdr:nvSpPr>
        <xdr:cNvPr id="881" name="楕円 880"/>
        <xdr:cNvSpPr/>
      </xdr:nvSpPr>
      <xdr:spPr>
        <a:xfrm>
          <a:off x="18605500" y="1264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72610</xdr:rowOff>
    </xdr:from>
    <xdr:ext cx="534377" cy="259045"/>
    <xdr:sp macro="" textlink="">
      <xdr:nvSpPr>
        <xdr:cNvPr id="882" name="テキスト ボックス 881"/>
        <xdr:cNvSpPr txBox="1"/>
      </xdr:nvSpPr>
      <xdr:spPr>
        <a:xfrm>
          <a:off x="18389111" y="1241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344,924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円となっています。主な構成項目である扶助費は、増加し続けており、平成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121,429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円となっており、類似団体内平均値に比べて高い水準にあります。扶助費の主な構成としては、生活扶助費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(2,629,329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、医療扶助費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(2,379,458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、障害者自立支援給付費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(2,112,912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の合算が全体の半分を占めており、生活扶助費が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％減少したものの、医療扶助費が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％、障害者自立支援給付費が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％前年度に比べて増加しています。繰出金も近年増加傾向にあり、平成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年度は公共下水道特別会計への繰出金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(1,596,216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、後期高齢者医療特別会計への繰出金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(1,529,738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、介護保険特別会計への繰出金</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(1,463,937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の合算が全体の大半を占めており、公共下水道特別会計への繰出金が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％、後期高齢者医療特別会計への繰出金が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％、介護保険特別会計への繰出金が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％の増加となっています。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また、公債費については、既発債の償還終了に伴い減少しておりますが、平成９年度開館の総合スポーツセンター（はびきのコロセアム）や平成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年度開館の生活文化情報センター（</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LIC</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はびきの）の建設に伴う地方債の償還が続いていることにより、依然として類似団体内平均値を上回っています。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112,719
111,767
26.45
38,940,225
38,879,538
59,772
22,960,766
38,570,659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65024</xdr:rowOff>
    </xdr:from>
    <xdr:to>
      <xdr:col>24</xdr:col>
      <xdr:colOff>63500</xdr:colOff>
      <xdr:row>38</xdr:row>
      <xdr:rowOff>103886</xdr:rowOff>
    </xdr:to>
    <xdr:cxnSp macro="">
      <xdr:nvCxnSpPr>
        <xdr:cNvPr id="61" name="直線コネクタ 60"/>
        <xdr:cNvCxnSpPr/>
      </xdr:nvCxnSpPr>
      <xdr:spPr>
        <a:xfrm flipV="1">
          <a:off x="3797300" y="658012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42926</xdr:rowOff>
    </xdr:from>
    <xdr:to>
      <xdr:col>19</xdr:col>
      <xdr:colOff>177800</xdr:colOff>
      <xdr:row>38</xdr:row>
      <xdr:rowOff>103886</xdr:rowOff>
    </xdr:to>
    <xdr:cxnSp macro="">
      <xdr:nvCxnSpPr>
        <xdr:cNvPr id="64" name="直線コネクタ 63"/>
        <xdr:cNvCxnSpPr/>
      </xdr:nvCxnSpPr>
      <xdr:spPr>
        <a:xfrm>
          <a:off x="2908300" y="6558026"/>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42926</xdr:rowOff>
    </xdr:from>
    <xdr:to>
      <xdr:col>15</xdr:col>
      <xdr:colOff>50800</xdr:colOff>
      <xdr:row>38</xdr:row>
      <xdr:rowOff>106934</xdr:rowOff>
    </xdr:to>
    <xdr:cxnSp macro="">
      <xdr:nvCxnSpPr>
        <xdr:cNvPr id="67" name="直線コネクタ 66"/>
        <xdr:cNvCxnSpPr/>
      </xdr:nvCxnSpPr>
      <xdr:spPr>
        <a:xfrm flipV="1">
          <a:off x="2019300" y="655802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125493</xdr:rowOff>
    </xdr:from>
    <xdr:ext cx="469744" cy="259045"/>
    <xdr:sp macro="" textlink="">
      <xdr:nvSpPr>
        <xdr:cNvPr id="69" name="テキスト ボックス 68"/>
        <xdr:cNvSpPr txBox="1"/>
      </xdr:nvSpPr>
      <xdr:spPr>
        <a:xfrm>
          <a:off x="2673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55118</xdr:rowOff>
    </xdr:from>
    <xdr:to>
      <xdr:col>10</xdr:col>
      <xdr:colOff>114300</xdr:colOff>
      <xdr:row>38</xdr:row>
      <xdr:rowOff>106934</xdr:rowOff>
    </xdr:to>
    <xdr:cxnSp macro="">
      <xdr:nvCxnSpPr>
        <xdr:cNvPr id="70" name="直線コネクタ 69"/>
        <xdr:cNvCxnSpPr/>
      </xdr:nvCxnSpPr>
      <xdr:spPr>
        <a:xfrm>
          <a:off x="1130300" y="6570218"/>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72" name="テキスト ボックス 71"/>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16527</xdr:rowOff>
    </xdr:from>
    <xdr:ext cx="469744" cy="259045"/>
    <xdr:sp macro="" textlink="">
      <xdr:nvSpPr>
        <xdr:cNvPr id="74" name="テキスト ボックス 73"/>
        <xdr:cNvSpPr txBox="1"/>
      </xdr:nvSpPr>
      <xdr:spPr>
        <a:xfrm>
          <a:off x="895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14224</xdr:rowOff>
    </xdr:from>
    <xdr:to>
      <xdr:col>24</xdr:col>
      <xdr:colOff>114300</xdr:colOff>
      <xdr:row>38</xdr:row>
      <xdr:rowOff>115824</xdr:rowOff>
    </xdr:to>
    <xdr:sp macro="" textlink="">
      <xdr:nvSpPr>
        <xdr:cNvPr id="80" name="楕円 79"/>
        <xdr:cNvSpPr/>
      </xdr:nvSpPr>
      <xdr:spPr>
        <a:xfrm>
          <a:off x="4584700" y="65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164101</xdr:rowOff>
    </xdr:from>
    <xdr:ext cx="469744" cy="259045"/>
    <xdr:sp macro="" textlink="">
      <xdr:nvSpPr>
        <xdr:cNvPr id="81" name="議会費該当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53086</xdr:rowOff>
    </xdr:from>
    <xdr:to>
      <xdr:col>20</xdr:col>
      <xdr:colOff>38100</xdr:colOff>
      <xdr:row>38</xdr:row>
      <xdr:rowOff>154686</xdr:rowOff>
    </xdr:to>
    <xdr:sp macro="" textlink="">
      <xdr:nvSpPr>
        <xdr:cNvPr id="82" name="楕円 81"/>
        <xdr:cNvSpPr/>
      </xdr:nvSpPr>
      <xdr:spPr>
        <a:xfrm>
          <a:off x="3746500" y="65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145813</xdr:rowOff>
    </xdr:from>
    <xdr:ext cx="469744" cy="259045"/>
    <xdr:sp macro="" textlink="">
      <xdr:nvSpPr>
        <xdr:cNvPr id="83" name="テキスト ボックス 82"/>
        <xdr:cNvSpPr txBox="1"/>
      </xdr:nvSpPr>
      <xdr:spPr>
        <a:xfrm>
          <a:off x="3562428" y="66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163576</xdr:rowOff>
    </xdr:from>
    <xdr:to>
      <xdr:col>15</xdr:col>
      <xdr:colOff>101600</xdr:colOff>
      <xdr:row>38</xdr:row>
      <xdr:rowOff>93726</xdr:rowOff>
    </xdr:to>
    <xdr:sp macro="" textlink="">
      <xdr:nvSpPr>
        <xdr:cNvPr id="84" name="楕円 83"/>
        <xdr:cNvSpPr/>
      </xdr:nvSpPr>
      <xdr:spPr>
        <a:xfrm>
          <a:off x="28575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84853</xdr:rowOff>
    </xdr:from>
    <xdr:ext cx="469744" cy="259045"/>
    <xdr:sp macro="" textlink="">
      <xdr:nvSpPr>
        <xdr:cNvPr id="85" name="テキスト ボックス 84"/>
        <xdr:cNvSpPr txBox="1"/>
      </xdr:nvSpPr>
      <xdr:spPr>
        <a:xfrm>
          <a:off x="2673428" y="65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56134</xdr:rowOff>
    </xdr:from>
    <xdr:to>
      <xdr:col>10</xdr:col>
      <xdr:colOff>165100</xdr:colOff>
      <xdr:row>38</xdr:row>
      <xdr:rowOff>157734</xdr:rowOff>
    </xdr:to>
    <xdr:sp macro="" textlink="">
      <xdr:nvSpPr>
        <xdr:cNvPr id="86" name="楕円 85"/>
        <xdr:cNvSpPr/>
      </xdr:nvSpPr>
      <xdr:spPr>
        <a:xfrm>
          <a:off x="1968500" y="65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148861</xdr:rowOff>
    </xdr:from>
    <xdr:ext cx="469744" cy="259045"/>
    <xdr:sp macro="" textlink="">
      <xdr:nvSpPr>
        <xdr:cNvPr id="87" name="テキスト ボックス 86"/>
        <xdr:cNvSpPr txBox="1"/>
      </xdr:nvSpPr>
      <xdr:spPr>
        <a:xfrm>
          <a:off x="1784428" y="666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4318</xdr:rowOff>
    </xdr:from>
    <xdr:to>
      <xdr:col>6</xdr:col>
      <xdr:colOff>38100</xdr:colOff>
      <xdr:row>38</xdr:row>
      <xdr:rowOff>105918</xdr:rowOff>
    </xdr:to>
    <xdr:sp macro="" textlink="">
      <xdr:nvSpPr>
        <xdr:cNvPr id="88" name="楕円 87"/>
        <xdr:cNvSpPr/>
      </xdr:nvSpPr>
      <xdr:spPr>
        <a:xfrm>
          <a:off x="1079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97045</xdr:rowOff>
    </xdr:from>
    <xdr:ext cx="469744" cy="259045"/>
    <xdr:sp macro="" textlink="">
      <xdr:nvSpPr>
        <xdr:cNvPr id="89" name="テキスト ボックス 88"/>
        <xdr:cNvSpPr txBox="1"/>
      </xdr:nvSpPr>
      <xdr:spPr>
        <a:xfrm>
          <a:off x="895428" y="661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6148</xdr:rowOff>
    </xdr:from>
    <xdr:to>
      <xdr:col>24</xdr:col>
      <xdr:colOff>63500</xdr:colOff>
      <xdr:row>58</xdr:row>
      <xdr:rowOff>9027</xdr:rowOff>
    </xdr:to>
    <xdr:cxnSp macro="">
      <xdr:nvCxnSpPr>
        <xdr:cNvPr id="116" name="直線コネクタ 115"/>
        <xdr:cNvCxnSpPr/>
      </xdr:nvCxnSpPr>
      <xdr:spPr>
        <a:xfrm flipV="1">
          <a:off x="3797300" y="9950248"/>
          <a:ext cx="8382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6060</xdr:rowOff>
    </xdr:from>
    <xdr:to>
      <xdr:col>19</xdr:col>
      <xdr:colOff>177800</xdr:colOff>
      <xdr:row>58</xdr:row>
      <xdr:rowOff>9027</xdr:rowOff>
    </xdr:to>
    <xdr:cxnSp macro="">
      <xdr:nvCxnSpPr>
        <xdr:cNvPr id="119" name="直線コネクタ 118"/>
        <xdr:cNvCxnSpPr/>
      </xdr:nvCxnSpPr>
      <xdr:spPr>
        <a:xfrm>
          <a:off x="2908300" y="9950160"/>
          <a:ext cx="889000" cy="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2504</xdr:rowOff>
    </xdr:from>
    <xdr:to>
      <xdr:col>15</xdr:col>
      <xdr:colOff>50800</xdr:colOff>
      <xdr:row>58</xdr:row>
      <xdr:rowOff>6060</xdr:rowOff>
    </xdr:to>
    <xdr:cxnSp macro="">
      <xdr:nvCxnSpPr>
        <xdr:cNvPr id="122" name="直線コネクタ 121"/>
        <xdr:cNvCxnSpPr/>
      </xdr:nvCxnSpPr>
      <xdr:spPr>
        <a:xfrm>
          <a:off x="2019300" y="9946604"/>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171219</xdr:rowOff>
    </xdr:from>
    <xdr:ext cx="534377" cy="259045"/>
    <xdr:sp macro="" textlink="">
      <xdr:nvSpPr>
        <xdr:cNvPr id="124" name="テキスト ボックス 123"/>
        <xdr:cNvSpPr txBox="1"/>
      </xdr:nvSpPr>
      <xdr:spPr>
        <a:xfrm>
          <a:off x="2641111" y="96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35294</xdr:rowOff>
    </xdr:from>
    <xdr:to>
      <xdr:col>10</xdr:col>
      <xdr:colOff>114300</xdr:colOff>
      <xdr:row>58</xdr:row>
      <xdr:rowOff>2504</xdr:rowOff>
    </xdr:to>
    <xdr:cxnSp macro="">
      <xdr:nvCxnSpPr>
        <xdr:cNvPr id="125" name="直線コネクタ 124"/>
        <xdr:cNvCxnSpPr/>
      </xdr:nvCxnSpPr>
      <xdr:spPr>
        <a:xfrm>
          <a:off x="1130300" y="9807944"/>
          <a:ext cx="889000" cy="13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7" name="テキスト ボックス 126"/>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29" name="テキスト ボックス 128"/>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126798</xdr:rowOff>
    </xdr:from>
    <xdr:to>
      <xdr:col>24</xdr:col>
      <xdr:colOff>114300</xdr:colOff>
      <xdr:row>58</xdr:row>
      <xdr:rowOff>56948</xdr:rowOff>
    </xdr:to>
    <xdr:sp macro="" textlink="">
      <xdr:nvSpPr>
        <xdr:cNvPr id="135" name="楕円 134"/>
        <xdr:cNvSpPr/>
      </xdr:nvSpPr>
      <xdr:spPr>
        <a:xfrm>
          <a:off x="4584700" y="989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41725</xdr:rowOff>
    </xdr:from>
    <xdr:ext cx="534377" cy="259045"/>
    <xdr:sp macro="" textlink="">
      <xdr:nvSpPr>
        <xdr:cNvPr id="136" name="総務費該当値テキスト"/>
        <xdr:cNvSpPr txBox="1"/>
      </xdr:nvSpPr>
      <xdr:spPr>
        <a:xfrm>
          <a:off x="4686300" y="981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129677</xdr:rowOff>
    </xdr:from>
    <xdr:to>
      <xdr:col>20</xdr:col>
      <xdr:colOff>38100</xdr:colOff>
      <xdr:row>58</xdr:row>
      <xdr:rowOff>59827</xdr:rowOff>
    </xdr:to>
    <xdr:sp macro="" textlink="">
      <xdr:nvSpPr>
        <xdr:cNvPr id="137" name="楕円 136"/>
        <xdr:cNvSpPr/>
      </xdr:nvSpPr>
      <xdr:spPr>
        <a:xfrm>
          <a:off x="3746500" y="990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50954</xdr:rowOff>
    </xdr:from>
    <xdr:ext cx="534377" cy="259045"/>
    <xdr:sp macro="" textlink="">
      <xdr:nvSpPr>
        <xdr:cNvPr id="138" name="テキスト ボックス 137"/>
        <xdr:cNvSpPr txBox="1"/>
      </xdr:nvSpPr>
      <xdr:spPr>
        <a:xfrm>
          <a:off x="3530111" y="999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126710</xdr:rowOff>
    </xdr:from>
    <xdr:to>
      <xdr:col>15</xdr:col>
      <xdr:colOff>101600</xdr:colOff>
      <xdr:row>58</xdr:row>
      <xdr:rowOff>56860</xdr:rowOff>
    </xdr:to>
    <xdr:sp macro="" textlink="">
      <xdr:nvSpPr>
        <xdr:cNvPr id="139" name="楕円 138"/>
        <xdr:cNvSpPr/>
      </xdr:nvSpPr>
      <xdr:spPr>
        <a:xfrm>
          <a:off x="2857500" y="98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47987</xdr:rowOff>
    </xdr:from>
    <xdr:ext cx="534377" cy="259045"/>
    <xdr:sp macro="" textlink="">
      <xdr:nvSpPr>
        <xdr:cNvPr id="140" name="テキスト ボックス 139"/>
        <xdr:cNvSpPr txBox="1"/>
      </xdr:nvSpPr>
      <xdr:spPr>
        <a:xfrm>
          <a:off x="2641111" y="999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123154</xdr:rowOff>
    </xdr:from>
    <xdr:to>
      <xdr:col>10</xdr:col>
      <xdr:colOff>165100</xdr:colOff>
      <xdr:row>58</xdr:row>
      <xdr:rowOff>53304</xdr:rowOff>
    </xdr:to>
    <xdr:sp macro="" textlink="">
      <xdr:nvSpPr>
        <xdr:cNvPr id="141" name="楕円 140"/>
        <xdr:cNvSpPr/>
      </xdr:nvSpPr>
      <xdr:spPr>
        <a:xfrm>
          <a:off x="1968500" y="98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44431</xdr:rowOff>
    </xdr:from>
    <xdr:ext cx="534377" cy="259045"/>
    <xdr:sp macro="" textlink="">
      <xdr:nvSpPr>
        <xdr:cNvPr id="142" name="テキスト ボックス 141"/>
        <xdr:cNvSpPr txBox="1"/>
      </xdr:nvSpPr>
      <xdr:spPr>
        <a:xfrm>
          <a:off x="1752111" y="998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155944</xdr:rowOff>
    </xdr:from>
    <xdr:to>
      <xdr:col>6</xdr:col>
      <xdr:colOff>38100</xdr:colOff>
      <xdr:row>57</xdr:row>
      <xdr:rowOff>86094</xdr:rowOff>
    </xdr:to>
    <xdr:sp macro="" textlink="">
      <xdr:nvSpPr>
        <xdr:cNvPr id="143" name="楕円 142"/>
        <xdr:cNvSpPr/>
      </xdr:nvSpPr>
      <xdr:spPr>
        <a:xfrm>
          <a:off x="1079500" y="97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102621</xdr:rowOff>
    </xdr:from>
    <xdr:ext cx="534377" cy="259045"/>
    <xdr:sp macro="" textlink="">
      <xdr:nvSpPr>
        <xdr:cNvPr id="144" name="テキスト ボックス 143"/>
        <xdr:cNvSpPr txBox="1"/>
      </xdr:nvSpPr>
      <xdr:spPr>
        <a:xfrm>
          <a:off x="863111" y="953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104387</xdr:rowOff>
    </xdr:from>
    <xdr:to>
      <xdr:col>24</xdr:col>
      <xdr:colOff>63500</xdr:colOff>
      <xdr:row>74</xdr:row>
      <xdr:rowOff>37843</xdr:rowOff>
    </xdr:to>
    <xdr:cxnSp macro="">
      <xdr:nvCxnSpPr>
        <xdr:cNvPr id="176" name="直線コネクタ 175"/>
        <xdr:cNvCxnSpPr/>
      </xdr:nvCxnSpPr>
      <xdr:spPr>
        <a:xfrm flipV="1">
          <a:off x="3797300" y="12620237"/>
          <a:ext cx="838200" cy="10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133828</xdr:rowOff>
    </xdr:from>
    <xdr:ext cx="599010" cy="259045"/>
    <xdr:sp macro="" textlink="">
      <xdr:nvSpPr>
        <xdr:cNvPr id="177" name="民生費平均値テキスト"/>
        <xdr:cNvSpPr txBox="1"/>
      </xdr:nvSpPr>
      <xdr:spPr>
        <a:xfrm>
          <a:off x="4686300" y="12821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37843</xdr:rowOff>
    </xdr:from>
    <xdr:to>
      <xdr:col>19</xdr:col>
      <xdr:colOff>177800</xdr:colOff>
      <xdr:row>74</xdr:row>
      <xdr:rowOff>121020</xdr:rowOff>
    </xdr:to>
    <xdr:cxnSp macro="">
      <xdr:nvCxnSpPr>
        <xdr:cNvPr id="179" name="直線コネクタ 178"/>
        <xdr:cNvCxnSpPr/>
      </xdr:nvCxnSpPr>
      <xdr:spPr>
        <a:xfrm flipV="1">
          <a:off x="2908300" y="12725143"/>
          <a:ext cx="889000" cy="8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116335</xdr:rowOff>
    </xdr:from>
    <xdr:ext cx="599010" cy="259045"/>
    <xdr:sp macro="" textlink="">
      <xdr:nvSpPr>
        <xdr:cNvPr id="181" name="テキスト ボックス 180"/>
        <xdr:cNvSpPr txBox="1"/>
      </xdr:nvSpPr>
      <xdr:spPr>
        <a:xfrm>
          <a:off x="3497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121020</xdr:rowOff>
    </xdr:from>
    <xdr:to>
      <xdr:col>15</xdr:col>
      <xdr:colOff>50800</xdr:colOff>
      <xdr:row>75</xdr:row>
      <xdr:rowOff>31213</xdr:rowOff>
    </xdr:to>
    <xdr:cxnSp macro="">
      <xdr:nvCxnSpPr>
        <xdr:cNvPr id="182" name="直線コネクタ 181"/>
        <xdr:cNvCxnSpPr/>
      </xdr:nvCxnSpPr>
      <xdr:spPr>
        <a:xfrm flipV="1">
          <a:off x="2019300" y="1280832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72965</xdr:rowOff>
    </xdr:from>
    <xdr:ext cx="599010" cy="259045"/>
    <xdr:sp macro="" textlink="">
      <xdr:nvSpPr>
        <xdr:cNvPr id="184" name="テキスト ボックス 183"/>
        <xdr:cNvSpPr txBox="1"/>
      </xdr:nvSpPr>
      <xdr:spPr>
        <a:xfrm>
          <a:off x="2608795"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31213</xdr:rowOff>
    </xdr:from>
    <xdr:to>
      <xdr:col>10</xdr:col>
      <xdr:colOff>114300</xdr:colOff>
      <xdr:row>75</xdr:row>
      <xdr:rowOff>133615</xdr:rowOff>
    </xdr:to>
    <xdr:cxnSp macro="">
      <xdr:nvCxnSpPr>
        <xdr:cNvPr id="185" name="直線コネクタ 184"/>
        <xdr:cNvCxnSpPr/>
      </xdr:nvCxnSpPr>
      <xdr:spPr>
        <a:xfrm flipV="1">
          <a:off x="1130300" y="12889963"/>
          <a:ext cx="889000" cy="10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95913</xdr:rowOff>
    </xdr:from>
    <xdr:ext cx="599010" cy="259045"/>
    <xdr:sp macro="" textlink="">
      <xdr:nvSpPr>
        <xdr:cNvPr id="187" name="テキスト ボックス 186"/>
        <xdr:cNvSpPr txBox="1"/>
      </xdr:nvSpPr>
      <xdr:spPr>
        <a:xfrm>
          <a:off x="1719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26049</xdr:rowOff>
    </xdr:from>
    <xdr:ext cx="599010" cy="259045"/>
    <xdr:sp macro="" textlink="">
      <xdr:nvSpPr>
        <xdr:cNvPr id="189" name="テキスト ボックス 188"/>
        <xdr:cNvSpPr txBox="1"/>
      </xdr:nvSpPr>
      <xdr:spPr>
        <a:xfrm>
          <a:off x="830795"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53587</xdr:rowOff>
    </xdr:from>
    <xdr:to>
      <xdr:col>24</xdr:col>
      <xdr:colOff>114300</xdr:colOff>
      <xdr:row>73</xdr:row>
      <xdr:rowOff>155187</xdr:rowOff>
    </xdr:to>
    <xdr:sp macro="" textlink="">
      <xdr:nvSpPr>
        <xdr:cNvPr id="195" name="楕円 194"/>
        <xdr:cNvSpPr/>
      </xdr:nvSpPr>
      <xdr:spPr>
        <a:xfrm>
          <a:off x="4584700" y="1256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76464</xdr:rowOff>
    </xdr:from>
    <xdr:ext cx="599010" cy="259045"/>
    <xdr:sp macro="" textlink="">
      <xdr:nvSpPr>
        <xdr:cNvPr id="196" name="民生費該当値テキスト"/>
        <xdr:cNvSpPr txBox="1"/>
      </xdr:nvSpPr>
      <xdr:spPr>
        <a:xfrm>
          <a:off x="4686300" y="1242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158493</xdr:rowOff>
    </xdr:from>
    <xdr:to>
      <xdr:col>20</xdr:col>
      <xdr:colOff>38100</xdr:colOff>
      <xdr:row>74</xdr:row>
      <xdr:rowOff>88643</xdr:rowOff>
    </xdr:to>
    <xdr:sp macro="" textlink="">
      <xdr:nvSpPr>
        <xdr:cNvPr id="197" name="楕円 196"/>
        <xdr:cNvSpPr/>
      </xdr:nvSpPr>
      <xdr:spPr>
        <a:xfrm>
          <a:off x="3746500" y="1267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105170</xdr:rowOff>
    </xdr:from>
    <xdr:ext cx="599010" cy="259045"/>
    <xdr:sp macro="" textlink="">
      <xdr:nvSpPr>
        <xdr:cNvPr id="198" name="テキスト ボックス 197"/>
        <xdr:cNvSpPr txBox="1"/>
      </xdr:nvSpPr>
      <xdr:spPr>
        <a:xfrm>
          <a:off x="3497795" y="1244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70220</xdr:rowOff>
    </xdr:from>
    <xdr:to>
      <xdr:col>15</xdr:col>
      <xdr:colOff>101600</xdr:colOff>
      <xdr:row>75</xdr:row>
      <xdr:rowOff>370</xdr:rowOff>
    </xdr:to>
    <xdr:sp macro="" textlink="">
      <xdr:nvSpPr>
        <xdr:cNvPr id="199" name="楕円 198"/>
        <xdr:cNvSpPr/>
      </xdr:nvSpPr>
      <xdr:spPr>
        <a:xfrm>
          <a:off x="2857500" y="127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16897</xdr:rowOff>
    </xdr:from>
    <xdr:ext cx="599010" cy="259045"/>
    <xdr:sp macro="" textlink="">
      <xdr:nvSpPr>
        <xdr:cNvPr id="200" name="テキスト ボックス 199"/>
        <xdr:cNvSpPr txBox="1"/>
      </xdr:nvSpPr>
      <xdr:spPr>
        <a:xfrm>
          <a:off x="2608795" y="1253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151863</xdr:rowOff>
    </xdr:from>
    <xdr:to>
      <xdr:col>10</xdr:col>
      <xdr:colOff>165100</xdr:colOff>
      <xdr:row>75</xdr:row>
      <xdr:rowOff>82013</xdr:rowOff>
    </xdr:to>
    <xdr:sp macro="" textlink="">
      <xdr:nvSpPr>
        <xdr:cNvPr id="201" name="楕円 200"/>
        <xdr:cNvSpPr/>
      </xdr:nvSpPr>
      <xdr:spPr>
        <a:xfrm>
          <a:off x="1968500" y="128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98540</xdr:rowOff>
    </xdr:from>
    <xdr:ext cx="599010" cy="259045"/>
    <xdr:sp macro="" textlink="">
      <xdr:nvSpPr>
        <xdr:cNvPr id="202" name="テキスト ボックス 201"/>
        <xdr:cNvSpPr txBox="1"/>
      </xdr:nvSpPr>
      <xdr:spPr>
        <a:xfrm>
          <a:off x="1719795" y="1261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82815</xdr:rowOff>
    </xdr:from>
    <xdr:to>
      <xdr:col>6</xdr:col>
      <xdr:colOff>38100</xdr:colOff>
      <xdr:row>76</xdr:row>
      <xdr:rowOff>12965</xdr:rowOff>
    </xdr:to>
    <xdr:sp macro="" textlink="">
      <xdr:nvSpPr>
        <xdr:cNvPr id="203" name="楕円 202"/>
        <xdr:cNvSpPr/>
      </xdr:nvSpPr>
      <xdr:spPr>
        <a:xfrm>
          <a:off x="1079500" y="1294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29492</xdr:rowOff>
    </xdr:from>
    <xdr:ext cx="599010" cy="259045"/>
    <xdr:sp macro="" textlink="">
      <xdr:nvSpPr>
        <xdr:cNvPr id="204" name="テキスト ボックス 203"/>
        <xdr:cNvSpPr txBox="1"/>
      </xdr:nvSpPr>
      <xdr:spPr>
        <a:xfrm>
          <a:off x="830795" y="1271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44876</xdr:rowOff>
    </xdr:from>
    <xdr:to>
      <xdr:col>24</xdr:col>
      <xdr:colOff>63500</xdr:colOff>
      <xdr:row>98</xdr:row>
      <xdr:rowOff>56717</xdr:rowOff>
    </xdr:to>
    <xdr:cxnSp macro="">
      <xdr:nvCxnSpPr>
        <xdr:cNvPr id="232" name="直線コネクタ 231"/>
        <xdr:cNvCxnSpPr/>
      </xdr:nvCxnSpPr>
      <xdr:spPr>
        <a:xfrm>
          <a:off x="3797300" y="16846976"/>
          <a:ext cx="8382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154548</xdr:rowOff>
    </xdr:from>
    <xdr:ext cx="534377" cy="259045"/>
    <xdr:sp macro="" textlink="">
      <xdr:nvSpPr>
        <xdr:cNvPr id="233" name="衛生費平均値テキスト"/>
        <xdr:cNvSpPr txBox="1"/>
      </xdr:nvSpPr>
      <xdr:spPr>
        <a:xfrm>
          <a:off x="4686300" y="1644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1854</xdr:rowOff>
    </xdr:from>
    <xdr:to>
      <xdr:col>19</xdr:col>
      <xdr:colOff>177800</xdr:colOff>
      <xdr:row>98</xdr:row>
      <xdr:rowOff>44876</xdr:rowOff>
    </xdr:to>
    <xdr:cxnSp macro="">
      <xdr:nvCxnSpPr>
        <xdr:cNvPr id="235" name="直線コネクタ 234"/>
        <xdr:cNvCxnSpPr/>
      </xdr:nvCxnSpPr>
      <xdr:spPr>
        <a:xfrm>
          <a:off x="2908300" y="16803954"/>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84794</xdr:rowOff>
    </xdr:from>
    <xdr:ext cx="534377" cy="259045"/>
    <xdr:sp macro="" textlink="">
      <xdr:nvSpPr>
        <xdr:cNvPr id="237" name="テキスト ボックス 236"/>
        <xdr:cNvSpPr txBox="1"/>
      </xdr:nvSpPr>
      <xdr:spPr>
        <a:xfrm>
          <a:off x="3530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1854</xdr:rowOff>
    </xdr:from>
    <xdr:to>
      <xdr:col>15</xdr:col>
      <xdr:colOff>50800</xdr:colOff>
      <xdr:row>98</xdr:row>
      <xdr:rowOff>30293</xdr:rowOff>
    </xdr:to>
    <xdr:cxnSp macro="">
      <xdr:nvCxnSpPr>
        <xdr:cNvPr id="238" name="直線コネクタ 237"/>
        <xdr:cNvCxnSpPr/>
      </xdr:nvCxnSpPr>
      <xdr:spPr>
        <a:xfrm flipV="1">
          <a:off x="2019300" y="16803954"/>
          <a:ext cx="889000" cy="2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86098</xdr:rowOff>
    </xdr:from>
    <xdr:ext cx="534377" cy="259045"/>
    <xdr:sp macro="" textlink="">
      <xdr:nvSpPr>
        <xdr:cNvPr id="240" name="テキスト ボックス 239"/>
        <xdr:cNvSpPr txBox="1"/>
      </xdr:nvSpPr>
      <xdr:spPr>
        <a:xfrm>
          <a:off x="2641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30293</xdr:rowOff>
    </xdr:from>
    <xdr:to>
      <xdr:col>10</xdr:col>
      <xdr:colOff>114300</xdr:colOff>
      <xdr:row>98</xdr:row>
      <xdr:rowOff>42819</xdr:rowOff>
    </xdr:to>
    <xdr:cxnSp macro="">
      <xdr:nvCxnSpPr>
        <xdr:cNvPr id="241" name="直線コネクタ 240"/>
        <xdr:cNvCxnSpPr/>
      </xdr:nvCxnSpPr>
      <xdr:spPr>
        <a:xfrm flipV="1">
          <a:off x="1130300" y="16832393"/>
          <a:ext cx="889000" cy="1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3" name="テキスト ボックス 242"/>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5" name="テキスト ボックス 244"/>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5917</xdr:rowOff>
    </xdr:from>
    <xdr:to>
      <xdr:col>24</xdr:col>
      <xdr:colOff>114300</xdr:colOff>
      <xdr:row>98</xdr:row>
      <xdr:rowOff>107517</xdr:rowOff>
    </xdr:to>
    <xdr:sp macro="" textlink="">
      <xdr:nvSpPr>
        <xdr:cNvPr id="251" name="楕円 250"/>
        <xdr:cNvSpPr/>
      </xdr:nvSpPr>
      <xdr:spPr>
        <a:xfrm>
          <a:off x="4584700" y="168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155794</xdr:rowOff>
    </xdr:from>
    <xdr:ext cx="534377" cy="259045"/>
    <xdr:sp macro="" textlink="">
      <xdr:nvSpPr>
        <xdr:cNvPr id="252" name="衛生費該当値テキスト"/>
        <xdr:cNvSpPr txBox="1"/>
      </xdr:nvSpPr>
      <xdr:spPr>
        <a:xfrm>
          <a:off x="4686300" y="1678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165526</xdr:rowOff>
    </xdr:from>
    <xdr:to>
      <xdr:col>20</xdr:col>
      <xdr:colOff>38100</xdr:colOff>
      <xdr:row>98</xdr:row>
      <xdr:rowOff>95676</xdr:rowOff>
    </xdr:to>
    <xdr:sp macro="" textlink="">
      <xdr:nvSpPr>
        <xdr:cNvPr id="253" name="楕円 252"/>
        <xdr:cNvSpPr/>
      </xdr:nvSpPr>
      <xdr:spPr>
        <a:xfrm>
          <a:off x="3746500" y="167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86803</xdr:rowOff>
    </xdr:from>
    <xdr:ext cx="534377" cy="259045"/>
    <xdr:sp macro="" textlink="">
      <xdr:nvSpPr>
        <xdr:cNvPr id="254" name="テキスト ボックス 253"/>
        <xdr:cNvSpPr txBox="1"/>
      </xdr:nvSpPr>
      <xdr:spPr>
        <a:xfrm>
          <a:off x="3530111" y="1688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122504</xdr:rowOff>
    </xdr:from>
    <xdr:to>
      <xdr:col>15</xdr:col>
      <xdr:colOff>101600</xdr:colOff>
      <xdr:row>98</xdr:row>
      <xdr:rowOff>52654</xdr:rowOff>
    </xdr:to>
    <xdr:sp macro="" textlink="">
      <xdr:nvSpPr>
        <xdr:cNvPr id="255" name="楕円 254"/>
        <xdr:cNvSpPr/>
      </xdr:nvSpPr>
      <xdr:spPr>
        <a:xfrm>
          <a:off x="2857500" y="167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43781</xdr:rowOff>
    </xdr:from>
    <xdr:ext cx="534377" cy="259045"/>
    <xdr:sp macro="" textlink="">
      <xdr:nvSpPr>
        <xdr:cNvPr id="256" name="テキスト ボックス 255"/>
        <xdr:cNvSpPr txBox="1"/>
      </xdr:nvSpPr>
      <xdr:spPr>
        <a:xfrm>
          <a:off x="2641111" y="168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150943</xdr:rowOff>
    </xdr:from>
    <xdr:to>
      <xdr:col>10</xdr:col>
      <xdr:colOff>165100</xdr:colOff>
      <xdr:row>98</xdr:row>
      <xdr:rowOff>81093</xdr:rowOff>
    </xdr:to>
    <xdr:sp macro="" textlink="">
      <xdr:nvSpPr>
        <xdr:cNvPr id="257" name="楕円 256"/>
        <xdr:cNvSpPr/>
      </xdr:nvSpPr>
      <xdr:spPr>
        <a:xfrm>
          <a:off x="1968500" y="1678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72220</xdr:rowOff>
    </xdr:from>
    <xdr:ext cx="534377" cy="259045"/>
    <xdr:sp macro="" textlink="">
      <xdr:nvSpPr>
        <xdr:cNvPr id="258" name="テキスト ボックス 257"/>
        <xdr:cNvSpPr txBox="1"/>
      </xdr:nvSpPr>
      <xdr:spPr>
        <a:xfrm>
          <a:off x="1752111" y="1687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163469</xdr:rowOff>
    </xdr:from>
    <xdr:to>
      <xdr:col>6</xdr:col>
      <xdr:colOff>38100</xdr:colOff>
      <xdr:row>98</xdr:row>
      <xdr:rowOff>93619</xdr:rowOff>
    </xdr:to>
    <xdr:sp macro="" textlink="">
      <xdr:nvSpPr>
        <xdr:cNvPr id="259" name="楕円 258"/>
        <xdr:cNvSpPr/>
      </xdr:nvSpPr>
      <xdr:spPr>
        <a:xfrm>
          <a:off x="1079500" y="167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84746</xdr:rowOff>
    </xdr:from>
    <xdr:ext cx="534377" cy="259045"/>
    <xdr:sp macro="" textlink="">
      <xdr:nvSpPr>
        <xdr:cNvPr id="260" name="テキスト ボックス 259"/>
        <xdr:cNvSpPr txBox="1"/>
      </xdr:nvSpPr>
      <xdr:spPr>
        <a:xfrm>
          <a:off x="863111" y="168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78663</xdr:rowOff>
    </xdr:from>
    <xdr:to>
      <xdr:col>55</xdr:col>
      <xdr:colOff>0</xdr:colOff>
      <xdr:row>38</xdr:row>
      <xdr:rowOff>78892</xdr:rowOff>
    </xdr:to>
    <xdr:cxnSp macro="">
      <xdr:nvCxnSpPr>
        <xdr:cNvPr id="287" name="直線コネクタ 286"/>
        <xdr:cNvCxnSpPr/>
      </xdr:nvCxnSpPr>
      <xdr:spPr>
        <a:xfrm>
          <a:off x="9639300" y="659376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8" name="労働費平均値テキスト"/>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76149</xdr:rowOff>
    </xdr:from>
    <xdr:to>
      <xdr:col>50</xdr:col>
      <xdr:colOff>114300</xdr:colOff>
      <xdr:row>38</xdr:row>
      <xdr:rowOff>78663</xdr:rowOff>
    </xdr:to>
    <xdr:cxnSp macro="">
      <xdr:nvCxnSpPr>
        <xdr:cNvPr id="290" name="直線コネクタ 289"/>
        <xdr:cNvCxnSpPr/>
      </xdr:nvCxnSpPr>
      <xdr:spPr>
        <a:xfrm>
          <a:off x="8750300" y="659124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2" name="テキスト ボックス 291"/>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40030</xdr:rowOff>
    </xdr:from>
    <xdr:to>
      <xdr:col>45</xdr:col>
      <xdr:colOff>177800</xdr:colOff>
      <xdr:row>38</xdr:row>
      <xdr:rowOff>76149</xdr:rowOff>
    </xdr:to>
    <xdr:cxnSp macro="">
      <xdr:nvCxnSpPr>
        <xdr:cNvPr id="293" name="直線コネクタ 292"/>
        <xdr:cNvCxnSpPr/>
      </xdr:nvCxnSpPr>
      <xdr:spPr>
        <a:xfrm>
          <a:off x="7861300" y="6555130"/>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156278</xdr:rowOff>
    </xdr:from>
    <xdr:ext cx="378565" cy="259045"/>
    <xdr:sp macro="" textlink="">
      <xdr:nvSpPr>
        <xdr:cNvPr id="295" name="テキスト ボックス 294"/>
        <xdr:cNvSpPr txBox="1"/>
      </xdr:nvSpPr>
      <xdr:spPr>
        <a:xfrm>
          <a:off x="8561017" y="615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40030</xdr:rowOff>
    </xdr:from>
    <xdr:to>
      <xdr:col>41</xdr:col>
      <xdr:colOff>50800</xdr:colOff>
      <xdr:row>38</xdr:row>
      <xdr:rowOff>51232</xdr:rowOff>
    </xdr:to>
    <xdr:cxnSp macro="">
      <xdr:nvCxnSpPr>
        <xdr:cNvPr id="296" name="直線コネクタ 295"/>
        <xdr:cNvCxnSpPr/>
      </xdr:nvCxnSpPr>
      <xdr:spPr>
        <a:xfrm flipV="1">
          <a:off x="6972300" y="6555130"/>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151249</xdr:rowOff>
    </xdr:from>
    <xdr:ext cx="469744" cy="259045"/>
    <xdr:sp macro="" textlink="">
      <xdr:nvSpPr>
        <xdr:cNvPr id="298" name="テキスト ボックス 297"/>
        <xdr:cNvSpPr txBox="1"/>
      </xdr:nvSpPr>
      <xdr:spPr>
        <a:xfrm>
          <a:off x="7626428"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105300</xdr:rowOff>
    </xdr:from>
    <xdr:ext cx="469744" cy="259045"/>
    <xdr:sp macro="" textlink="">
      <xdr:nvSpPr>
        <xdr:cNvPr id="300" name="テキスト ボックス 299"/>
        <xdr:cNvSpPr txBox="1"/>
      </xdr:nvSpPr>
      <xdr:spPr>
        <a:xfrm>
          <a:off x="6737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28092</xdr:rowOff>
    </xdr:from>
    <xdr:to>
      <xdr:col>55</xdr:col>
      <xdr:colOff>50800</xdr:colOff>
      <xdr:row>38</xdr:row>
      <xdr:rowOff>129692</xdr:rowOff>
    </xdr:to>
    <xdr:sp macro="" textlink="">
      <xdr:nvSpPr>
        <xdr:cNvPr id="306" name="楕円 305"/>
        <xdr:cNvSpPr/>
      </xdr:nvSpPr>
      <xdr:spPr>
        <a:xfrm>
          <a:off x="104267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114469</xdr:rowOff>
    </xdr:from>
    <xdr:ext cx="378565" cy="259045"/>
    <xdr:sp macro="" textlink="">
      <xdr:nvSpPr>
        <xdr:cNvPr id="307" name="労働費該当値テキスト"/>
        <xdr:cNvSpPr txBox="1"/>
      </xdr:nvSpPr>
      <xdr:spPr>
        <a:xfrm>
          <a:off x="10528300" y="6458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27863</xdr:rowOff>
    </xdr:from>
    <xdr:to>
      <xdr:col>50</xdr:col>
      <xdr:colOff>165100</xdr:colOff>
      <xdr:row>38</xdr:row>
      <xdr:rowOff>129463</xdr:rowOff>
    </xdr:to>
    <xdr:sp macro="" textlink="">
      <xdr:nvSpPr>
        <xdr:cNvPr id="308" name="楕円 307"/>
        <xdr:cNvSpPr/>
      </xdr:nvSpPr>
      <xdr:spPr>
        <a:xfrm>
          <a:off x="9588500" y="65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120590</xdr:rowOff>
    </xdr:from>
    <xdr:ext cx="378565" cy="259045"/>
    <xdr:sp macro="" textlink="">
      <xdr:nvSpPr>
        <xdr:cNvPr id="309" name="テキスト ボックス 308"/>
        <xdr:cNvSpPr txBox="1"/>
      </xdr:nvSpPr>
      <xdr:spPr>
        <a:xfrm>
          <a:off x="9450017" y="6635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25349</xdr:rowOff>
    </xdr:from>
    <xdr:to>
      <xdr:col>46</xdr:col>
      <xdr:colOff>38100</xdr:colOff>
      <xdr:row>38</xdr:row>
      <xdr:rowOff>126949</xdr:rowOff>
    </xdr:to>
    <xdr:sp macro="" textlink="">
      <xdr:nvSpPr>
        <xdr:cNvPr id="310" name="楕円 309"/>
        <xdr:cNvSpPr/>
      </xdr:nvSpPr>
      <xdr:spPr>
        <a:xfrm>
          <a:off x="86995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118076</xdr:rowOff>
    </xdr:from>
    <xdr:ext cx="378565" cy="259045"/>
    <xdr:sp macro="" textlink="">
      <xdr:nvSpPr>
        <xdr:cNvPr id="311" name="テキスト ボックス 310"/>
        <xdr:cNvSpPr txBox="1"/>
      </xdr:nvSpPr>
      <xdr:spPr>
        <a:xfrm>
          <a:off x="8561017" y="6633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160680</xdr:rowOff>
    </xdr:from>
    <xdr:to>
      <xdr:col>41</xdr:col>
      <xdr:colOff>101600</xdr:colOff>
      <xdr:row>38</xdr:row>
      <xdr:rowOff>90830</xdr:rowOff>
    </xdr:to>
    <xdr:sp macro="" textlink="">
      <xdr:nvSpPr>
        <xdr:cNvPr id="312" name="楕円 311"/>
        <xdr:cNvSpPr/>
      </xdr:nvSpPr>
      <xdr:spPr>
        <a:xfrm>
          <a:off x="7810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81957</xdr:rowOff>
    </xdr:from>
    <xdr:ext cx="378565" cy="259045"/>
    <xdr:sp macro="" textlink="">
      <xdr:nvSpPr>
        <xdr:cNvPr id="313" name="テキスト ボックス 312"/>
        <xdr:cNvSpPr txBox="1"/>
      </xdr:nvSpPr>
      <xdr:spPr>
        <a:xfrm>
          <a:off x="7672017" y="659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432</xdr:rowOff>
    </xdr:from>
    <xdr:to>
      <xdr:col>36</xdr:col>
      <xdr:colOff>165100</xdr:colOff>
      <xdr:row>38</xdr:row>
      <xdr:rowOff>102032</xdr:rowOff>
    </xdr:to>
    <xdr:sp macro="" textlink="">
      <xdr:nvSpPr>
        <xdr:cNvPr id="314" name="楕円 313"/>
        <xdr:cNvSpPr/>
      </xdr:nvSpPr>
      <xdr:spPr>
        <a:xfrm>
          <a:off x="6921500" y="65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93159</xdr:rowOff>
    </xdr:from>
    <xdr:ext cx="378565" cy="259045"/>
    <xdr:sp macro="" textlink="">
      <xdr:nvSpPr>
        <xdr:cNvPr id="315" name="テキスト ボックス 314"/>
        <xdr:cNvSpPr txBox="1"/>
      </xdr:nvSpPr>
      <xdr:spPr>
        <a:xfrm>
          <a:off x="6783017" y="6608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171361</xdr:rowOff>
    </xdr:from>
    <xdr:to>
      <xdr:col>55</xdr:col>
      <xdr:colOff>0</xdr:colOff>
      <xdr:row>59</xdr:row>
      <xdr:rowOff>6617</xdr:rowOff>
    </xdr:to>
    <xdr:cxnSp macro="">
      <xdr:nvCxnSpPr>
        <xdr:cNvPr id="344" name="直線コネクタ 343"/>
        <xdr:cNvCxnSpPr/>
      </xdr:nvCxnSpPr>
      <xdr:spPr>
        <a:xfrm flipV="1">
          <a:off x="9639300" y="10115461"/>
          <a:ext cx="8382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2731</xdr:rowOff>
    </xdr:from>
    <xdr:to>
      <xdr:col>50</xdr:col>
      <xdr:colOff>114300</xdr:colOff>
      <xdr:row>59</xdr:row>
      <xdr:rowOff>6617</xdr:rowOff>
    </xdr:to>
    <xdr:cxnSp macro="">
      <xdr:nvCxnSpPr>
        <xdr:cNvPr id="347" name="直線コネクタ 346"/>
        <xdr:cNvCxnSpPr/>
      </xdr:nvCxnSpPr>
      <xdr:spPr>
        <a:xfrm>
          <a:off x="8750300" y="10118281"/>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49" name="テキスト ボックス 348"/>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163131</xdr:rowOff>
    </xdr:from>
    <xdr:to>
      <xdr:col>45</xdr:col>
      <xdr:colOff>177800</xdr:colOff>
      <xdr:row>59</xdr:row>
      <xdr:rowOff>2731</xdr:rowOff>
    </xdr:to>
    <xdr:cxnSp macro="">
      <xdr:nvCxnSpPr>
        <xdr:cNvPr id="350" name="直線コネクタ 349"/>
        <xdr:cNvCxnSpPr/>
      </xdr:nvCxnSpPr>
      <xdr:spPr>
        <a:xfrm>
          <a:off x="7861300" y="10107231"/>
          <a:ext cx="889000" cy="1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155592</xdr:rowOff>
    </xdr:from>
    <xdr:ext cx="469744" cy="259045"/>
    <xdr:sp macro="" textlink="">
      <xdr:nvSpPr>
        <xdr:cNvPr id="352" name="テキスト ボックス 351"/>
        <xdr:cNvSpPr txBox="1"/>
      </xdr:nvSpPr>
      <xdr:spPr>
        <a:xfrm>
          <a:off x="8515428" y="97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163131</xdr:rowOff>
    </xdr:from>
    <xdr:to>
      <xdr:col>41</xdr:col>
      <xdr:colOff>50800</xdr:colOff>
      <xdr:row>59</xdr:row>
      <xdr:rowOff>64</xdr:rowOff>
    </xdr:to>
    <xdr:cxnSp macro="">
      <xdr:nvCxnSpPr>
        <xdr:cNvPr id="353" name="直線コネクタ 352"/>
        <xdr:cNvCxnSpPr/>
      </xdr:nvCxnSpPr>
      <xdr:spPr>
        <a:xfrm flipV="1">
          <a:off x="6972300" y="10107231"/>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5" name="テキスト ボックス 354"/>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1287</xdr:rowOff>
    </xdr:from>
    <xdr:ext cx="469744" cy="259045"/>
    <xdr:sp macro="" textlink="">
      <xdr:nvSpPr>
        <xdr:cNvPr id="357" name="テキスト ボックス 356"/>
        <xdr:cNvSpPr txBox="1"/>
      </xdr:nvSpPr>
      <xdr:spPr>
        <a:xfrm>
          <a:off x="6737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120561</xdr:rowOff>
    </xdr:from>
    <xdr:to>
      <xdr:col>55</xdr:col>
      <xdr:colOff>50800</xdr:colOff>
      <xdr:row>59</xdr:row>
      <xdr:rowOff>50711</xdr:rowOff>
    </xdr:to>
    <xdr:sp macro="" textlink="">
      <xdr:nvSpPr>
        <xdr:cNvPr id="363" name="楕円 362"/>
        <xdr:cNvSpPr/>
      </xdr:nvSpPr>
      <xdr:spPr>
        <a:xfrm>
          <a:off x="10426700" y="1006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35488</xdr:rowOff>
    </xdr:from>
    <xdr:ext cx="469744" cy="259045"/>
    <xdr:sp macro="" textlink="">
      <xdr:nvSpPr>
        <xdr:cNvPr id="364" name="農林水産業費該当値テキスト"/>
        <xdr:cNvSpPr txBox="1"/>
      </xdr:nvSpPr>
      <xdr:spPr>
        <a:xfrm>
          <a:off x="10528300" y="997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127267</xdr:rowOff>
    </xdr:from>
    <xdr:to>
      <xdr:col>50</xdr:col>
      <xdr:colOff>165100</xdr:colOff>
      <xdr:row>59</xdr:row>
      <xdr:rowOff>57417</xdr:rowOff>
    </xdr:to>
    <xdr:sp macro="" textlink="">
      <xdr:nvSpPr>
        <xdr:cNvPr id="365" name="楕円 364"/>
        <xdr:cNvSpPr/>
      </xdr:nvSpPr>
      <xdr:spPr>
        <a:xfrm>
          <a:off x="9588500" y="100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48544</xdr:rowOff>
    </xdr:from>
    <xdr:ext cx="378565" cy="259045"/>
    <xdr:sp macro="" textlink="">
      <xdr:nvSpPr>
        <xdr:cNvPr id="366" name="テキスト ボックス 365"/>
        <xdr:cNvSpPr txBox="1"/>
      </xdr:nvSpPr>
      <xdr:spPr>
        <a:xfrm>
          <a:off x="9450017" y="10164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123381</xdr:rowOff>
    </xdr:from>
    <xdr:to>
      <xdr:col>46</xdr:col>
      <xdr:colOff>38100</xdr:colOff>
      <xdr:row>59</xdr:row>
      <xdr:rowOff>53531</xdr:rowOff>
    </xdr:to>
    <xdr:sp macro="" textlink="">
      <xdr:nvSpPr>
        <xdr:cNvPr id="367" name="楕円 366"/>
        <xdr:cNvSpPr/>
      </xdr:nvSpPr>
      <xdr:spPr>
        <a:xfrm>
          <a:off x="8699500" y="1006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44658</xdr:rowOff>
    </xdr:from>
    <xdr:ext cx="469744" cy="259045"/>
    <xdr:sp macro="" textlink="">
      <xdr:nvSpPr>
        <xdr:cNvPr id="368" name="テキスト ボックス 367"/>
        <xdr:cNvSpPr txBox="1"/>
      </xdr:nvSpPr>
      <xdr:spPr>
        <a:xfrm>
          <a:off x="8515428" y="1016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112331</xdr:rowOff>
    </xdr:from>
    <xdr:to>
      <xdr:col>41</xdr:col>
      <xdr:colOff>101600</xdr:colOff>
      <xdr:row>59</xdr:row>
      <xdr:rowOff>42481</xdr:rowOff>
    </xdr:to>
    <xdr:sp macro="" textlink="">
      <xdr:nvSpPr>
        <xdr:cNvPr id="369" name="楕円 368"/>
        <xdr:cNvSpPr/>
      </xdr:nvSpPr>
      <xdr:spPr>
        <a:xfrm>
          <a:off x="7810500" y="100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33608</xdr:rowOff>
    </xdr:from>
    <xdr:ext cx="469744" cy="259045"/>
    <xdr:sp macro="" textlink="">
      <xdr:nvSpPr>
        <xdr:cNvPr id="370" name="テキスト ボックス 369"/>
        <xdr:cNvSpPr txBox="1"/>
      </xdr:nvSpPr>
      <xdr:spPr>
        <a:xfrm>
          <a:off x="7626428"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120714</xdr:rowOff>
    </xdr:from>
    <xdr:to>
      <xdr:col>36</xdr:col>
      <xdr:colOff>165100</xdr:colOff>
      <xdr:row>59</xdr:row>
      <xdr:rowOff>50864</xdr:rowOff>
    </xdr:to>
    <xdr:sp macro="" textlink="">
      <xdr:nvSpPr>
        <xdr:cNvPr id="371" name="楕円 370"/>
        <xdr:cNvSpPr/>
      </xdr:nvSpPr>
      <xdr:spPr>
        <a:xfrm>
          <a:off x="6921500" y="100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41991</xdr:rowOff>
    </xdr:from>
    <xdr:ext cx="469744" cy="259045"/>
    <xdr:sp macro="" textlink="">
      <xdr:nvSpPr>
        <xdr:cNvPr id="372" name="テキスト ボックス 371"/>
        <xdr:cNvSpPr txBox="1"/>
      </xdr:nvSpPr>
      <xdr:spPr>
        <a:xfrm>
          <a:off x="6737428" y="1015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102460</xdr:rowOff>
    </xdr:from>
    <xdr:to>
      <xdr:col>55</xdr:col>
      <xdr:colOff>0</xdr:colOff>
      <xdr:row>78</xdr:row>
      <xdr:rowOff>102826</xdr:rowOff>
    </xdr:to>
    <xdr:cxnSp macro="">
      <xdr:nvCxnSpPr>
        <xdr:cNvPr id="399" name="直線コネクタ 398"/>
        <xdr:cNvCxnSpPr/>
      </xdr:nvCxnSpPr>
      <xdr:spPr>
        <a:xfrm>
          <a:off x="9639300" y="13475560"/>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63142</xdr:rowOff>
    </xdr:from>
    <xdr:to>
      <xdr:col>50</xdr:col>
      <xdr:colOff>114300</xdr:colOff>
      <xdr:row>78</xdr:row>
      <xdr:rowOff>102460</xdr:rowOff>
    </xdr:to>
    <xdr:cxnSp macro="">
      <xdr:nvCxnSpPr>
        <xdr:cNvPr id="402" name="直線コネクタ 401"/>
        <xdr:cNvCxnSpPr/>
      </xdr:nvCxnSpPr>
      <xdr:spPr>
        <a:xfrm>
          <a:off x="8750300" y="13436242"/>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63142</xdr:rowOff>
    </xdr:from>
    <xdr:to>
      <xdr:col>45</xdr:col>
      <xdr:colOff>177800</xdr:colOff>
      <xdr:row>78</xdr:row>
      <xdr:rowOff>109021</xdr:rowOff>
    </xdr:to>
    <xdr:cxnSp macro="">
      <xdr:nvCxnSpPr>
        <xdr:cNvPr id="405" name="直線コネクタ 404"/>
        <xdr:cNvCxnSpPr/>
      </xdr:nvCxnSpPr>
      <xdr:spPr>
        <a:xfrm flipV="1">
          <a:off x="7861300" y="13436242"/>
          <a:ext cx="8890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61501</xdr:rowOff>
    </xdr:from>
    <xdr:ext cx="469744" cy="259045"/>
    <xdr:sp macro="" textlink="">
      <xdr:nvSpPr>
        <xdr:cNvPr id="407" name="テキスト ボックス 406"/>
        <xdr:cNvSpPr txBox="1"/>
      </xdr:nvSpPr>
      <xdr:spPr>
        <a:xfrm>
          <a:off x="8515428"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109021</xdr:rowOff>
    </xdr:from>
    <xdr:to>
      <xdr:col>41</xdr:col>
      <xdr:colOff>50800</xdr:colOff>
      <xdr:row>78</xdr:row>
      <xdr:rowOff>115012</xdr:rowOff>
    </xdr:to>
    <xdr:cxnSp macro="">
      <xdr:nvCxnSpPr>
        <xdr:cNvPr id="408" name="直線コネクタ 407"/>
        <xdr:cNvCxnSpPr/>
      </xdr:nvCxnSpPr>
      <xdr:spPr>
        <a:xfrm flipV="1">
          <a:off x="6972300" y="13482121"/>
          <a:ext cx="889000" cy="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52026</xdr:rowOff>
    </xdr:from>
    <xdr:to>
      <xdr:col>55</xdr:col>
      <xdr:colOff>50800</xdr:colOff>
      <xdr:row>78</xdr:row>
      <xdr:rowOff>153626</xdr:rowOff>
    </xdr:to>
    <xdr:sp macro="" textlink="">
      <xdr:nvSpPr>
        <xdr:cNvPr id="418" name="楕円 417"/>
        <xdr:cNvSpPr/>
      </xdr:nvSpPr>
      <xdr:spPr>
        <a:xfrm>
          <a:off x="10426700" y="13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138403</xdr:rowOff>
    </xdr:from>
    <xdr:ext cx="469744" cy="259045"/>
    <xdr:sp macro="" textlink="">
      <xdr:nvSpPr>
        <xdr:cNvPr id="419" name="商工費該当値テキスト"/>
        <xdr:cNvSpPr txBox="1"/>
      </xdr:nvSpPr>
      <xdr:spPr>
        <a:xfrm>
          <a:off x="10528300" y="1334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51660</xdr:rowOff>
    </xdr:from>
    <xdr:to>
      <xdr:col>50</xdr:col>
      <xdr:colOff>165100</xdr:colOff>
      <xdr:row>78</xdr:row>
      <xdr:rowOff>153260</xdr:rowOff>
    </xdr:to>
    <xdr:sp macro="" textlink="">
      <xdr:nvSpPr>
        <xdr:cNvPr id="420" name="楕円 419"/>
        <xdr:cNvSpPr/>
      </xdr:nvSpPr>
      <xdr:spPr>
        <a:xfrm>
          <a:off x="9588500" y="1342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144387</xdr:rowOff>
    </xdr:from>
    <xdr:ext cx="469744" cy="259045"/>
    <xdr:sp macro="" textlink="">
      <xdr:nvSpPr>
        <xdr:cNvPr id="421" name="テキスト ボックス 420"/>
        <xdr:cNvSpPr txBox="1"/>
      </xdr:nvSpPr>
      <xdr:spPr>
        <a:xfrm>
          <a:off x="9404428" y="1351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12342</xdr:rowOff>
    </xdr:from>
    <xdr:to>
      <xdr:col>46</xdr:col>
      <xdr:colOff>38100</xdr:colOff>
      <xdr:row>78</xdr:row>
      <xdr:rowOff>113942</xdr:rowOff>
    </xdr:to>
    <xdr:sp macro="" textlink="">
      <xdr:nvSpPr>
        <xdr:cNvPr id="422" name="楕円 421"/>
        <xdr:cNvSpPr/>
      </xdr:nvSpPr>
      <xdr:spPr>
        <a:xfrm>
          <a:off x="8699500" y="1338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105069</xdr:rowOff>
    </xdr:from>
    <xdr:ext cx="469744" cy="259045"/>
    <xdr:sp macro="" textlink="">
      <xdr:nvSpPr>
        <xdr:cNvPr id="423" name="テキスト ボックス 422"/>
        <xdr:cNvSpPr txBox="1"/>
      </xdr:nvSpPr>
      <xdr:spPr>
        <a:xfrm>
          <a:off x="8515428" y="134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58221</xdr:rowOff>
    </xdr:from>
    <xdr:to>
      <xdr:col>41</xdr:col>
      <xdr:colOff>101600</xdr:colOff>
      <xdr:row>78</xdr:row>
      <xdr:rowOff>159821</xdr:rowOff>
    </xdr:to>
    <xdr:sp macro="" textlink="">
      <xdr:nvSpPr>
        <xdr:cNvPr id="424" name="楕円 423"/>
        <xdr:cNvSpPr/>
      </xdr:nvSpPr>
      <xdr:spPr>
        <a:xfrm>
          <a:off x="7810500" y="134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150948</xdr:rowOff>
    </xdr:from>
    <xdr:ext cx="469744" cy="259045"/>
    <xdr:sp macro="" textlink="">
      <xdr:nvSpPr>
        <xdr:cNvPr id="425" name="テキスト ボックス 424"/>
        <xdr:cNvSpPr txBox="1"/>
      </xdr:nvSpPr>
      <xdr:spPr>
        <a:xfrm>
          <a:off x="7626428" y="1352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64212</xdr:rowOff>
    </xdr:from>
    <xdr:to>
      <xdr:col>36</xdr:col>
      <xdr:colOff>165100</xdr:colOff>
      <xdr:row>78</xdr:row>
      <xdr:rowOff>165812</xdr:rowOff>
    </xdr:to>
    <xdr:sp macro="" textlink="">
      <xdr:nvSpPr>
        <xdr:cNvPr id="426" name="楕円 425"/>
        <xdr:cNvSpPr/>
      </xdr:nvSpPr>
      <xdr:spPr>
        <a:xfrm>
          <a:off x="6921500" y="13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156939</xdr:rowOff>
    </xdr:from>
    <xdr:ext cx="469744" cy="259045"/>
    <xdr:sp macro="" textlink="">
      <xdr:nvSpPr>
        <xdr:cNvPr id="427" name="テキスト ボックス 426"/>
        <xdr:cNvSpPr txBox="1"/>
      </xdr:nvSpPr>
      <xdr:spPr>
        <a:xfrm>
          <a:off x="6737428" y="1353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162348</xdr:rowOff>
    </xdr:from>
    <xdr:to>
      <xdr:col>55</xdr:col>
      <xdr:colOff>0</xdr:colOff>
      <xdr:row>99</xdr:row>
      <xdr:rowOff>6541</xdr:rowOff>
    </xdr:to>
    <xdr:cxnSp macro="">
      <xdr:nvCxnSpPr>
        <xdr:cNvPr id="459" name="直線コネクタ 458"/>
        <xdr:cNvCxnSpPr/>
      </xdr:nvCxnSpPr>
      <xdr:spPr>
        <a:xfrm>
          <a:off x="9639300" y="16964448"/>
          <a:ext cx="8382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148108</xdr:rowOff>
    </xdr:from>
    <xdr:ext cx="534377" cy="259045"/>
    <xdr:sp macro="" textlink="">
      <xdr:nvSpPr>
        <xdr:cNvPr id="460" name="土木費平均値テキスト"/>
        <xdr:cNvSpPr txBox="1"/>
      </xdr:nvSpPr>
      <xdr:spPr>
        <a:xfrm>
          <a:off x="10528300" y="1660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162348</xdr:rowOff>
    </xdr:from>
    <xdr:to>
      <xdr:col>50</xdr:col>
      <xdr:colOff>114300</xdr:colOff>
      <xdr:row>99</xdr:row>
      <xdr:rowOff>59559</xdr:rowOff>
    </xdr:to>
    <xdr:cxnSp macro="">
      <xdr:nvCxnSpPr>
        <xdr:cNvPr id="462" name="直線コネクタ 461"/>
        <xdr:cNvCxnSpPr/>
      </xdr:nvCxnSpPr>
      <xdr:spPr>
        <a:xfrm flipV="1">
          <a:off x="8750300" y="16964448"/>
          <a:ext cx="889000" cy="6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73003</xdr:rowOff>
    </xdr:from>
    <xdr:ext cx="534377" cy="259045"/>
    <xdr:sp macro="" textlink="">
      <xdr:nvSpPr>
        <xdr:cNvPr id="464" name="テキスト ボックス 463"/>
        <xdr:cNvSpPr txBox="1"/>
      </xdr:nvSpPr>
      <xdr:spPr>
        <a:xfrm>
          <a:off x="9372111" y="165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129397</xdr:rowOff>
    </xdr:from>
    <xdr:to>
      <xdr:col>45</xdr:col>
      <xdr:colOff>177800</xdr:colOff>
      <xdr:row>99</xdr:row>
      <xdr:rowOff>59559</xdr:rowOff>
    </xdr:to>
    <xdr:cxnSp macro="">
      <xdr:nvCxnSpPr>
        <xdr:cNvPr id="465" name="直線コネクタ 464"/>
        <xdr:cNvCxnSpPr/>
      </xdr:nvCxnSpPr>
      <xdr:spPr>
        <a:xfrm>
          <a:off x="7861300" y="16931497"/>
          <a:ext cx="889000" cy="10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80971</xdr:rowOff>
    </xdr:from>
    <xdr:ext cx="534377" cy="259045"/>
    <xdr:sp macro="" textlink="">
      <xdr:nvSpPr>
        <xdr:cNvPr id="467" name="テキスト ボックス 466"/>
        <xdr:cNvSpPr txBox="1"/>
      </xdr:nvSpPr>
      <xdr:spPr>
        <a:xfrm>
          <a:off x="8483111" y="1654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129397</xdr:rowOff>
    </xdr:from>
    <xdr:to>
      <xdr:col>41</xdr:col>
      <xdr:colOff>50800</xdr:colOff>
      <xdr:row>99</xdr:row>
      <xdr:rowOff>72639</xdr:rowOff>
    </xdr:to>
    <xdr:cxnSp macro="">
      <xdr:nvCxnSpPr>
        <xdr:cNvPr id="468" name="直線コネクタ 467"/>
        <xdr:cNvCxnSpPr/>
      </xdr:nvCxnSpPr>
      <xdr:spPr>
        <a:xfrm flipV="1">
          <a:off x="6972300" y="16931497"/>
          <a:ext cx="889000" cy="1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169749</xdr:rowOff>
    </xdr:from>
    <xdr:ext cx="534377" cy="259045"/>
    <xdr:sp macro="" textlink="">
      <xdr:nvSpPr>
        <xdr:cNvPr id="470" name="テキスト ボックス 469"/>
        <xdr:cNvSpPr txBox="1"/>
      </xdr:nvSpPr>
      <xdr:spPr>
        <a:xfrm>
          <a:off x="7594111" y="164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134349</xdr:rowOff>
    </xdr:from>
    <xdr:ext cx="534377" cy="259045"/>
    <xdr:sp macro="" textlink="">
      <xdr:nvSpPr>
        <xdr:cNvPr id="472" name="テキスト ボックス 471"/>
        <xdr:cNvSpPr txBox="1"/>
      </xdr:nvSpPr>
      <xdr:spPr>
        <a:xfrm>
          <a:off x="6705111" y="164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127191</xdr:rowOff>
    </xdr:from>
    <xdr:to>
      <xdr:col>55</xdr:col>
      <xdr:colOff>50800</xdr:colOff>
      <xdr:row>99</xdr:row>
      <xdr:rowOff>57341</xdr:rowOff>
    </xdr:to>
    <xdr:sp macro="" textlink="">
      <xdr:nvSpPr>
        <xdr:cNvPr id="478" name="楕円 477"/>
        <xdr:cNvSpPr/>
      </xdr:nvSpPr>
      <xdr:spPr>
        <a:xfrm>
          <a:off x="10426700" y="1692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42118</xdr:rowOff>
    </xdr:from>
    <xdr:ext cx="534377" cy="259045"/>
    <xdr:sp macro="" textlink="">
      <xdr:nvSpPr>
        <xdr:cNvPr id="479" name="土木費該当値テキスト"/>
        <xdr:cNvSpPr txBox="1"/>
      </xdr:nvSpPr>
      <xdr:spPr>
        <a:xfrm>
          <a:off x="10528300" y="1684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111548</xdr:rowOff>
    </xdr:from>
    <xdr:to>
      <xdr:col>50</xdr:col>
      <xdr:colOff>165100</xdr:colOff>
      <xdr:row>99</xdr:row>
      <xdr:rowOff>41698</xdr:rowOff>
    </xdr:to>
    <xdr:sp macro="" textlink="">
      <xdr:nvSpPr>
        <xdr:cNvPr id="480" name="楕円 479"/>
        <xdr:cNvSpPr/>
      </xdr:nvSpPr>
      <xdr:spPr>
        <a:xfrm>
          <a:off x="9588500" y="1691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32825</xdr:rowOff>
    </xdr:from>
    <xdr:ext cx="534377" cy="259045"/>
    <xdr:sp macro="" textlink="">
      <xdr:nvSpPr>
        <xdr:cNvPr id="481" name="テキスト ボックス 480"/>
        <xdr:cNvSpPr txBox="1"/>
      </xdr:nvSpPr>
      <xdr:spPr>
        <a:xfrm>
          <a:off x="9372111" y="1700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8759</xdr:rowOff>
    </xdr:from>
    <xdr:to>
      <xdr:col>46</xdr:col>
      <xdr:colOff>38100</xdr:colOff>
      <xdr:row>99</xdr:row>
      <xdr:rowOff>110359</xdr:rowOff>
    </xdr:to>
    <xdr:sp macro="" textlink="">
      <xdr:nvSpPr>
        <xdr:cNvPr id="482" name="楕円 481"/>
        <xdr:cNvSpPr/>
      </xdr:nvSpPr>
      <xdr:spPr>
        <a:xfrm>
          <a:off x="8699500" y="1698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101486</xdr:rowOff>
    </xdr:from>
    <xdr:ext cx="534377" cy="259045"/>
    <xdr:sp macro="" textlink="">
      <xdr:nvSpPr>
        <xdr:cNvPr id="483" name="テキスト ボックス 482"/>
        <xdr:cNvSpPr txBox="1"/>
      </xdr:nvSpPr>
      <xdr:spPr>
        <a:xfrm>
          <a:off x="8483111" y="170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78597</xdr:rowOff>
    </xdr:from>
    <xdr:to>
      <xdr:col>41</xdr:col>
      <xdr:colOff>101600</xdr:colOff>
      <xdr:row>99</xdr:row>
      <xdr:rowOff>8747</xdr:rowOff>
    </xdr:to>
    <xdr:sp macro="" textlink="">
      <xdr:nvSpPr>
        <xdr:cNvPr id="484" name="楕円 483"/>
        <xdr:cNvSpPr/>
      </xdr:nvSpPr>
      <xdr:spPr>
        <a:xfrm>
          <a:off x="7810500" y="1688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171324</xdr:rowOff>
    </xdr:from>
    <xdr:ext cx="534377" cy="259045"/>
    <xdr:sp macro="" textlink="">
      <xdr:nvSpPr>
        <xdr:cNvPr id="485" name="テキスト ボックス 484"/>
        <xdr:cNvSpPr txBox="1"/>
      </xdr:nvSpPr>
      <xdr:spPr>
        <a:xfrm>
          <a:off x="7594111" y="1697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21839</xdr:rowOff>
    </xdr:from>
    <xdr:to>
      <xdr:col>36</xdr:col>
      <xdr:colOff>165100</xdr:colOff>
      <xdr:row>99</xdr:row>
      <xdr:rowOff>123439</xdr:rowOff>
    </xdr:to>
    <xdr:sp macro="" textlink="">
      <xdr:nvSpPr>
        <xdr:cNvPr id="486" name="楕円 485"/>
        <xdr:cNvSpPr/>
      </xdr:nvSpPr>
      <xdr:spPr>
        <a:xfrm>
          <a:off x="6921500" y="1699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114566</xdr:rowOff>
    </xdr:from>
    <xdr:ext cx="534377" cy="259045"/>
    <xdr:sp macro="" textlink="">
      <xdr:nvSpPr>
        <xdr:cNvPr id="487" name="テキスト ボックス 486"/>
        <xdr:cNvSpPr txBox="1"/>
      </xdr:nvSpPr>
      <xdr:spPr>
        <a:xfrm>
          <a:off x="6705111" y="1708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76911</xdr:rowOff>
    </xdr:from>
    <xdr:to>
      <xdr:col>85</xdr:col>
      <xdr:colOff>127000</xdr:colOff>
      <xdr:row>36</xdr:row>
      <xdr:rowOff>125984</xdr:rowOff>
    </xdr:to>
    <xdr:cxnSp macro="">
      <xdr:nvCxnSpPr>
        <xdr:cNvPr id="517" name="直線コネクタ 516"/>
        <xdr:cNvCxnSpPr/>
      </xdr:nvCxnSpPr>
      <xdr:spPr>
        <a:xfrm flipV="1">
          <a:off x="15481300" y="6249111"/>
          <a:ext cx="8382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47388</xdr:rowOff>
    </xdr:from>
    <xdr:ext cx="534377" cy="259045"/>
    <xdr:sp macro="" textlink="">
      <xdr:nvSpPr>
        <xdr:cNvPr id="518" name="消防費平均値テキスト"/>
        <xdr:cNvSpPr txBox="1"/>
      </xdr:nvSpPr>
      <xdr:spPr>
        <a:xfrm>
          <a:off x="16370300" y="5876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123469</xdr:rowOff>
    </xdr:from>
    <xdr:to>
      <xdr:col>81</xdr:col>
      <xdr:colOff>50800</xdr:colOff>
      <xdr:row>36</xdr:row>
      <xdr:rowOff>125984</xdr:rowOff>
    </xdr:to>
    <xdr:cxnSp macro="">
      <xdr:nvCxnSpPr>
        <xdr:cNvPr id="520" name="直線コネクタ 519"/>
        <xdr:cNvCxnSpPr/>
      </xdr:nvCxnSpPr>
      <xdr:spPr>
        <a:xfrm>
          <a:off x="14592300" y="629566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146905</xdr:rowOff>
    </xdr:from>
    <xdr:ext cx="534377" cy="259045"/>
    <xdr:sp macro="" textlink="">
      <xdr:nvSpPr>
        <xdr:cNvPr id="522" name="テキスト ボックス 521"/>
        <xdr:cNvSpPr txBox="1"/>
      </xdr:nvSpPr>
      <xdr:spPr>
        <a:xfrm>
          <a:off x="15214111" y="58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123469</xdr:rowOff>
    </xdr:from>
    <xdr:to>
      <xdr:col>76</xdr:col>
      <xdr:colOff>114300</xdr:colOff>
      <xdr:row>36</xdr:row>
      <xdr:rowOff>168123</xdr:rowOff>
    </xdr:to>
    <xdr:cxnSp macro="">
      <xdr:nvCxnSpPr>
        <xdr:cNvPr id="523" name="直線コネクタ 522"/>
        <xdr:cNvCxnSpPr/>
      </xdr:nvCxnSpPr>
      <xdr:spPr>
        <a:xfrm flipV="1">
          <a:off x="13703300" y="6295669"/>
          <a:ext cx="889000" cy="4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4" name="フローチャート: 判断 523"/>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25" name="テキスト ボックス 524"/>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168123</xdr:rowOff>
    </xdr:from>
    <xdr:to>
      <xdr:col>71</xdr:col>
      <xdr:colOff>177800</xdr:colOff>
      <xdr:row>37</xdr:row>
      <xdr:rowOff>2159</xdr:rowOff>
    </xdr:to>
    <xdr:cxnSp macro="">
      <xdr:nvCxnSpPr>
        <xdr:cNvPr id="526" name="直線コネクタ 525"/>
        <xdr:cNvCxnSpPr/>
      </xdr:nvCxnSpPr>
      <xdr:spPr>
        <a:xfrm flipV="1">
          <a:off x="12814300" y="634032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7" name="フローチャート: 判断 526"/>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28" name="テキスト ボックス 527"/>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9" name="フローチャート: 判断 528"/>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0" name="テキスト ボックス 529"/>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26111</xdr:rowOff>
    </xdr:from>
    <xdr:to>
      <xdr:col>85</xdr:col>
      <xdr:colOff>177800</xdr:colOff>
      <xdr:row>36</xdr:row>
      <xdr:rowOff>127711</xdr:rowOff>
    </xdr:to>
    <xdr:sp macro="" textlink="">
      <xdr:nvSpPr>
        <xdr:cNvPr id="536" name="楕円 535"/>
        <xdr:cNvSpPr/>
      </xdr:nvSpPr>
      <xdr:spPr>
        <a:xfrm>
          <a:off x="16268700" y="6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4538</xdr:rowOff>
    </xdr:from>
    <xdr:ext cx="534377" cy="259045"/>
    <xdr:sp macro="" textlink="">
      <xdr:nvSpPr>
        <xdr:cNvPr id="537" name="消防費該当値テキスト"/>
        <xdr:cNvSpPr txBox="1"/>
      </xdr:nvSpPr>
      <xdr:spPr>
        <a:xfrm>
          <a:off x="16370300" y="61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75184</xdr:rowOff>
    </xdr:from>
    <xdr:to>
      <xdr:col>81</xdr:col>
      <xdr:colOff>101600</xdr:colOff>
      <xdr:row>37</xdr:row>
      <xdr:rowOff>5334</xdr:rowOff>
    </xdr:to>
    <xdr:sp macro="" textlink="">
      <xdr:nvSpPr>
        <xdr:cNvPr id="538" name="楕円 537"/>
        <xdr:cNvSpPr/>
      </xdr:nvSpPr>
      <xdr:spPr>
        <a:xfrm>
          <a:off x="15430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167911</xdr:rowOff>
    </xdr:from>
    <xdr:ext cx="534377" cy="259045"/>
    <xdr:sp macro="" textlink="">
      <xdr:nvSpPr>
        <xdr:cNvPr id="539" name="テキスト ボックス 538"/>
        <xdr:cNvSpPr txBox="1"/>
      </xdr:nvSpPr>
      <xdr:spPr>
        <a:xfrm>
          <a:off x="15214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72669</xdr:rowOff>
    </xdr:from>
    <xdr:to>
      <xdr:col>76</xdr:col>
      <xdr:colOff>165100</xdr:colOff>
      <xdr:row>37</xdr:row>
      <xdr:rowOff>2819</xdr:rowOff>
    </xdr:to>
    <xdr:sp macro="" textlink="">
      <xdr:nvSpPr>
        <xdr:cNvPr id="540" name="楕円 539"/>
        <xdr:cNvSpPr/>
      </xdr:nvSpPr>
      <xdr:spPr>
        <a:xfrm>
          <a:off x="14541500" y="62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165396</xdr:rowOff>
    </xdr:from>
    <xdr:ext cx="534377" cy="259045"/>
    <xdr:sp macro="" textlink="">
      <xdr:nvSpPr>
        <xdr:cNvPr id="541" name="テキスト ボックス 540"/>
        <xdr:cNvSpPr txBox="1"/>
      </xdr:nvSpPr>
      <xdr:spPr>
        <a:xfrm>
          <a:off x="14325111" y="63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117323</xdr:rowOff>
    </xdr:from>
    <xdr:to>
      <xdr:col>72</xdr:col>
      <xdr:colOff>38100</xdr:colOff>
      <xdr:row>37</xdr:row>
      <xdr:rowOff>47473</xdr:rowOff>
    </xdr:to>
    <xdr:sp macro="" textlink="">
      <xdr:nvSpPr>
        <xdr:cNvPr id="542" name="楕円 541"/>
        <xdr:cNvSpPr/>
      </xdr:nvSpPr>
      <xdr:spPr>
        <a:xfrm>
          <a:off x="13652500" y="628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38600</xdr:rowOff>
    </xdr:from>
    <xdr:ext cx="534377" cy="259045"/>
    <xdr:sp macro="" textlink="">
      <xdr:nvSpPr>
        <xdr:cNvPr id="543" name="テキスト ボックス 542"/>
        <xdr:cNvSpPr txBox="1"/>
      </xdr:nvSpPr>
      <xdr:spPr>
        <a:xfrm>
          <a:off x="13436111" y="638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122809</xdr:rowOff>
    </xdr:from>
    <xdr:to>
      <xdr:col>67</xdr:col>
      <xdr:colOff>101600</xdr:colOff>
      <xdr:row>37</xdr:row>
      <xdr:rowOff>52959</xdr:rowOff>
    </xdr:to>
    <xdr:sp macro="" textlink="">
      <xdr:nvSpPr>
        <xdr:cNvPr id="544" name="楕円 543"/>
        <xdr:cNvSpPr/>
      </xdr:nvSpPr>
      <xdr:spPr>
        <a:xfrm>
          <a:off x="12763500" y="62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44086</xdr:rowOff>
    </xdr:from>
    <xdr:ext cx="534377" cy="259045"/>
    <xdr:sp macro="" textlink="">
      <xdr:nvSpPr>
        <xdr:cNvPr id="545" name="テキスト ボックス 544"/>
        <xdr:cNvSpPr txBox="1"/>
      </xdr:nvSpPr>
      <xdr:spPr>
        <a:xfrm>
          <a:off x="12547111"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105845</xdr:rowOff>
    </xdr:from>
    <xdr:to>
      <xdr:col>85</xdr:col>
      <xdr:colOff>127000</xdr:colOff>
      <xdr:row>58</xdr:row>
      <xdr:rowOff>1054</xdr:rowOff>
    </xdr:to>
    <xdr:cxnSp macro="">
      <xdr:nvCxnSpPr>
        <xdr:cNvPr id="573" name="直線コネクタ 572"/>
        <xdr:cNvCxnSpPr/>
      </xdr:nvCxnSpPr>
      <xdr:spPr>
        <a:xfrm flipV="1">
          <a:off x="15481300" y="9878495"/>
          <a:ext cx="838200" cy="6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159372</xdr:rowOff>
    </xdr:from>
    <xdr:ext cx="534377" cy="259045"/>
    <xdr:sp macro="" textlink="">
      <xdr:nvSpPr>
        <xdr:cNvPr id="574" name="教育費平均値テキスト"/>
        <xdr:cNvSpPr txBox="1"/>
      </xdr:nvSpPr>
      <xdr:spPr>
        <a:xfrm>
          <a:off x="16370300" y="9417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33561</xdr:rowOff>
    </xdr:from>
    <xdr:to>
      <xdr:col>81</xdr:col>
      <xdr:colOff>50800</xdr:colOff>
      <xdr:row>58</xdr:row>
      <xdr:rowOff>1054</xdr:rowOff>
    </xdr:to>
    <xdr:cxnSp macro="">
      <xdr:nvCxnSpPr>
        <xdr:cNvPr id="576" name="直線コネクタ 575"/>
        <xdr:cNvCxnSpPr/>
      </xdr:nvCxnSpPr>
      <xdr:spPr>
        <a:xfrm>
          <a:off x="14592300" y="9634761"/>
          <a:ext cx="889000" cy="31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122422</xdr:rowOff>
    </xdr:from>
    <xdr:ext cx="534377" cy="259045"/>
    <xdr:sp macro="" textlink="">
      <xdr:nvSpPr>
        <xdr:cNvPr id="578" name="テキスト ボックス 577"/>
        <xdr:cNvSpPr txBox="1"/>
      </xdr:nvSpPr>
      <xdr:spPr>
        <a:xfrm>
          <a:off x="15214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33561</xdr:rowOff>
    </xdr:from>
    <xdr:to>
      <xdr:col>76</xdr:col>
      <xdr:colOff>114300</xdr:colOff>
      <xdr:row>56</xdr:row>
      <xdr:rowOff>147724</xdr:rowOff>
    </xdr:to>
    <xdr:cxnSp macro="">
      <xdr:nvCxnSpPr>
        <xdr:cNvPr id="579" name="直線コネクタ 578"/>
        <xdr:cNvCxnSpPr/>
      </xdr:nvCxnSpPr>
      <xdr:spPr>
        <a:xfrm flipV="1">
          <a:off x="13703300" y="9634761"/>
          <a:ext cx="889000" cy="11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80" name="フローチャート: 判断 579"/>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46367</xdr:rowOff>
    </xdr:from>
    <xdr:ext cx="534377" cy="259045"/>
    <xdr:sp macro="" textlink="">
      <xdr:nvSpPr>
        <xdr:cNvPr id="581" name="テキスト ボックス 580"/>
        <xdr:cNvSpPr txBox="1"/>
      </xdr:nvSpPr>
      <xdr:spPr>
        <a:xfrm>
          <a:off x="14325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147724</xdr:rowOff>
    </xdr:from>
    <xdr:to>
      <xdr:col>71</xdr:col>
      <xdr:colOff>177800</xdr:colOff>
      <xdr:row>57</xdr:row>
      <xdr:rowOff>92974</xdr:rowOff>
    </xdr:to>
    <xdr:cxnSp macro="">
      <xdr:nvCxnSpPr>
        <xdr:cNvPr id="582" name="直線コネクタ 581"/>
        <xdr:cNvCxnSpPr/>
      </xdr:nvCxnSpPr>
      <xdr:spPr>
        <a:xfrm flipV="1">
          <a:off x="12814300" y="9748924"/>
          <a:ext cx="889000" cy="11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3" name="フローチャート: 判断 582"/>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140368</xdr:rowOff>
    </xdr:from>
    <xdr:ext cx="534377" cy="259045"/>
    <xdr:sp macro="" textlink="">
      <xdr:nvSpPr>
        <xdr:cNvPr id="584" name="テキスト ボックス 583"/>
        <xdr:cNvSpPr txBox="1"/>
      </xdr:nvSpPr>
      <xdr:spPr>
        <a:xfrm>
          <a:off x="13436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5" name="フローチャート: 判断 584"/>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15826</xdr:rowOff>
    </xdr:from>
    <xdr:ext cx="534377" cy="259045"/>
    <xdr:sp macro="" textlink="">
      <xdr:nvSpPr>
        <xdr:cNvPr id="586" name="テキスト ボックス 585"/>
        <xdr:cNvSpPr txBox="1"/>
      </xdr:nvSpPr>
      <xdr:spPr>
        <a:xfrm>
          <a:off x="12547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55045</xdr:rowOff>
    </xdr:from>
    <xdr:to>
      <xdr:col>85</xdr:col>
      <xdr:colOff>177800</xdr:colOff>
      <xdr:row>57</xdr:row>
      <xdr:rowOff>156645</xdr:rowOff>
    </xdr:to>
    <xdr:sp macro="" textlink="">
      <xdr:nvSpPr>
        <xdr:cNvPr id="592" name="楕円 591"/>
        <xdr:cNvSpPr/>
      </xdr:nvSpPr>
      <xdr:spPr>
        <a:xfrm>
          <a:off x="16268700" y="98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141422</xdr:rowOff>
    </xdr:from>
    <xdr:ext cx="534377" cy="259045"/>
    <xdr:sp macro="" textlink="">
      <xdr:nvSpPr>
        <xdr:cNvPr id="593" name="教育費該当値テキスト"/>
        <xdr:cNvSpPr txBox="1"/>
      </xdr:nvSpPr>
      <xdr:spPr>
        <a:xfrm>
          <a:off x="16370300" y="97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121704</xdr:rowOff>
    </xdr:from>
    <xdr:to>
      <xdr:col>81</xdr:col>
      <xdr:colOff>101600</xdr:colOff>
      <xdr:row>58</xdr:row>
      <xdr:rowOff>51854</xdr:rowOff>
    </xdr:to>
    <xdr:sp macro="" textlink="">
      <xdr:nvSpPr>
        <xdr:cNvPr id="594" name="楕円 593"/>
        <xdr:cNvSpPr/>
      </xdr:nvSpPr>
      <xdr:spPr>
        <a:xfrm>
          <a:off x="15430500" y="989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42981</xdr:rowOff>
    </xdr:from>
    <xdr:ext cx="534377" cy="259045"/>
    <xdr:sp macro="" textlink="">
      <xdr:nvSpPr>
        <xdr:cNvPr id="595" name="テキスト ボックス 594"/>
        <xdr:cNvSpPr txBox="1"/>
      </xdr:nvSpPr>
      <xdr:spPr>
        <a:xfrm>
          <a:off x="15214111" y="998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154211</xdr:rowOff>
    </xdr:from>
    <xdr:to>
      <xdr:col>76</xdr:col>
      <xdr:colOff>165100</xdr:colOff>
      <xdr:row>56</xdr:row>
      <xdr:rowOff>84361</xdr:rowOff>
    </xdr:to>
    <xdr:sp macro="" textlink="">
      <xdr:nvSpPr>
        <xdr:cNvPr id="596" name="楕円 595"/>
        <xdr:cNvSpPr/>
      </xdr:nvSpPr>
      <xdr:spPr>
        <a:xfrm>
          <a:off x="14541500" y="958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75488</xdr:rowOff>
    </xdr:from>
    <xdr:ext cx="534377" cy="259045"/>
    <xdr:sp macro="" textlink="">
      <xdr:nvSpPr>
        <xdr:cNvPr id="597" name="テキスト ボックス 596"/>
        <xdr:cNvSpPr txBox="1"/>
      </xdr:nvSpPr>
      <xdr:spPr>
        <a:xfrm>
          <a:off x="14325111" y="967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96924</xdr:rowOff>
    </xdr:from>
    <xdr:to>
      <xdr:col>72</xdr:col>
      <xdr:colOff>38100</xdr:colOff>
      <xdr:row>57</xdr:row>
      <xdr:rowOff>27074</xdr:rowOff>
    </xdr:to>
    <xdr:sp macro="" textlink="">
      <xdr:nvSpPr>
        <xdr:cNvPr id="598" name="楕円 597"/>
        <xdr:cNvSpPr/>
      </xdr:nvSpPr>
      <xdr:spPr>
        <a:xfrm>
          <a:off x="13652500" y="969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18201</xdr:rowOff>
    </xdr:from>
    <xdr:ext cx="534377" cy="259045"/>
    <xdr:sp macro="" textlink="">
      <xdr:nvSpPr>
        <xdr:cNvPr id="599" name="テキスト ボックス 598"/>
        <xdr:cNvSpPr txBox="1"/>
      </xdr:nvSpPr>
      <xdr:spPr>
        <a:xfrm>
          <a:off x="13436111" y="979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42174</xdr:rowOff>
    </xdr:from>
    <xdr:to>
      <xdr:col>67</xdr:col>
      <xdr:colOff>101600</xdr:colOff>
      <xdr:row>57</xdr:row>
      <xdr:rowOff>143774</xdr:rowOff>
    </xdr:to>
    <xdr:sp macro="" textlink="">
      <xdr:nvSpPr>
        <xdr:cNvPr id="600" name="楕円 599"/>
        <xdr:cNvSpPr/>
      </xdr:nvSpPr>
      <xdr:spPr>
        <a:xfrm>
          <a:off x="12763500" y="981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134901</xdr:rowOff>
    </xdr:from>
    <xdr:ext cx="534377" cy="259045"/>
    <xdr:sp macro="" textlink="">
      <xdr:nvSpPr>
        <xdr:cNvPr id="601" name="テキスト ボックス 600"/>
        <xdr:cNvSpPr txBox="1"/>
      </xdr:nvSpPr>
      <xdr:spPr>
        <a:xfrm>
          <a:off x="12547111" y="990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75692</xdr:rowOff>
    </xdr:from>
    <xdr:to>
      <xdr:col>85</xdr:col>
      <xdr:colOff>127000</xdr:colOff>
      <xdr:row>79</xdr:row>
      <xdr:rowOff>98879</xdr:rowOff>
    </xdr:to>
    <xdr:cxnSp macro="">
      <xdr:nvCxnSpPr>
        <xdr:cNvPr id="632" name="直線コネクタ 631"/>
        <xdr:cNvCxnSpPr/>
      </xdr:nvCxnSpPr>
      <xdr:spPr>
        <a:xfrm flipV="1">
          <a:off x="15481300" y="13620242"/>
          <a:ext cx="8382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3" name="災害復旧費平均値テキスト"/>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9" name="フローチャート: 判断 638"/>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10431</xdr:rowOff>
    </xdr:from>
    <xdr:ext cx="378565" cy="259045"/>
    <xdr:sp macro="" textlink="">
      <xdr:nvSpPr>
        <xdr:cNvPr id="640" name="テキスト ボックス 639"/>
        <xdr:cNvSpPr txBox="1"/>
      </xdr:nvSpPr>
      <xdr:spPr>
        <a:xfrm>
          <a:off x="14403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1" name="直線コネクタ 64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2" name="フローチャート: 判断 641"/>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113301</xdr:rowOff>
    </xdr:from>
    <xdr:ext cx="378565" cy="259045"/>
    <xdr:sp macro="" textlink="">
      <xdr:nvSpPr>
        <xdr:cNvPr id="643" name="テキスト ボックス 642"/>
        <xdr:cNvSpPr txBox="1"/>
      </xdr:nvSpPr>
      <xdr:spPr>
        <a:xfrm>
          <a:off x="13514017" y="1314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4" name="フローチャート: 判断 643"/>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5" name="テキスト ボックス 644"/>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24892</xdr:rowOff>
    </xdr:from>
    <xdr:to>
      <xdr:col>85</xdr:col>
      <xdr:colOff>177800</xdr:colOff>
      <xdr:row>79</xdr:row>
      <xdr:rowOff>126492</xdr:rowOff>
    </xdr:to>
    <xdr:sp macro="" textlink="">
      <xdr:nvSpPr>
        <xdr:cNvPr id="651" name="楕円 650"/>
        <xdr:cNvSpPr/>
      </xdr:nvSpPr>
      <xdr:spPr>
        <a:xfrm>
          <a:off x="16268700" y="1356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111269</xdr:rowOff>
    </xdr:from>
    <xdr:ext cx="313932" cy="259045"/>
    <xdr:sp macro="" textlink="">
      <xdr:nvSpPr>
        <xdr:cNvPr id="652" name="災害復旧費該当値テキスト"/>
        <xdr:cNvSpPr txBox="1"/>
      </xdr:nvSpPr>
      <xdr:spPr>
        <a:xfrm>
          <a:off x="16370300" y="13484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165303</xdr:rowOff>
    </xdr:from>
    <xdr:to>
      <xdr:col>85</xdr:col>
      <xdr:colOff>127000</xdr:colOff>
      <xdr:row>95</xdr:row>
      <xdr:rowOff>28981</xdr:rowOff>
    </xdr:to>
    <xdr:cxnSp macro="">
      <xdr:nvCxnSpPr>
        <xdr:cNvPr id="689" name="直線コネクタ 688"/>
        <xdr:cNvCxnSpPr/>
      </xdr:nvCxnSpPr>
      <xdr:spPr>
        <a:xfrm>
          <a:off x="15481300" y="16281603"/>
          <a:ext cx="8382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19797</xdr:rowOff>
    </xdr:from>
    <xdr:ext cx="534377" cy="259045"/>
    <xdr:sp macro="" textlink="">
      <xdr:nvSpPr>
        <xdr:cNvPr id="690" name="公債費平均値テキスト"/>
        <xdr:cNvSpPr txBox="1"/>
      </xdr:nvSpPr>
      <xdr:spPr>
        <a:xfrm>
          <a:off x="16370300" y="1630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112706</xdr:rowOff>
    </xdr:from>
    <xdr:to>
      <xdr:col>81</xdr:col>
      <xdr:colOff>50800</xdr:colOff>
      <xdr:row>94</xdr:row>
      <xdr:rowOff>165303</xdr:rowOff>
    </xdr:to>
    <xdr:cxnSp macro="">
      <xdr:nvCxnSpPr>
        <xdr:cNvPr id="692" name="直線コネクタ 691"/>
        <xdr:cNvCxnSpPr/>
      </xdr:nvCxnSpPr>
      <xdr:spPr>
        <a:xfrm>
          <a:off x="14592300" y="16229006"/>
          <a:ext cx="8890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108571</xdr:rowOff>
    </xdr:from>
    <xdr:ext cx="534377" cy="259045"/>
    <xdr:sp macro="" textlink="">
      <xdr:nvSpPr>
        <xdr:cNvPr id="694" name="テキスト ボックス 693"/>
        <xdr:cNvSpPr txBox="1"/>
      </xdr:nvSpPr>
      <xdr:spPr>
        <a:xfrm>
          <a:off x="15214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91942</xdr:rowOff>
    </xdr:from>
    <xdr:to>
      <xdr:col>76</xdr:col>
      <xdr:colOff>114300</xdr:colOff>
      <xdr:row>94</xdr:row>
      <xdr:rowOff>112706</xdr:rowOff>
    </xdr:to>
    <xdr:cxnSp macro="">
      <xdr:nvCxnSpPr>
        <xdr:cNvPr id="695" name="直線コネクタ 694"/>
        <xdr:cNvCxnSpPr/>
      </xdr:nvCxnSpPr>
      <xdr:spPr>
        <a:xfrm>
          <a:off x="13703300" y="16208242"/>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6" name="フローチャート: 判断 695"/>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154385</xdr:rowOff>
    </xdr:from>
    <xdr:ext cx="534377" cy="259045"/>
    <xdr:sp macro="" textlink="">
      <xdr:nvSpPr>
        <xdr:cNvPr id="697" name="テキスト ボックス 696"/>
        <xdr:cNvSpPr txBox="1"/>
      </xdr:nvSpPr>
      <xdr:spPr>
        <a:xfrm>
          <a:off x="14325111" y="164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12522</xdr:rowOff>
    </xdr:from>
    <xdr:to>
      <xdr:col>71</xdr:col>
      <xdr:colOff>177800</xdr:colOff>
      <xdr:row>94</xdr:row>
      <xdr:rowOff>91942</xdr:rowOff>
    </xdr:to>
    <xdr:cxnSp macro="">
      <xdr:nvCxnSpPr>
        <xdr:cNvPr id="698" name="直線コネクタ 697"/>
        <xdr:cNvCxnSpPr/>
      </xdr:nvCxnSpPr>
      <xdr:spPr>
        <a:xfrm>
          <a:off x="12814300" y="15957372"/>
          <a:ext cx="889000" cy="25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9" name="フローチャート: 判断 698"/>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37895</xdr:rowOff>
    </xdr:from>
    <xdr:ext cx="534377" cy="259045"/>
    <xdr:sp macro="" textlink="">
      <xdr:nvSpPr>
        <xdr:cNvPr id="700" name="テキスト ボックス 699"/>
        <xdr:cNvSpPr txBox="1"/>
      </xdr:nvSpPr>
      <xdr:spPr>
        <a:xfrm>
          <a:off x="13436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701" name="フローチャート: 判断 700"/>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27512</xdr:rowOff>
    </xdr:from>
    <xdr:ext cx="534377" cy="259045"/>
    <xdr:sp macro="" textlink="">
      <xdr:nvSpPr>
        <xdr:cNvPr id="702" name="テキスト ボックス 701"/>
        <xdr:cNvSpPr txBox="1"/>
      </xdr:nvSpPr>
      <xdr:spPr>
        <a:xfrm>
          <a:off x="12547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149631</xdr:rowOff>
    </xdr:from>
    <xdr:to>
      <xdr:col>85</xdr:col>
      <xdr:colOff>177800</xdr:colOff>
      <xdr:row>95</xdr:row>
      <xdr:rowOff>79781</xdr:rowOff>
    </xdr:to>
    <xdr:sp macro="" textlink="">
      <xdr:nvSpPr>
        <xdr:cNvPr id="708" name="楕円 707"/>
        <xdr:cNvSpPr/>
      </xdr:nvSpPr>
      <xdr:spPr>
        <a:xfrm>
          <a:off x="16268700" y="162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1058</xdr:rowOff>
    </xdr:from>
    <xdr:ext cx="534377" cy="259045"/>
    <xdr:sp macro="" textlink="">
      <xdr:nvSpPr>
        <xdr:cNvPr id="709" name="公債費該当値テキスト"/>
        <xdr:cNvSpPr txBox="1"/>
      </xdr:nvSpPr>
      <xdr:spPr>
        <a:xfrm>
          <a:off x="16370300" y="161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114503</xdr:rowOff>
    </xdr:from>
    <xdr:to>
      <xdr:col>81</xdr:col>
      <xdr:colOff>101600</xdr:colOff>
      <xdr:row>95</xdr:row>
      <xdr:rowOff>44653</xdr:rowOff>
    </xdr:to>
    <xdr:sp macro="" textlink="">
      <xdr:nvSpPr>
        <xdr:cNvPr id="710" name="楕円 709"/>
        <xdr:cNvSpPr/>
      </xdr:nvSpPr>
      <xdr:spPr>
        <a:xfrm>
          <a:off x="15430500" y="1623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61180</xdr:rowOff>
    </xdr:from>
    <xdr:ext cx="534377" cy="259045"/>
    <xdr:sp macro="" textlink="">
      <xdr:nvSpPr>
        <xdr:cNvPr id="711" name="テキスト ボックス 710"/>
        <xdr:cNvSpPr txBox="1"/>
      </xdr:nvSpPr>
      <xdr:spPr>
        <a:xfrm>
          <a:off x="15214111" y="1600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61906</xdr:rowOff>
    </xdr:from>
    <xdr:to>
      <xdr:col>76</xdr:col>
      <xdr:colOff>165100</xdr:colOff>
      <xdr:row>94</xdr:row>
      <xdr:rowOff>163506</xdr:rowOff>
    </xdr:to>
    <xdr:sp macro="" textlink="">
      <xdr:nvSpPr>
        <xdr:cNvPr id="712" name="楕円 711"/>
        <xdr:cNvSpPr/>
      </xdr:nvSpPr>
      <xdr:spPr>
        <a:xfrm>
          <a:off x="14541500" y="161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8583</xdr:rowOff>
    </xdr:from>
    <xdr:ext cx="534377" cy="259045"/>
    <xdr:sp macro="" textlink="">
      <xdr:nvSpPr>
        <xdr:cNvPr id="713" name="テキスト ボックス 712"/>
        <xdr:cNvSpPr txBox="1"/>
      </xdr:nvSpPr>
      <xdr:spPr>
        <a:xfrm>
          <a:off x="14325111" y="15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41142</xdr:rowOff>
    </xdr:from>
    <xdr:to>
      <xdr:col>72</xdr:col>
      <xdr:colOff>38100</xdr:colOff>
      <xdr:row>94</xdr:row>
      <xdr:rowOff>142742</xdr:rowOff>
    </xdr:to>
    <xdr:sp macro="" textlink="">
      <xdr:nvSpPr>
        <xdr:cNvPr id="714" name="楕円 713"/>
        <xdr:cNvSpPr/>
      </xdr:nvSpPr>
      <xdr:spPr>
        <a:xfrm>
          <a:off x="13652500" y="161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159269</xdr:rowOff>
    </xdr:from>
    <xdr:ext cx="534377" cy="259045"/>
    <xdr:sp macro="" textlink="">
      <xdr:nvSpPr>
        <xdr:cNvPr id="715" name="テキスト ボックス 714"/>
        <xdr:cNvSpPr txBox="1"/>
      </xdr:nvSpPr>
      <xdr:spPr>
        <a:xfrm>
          <a:off x="13436111" y="1593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133172</xdr:rowOff>
    </xdr:from>
    <xdr:to>
      <xdr:col>67</xdr:col>
      <xdr:colOff>101600</xdr:colOff>
      <xdr:row>93</xdr:row>
      <xdr:rowOff>63322</xdr:rowOff>
    </xdr:to>
    <xdr:sp macro="" textlink="">
      <xdr:nvSpPr>
        <xdr:cNvPr id="716" name="楕円 715"/>
        <xdr:cNvSpPr/>
      </xdr:nvSpPr>
      <xdr:spPr>
        <a:xfrm>
          <a:off x="12763500" y="1590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79849</xdr:rowOff>
    </xdr:from>
    <xdr:ext cx="534377" cy="259045"/>
    <xdr:sp macro="" textlink="">
      <xdr:nvSpPr>
        <xdr:cNvPr id="717" name="テキスト ボックス 716"/>
        <xdr:cNvSpPr txBox="1"/>
      </xdr:nvSpPr>
      <xdr:spPr>
        <a:xfrm>
          <a:off x="12547111" y="156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5" name="フローチャート: 判断 754"/>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56" name="テキスト ボックス 755"/>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8" name="フローチャート: 判断 757"/>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9" name="テキスト ボックス 758"/>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フローチャート: 判断 759"/>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1" name="テキスト ボックス 760"/>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民生費及び公債費を除く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項目で類似団体内平均値を下回っていますが、民生費は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183,994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円、公債費は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36,812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円となり、類似団体内平均値を上回る結果となっています。民生費については、障害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自立支援給付費や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障害児自立支援給付費、医療扶助費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等の増額により年々増加していますが、公債費については、繰上償還により増嵩した平成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年度から減少に転じており、過去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年間で最も低い数値となっています。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年度より実質収支の黒字を保っており、財政調整基金残高も決算剰余金の増加に伴い平成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2,771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百万円から平成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3,658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百万円増）となっています。</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標準財政規模に対する実質収支額は前年度と比べ</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％の減少、標準財政規模に対する実質単年度収支は前年度と比べ</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％減少しています。これは、実質収支額が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百万円減少したことに伴い、実質単年度収支の計算基礎となる単年度収支が減少したことによるものです。</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今後も「財政健全化計画」に基づき歳入の確保及び歳出経費の精査を図ります。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年度において、すべての会計で黒字財政を維持しています。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構成比については、水道事業会計の標準財政規模に対する比率が最も大きく、過去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二番目に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高い比率となっています。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介護保険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特別会計は、年々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％にまで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しています。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年度以降減少傾向にあった全会計の合計の黒字額の比率については、平成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において微増していますが、各数値の推移に注視しつつ、引き続き健全な財政運営に努めていきます。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38940225</v>
      </c>
      <c r="BO4" s="410"/>
      <c r="BP4" s="410"/>
      <c r="BQ4" s="410"/>
      <c r="BR4" s="410"/>
      <c r="BS4" s="410"/>
      <c r="BT4" s="410"/>
      <c r="BU4" s="411"/>
      <c r="BV4" s="409">
        <v>38414916</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0.3</v>
      </c>
      <c r="CU4" s="416"/>
      <c r="CV4" s="416"/>
      <c r="CW4" s="416"/>
      <c r="CX4" s="416"/>
      <c r="CY4" s="416"/>
      <c r="CZ4" s="416"/>
      <c r="DA4" s="417"/>
      <c r="DB4" s="415">
        <v>2.2999999999999998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38879538</v>
      </c>
      <c r="BO5" s="447"/>
      <c r="BP5" s="447"/>
      <c r="BQ5" s="447"/>
      <c r="BR5" s="447"/>
      <c r="BS5" s="447"/>
      <c r="BT5" s="447"/>
      <c r="BU5" s="448"/>
      <c r="BV5" s="446">
        <v>37868261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102.7</v>
      </c>
      <c r="CU5" s="444"/>
      <c r="CV5" s="444"/>
      <c r="CW5" s="444"/>
      <c r="CX5" s="444"/>
      <c r="CY5" s="444"/>
      <c r="CZ5" s="444"/>
      <c r="DA5" s="445"/>
      <c r="DB5" s="443">
        <v>98.2</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60687</v>
      </c>
      <c r="BO6" s="447"/>
      <c r="BP6" s="447"/>
      <c r="BQ6" s="447"/>
      <c r="BR6" s="447"/>
      <c r="BS6" s="447"/>
      <c r="BT6" s="447"/>
      <c r="BU6" s="448"/>
      <c r="BV6" s="446">
        <v>546655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109.6</v>
      </c>
      <c r="CU6" s="484"/>
      <c r="CV6" s="484"/>
      <c r="CW6" s="484"/>
      <c r="CX6" s="484"/>
      <c r="CY6" s="484"/>
      <c r="CZ6" s="484"/>
      <c r="DA6" s="485"/>
      <c r="DB6" s="483">
        <v>104.4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95</v>
      </c>
      <c r="AV7" s="479"/>
      <c r="AW7" s="479"/>
      <c r="AX7" s="479"/>
      <c r="AY7" s="480" t="s">
        <v>99</v>
      </c>
      <c r="AZ7" s="481"/>
      <c r="BA7" s="481"/>
      <c r="BB7" s="481"/>
      <c r="BC7" s="481"/>
      <c r="BD7" s="481"/>
      <c r="BE7" s="481"/>
      <c r="BF7" s="481"/>
      <c r="BG7" s="481"/>
      <c r="BH7" s="481"/>
      <c r="BI7" s="481"/>
      <c r="BJ7" s="481"/>
      <c r="BK7" s="481"/>
      <c r="BL7" s="481"/>
      <c r="BM7" s="482"/>
      <c r="BN7" s="446">
        <v>915</v>
      </c>
      <c r="BO7" s="447"/>
      <c r="BP7" s="447"/>
      <c r="BQ7" s="447"/>
      <c r="BR7" s="447"/>
      <c r="BS7" s="447"/>
      <c r="BT7" s="447"/>
      <c r="BU7" s="448"/>
      <c r="BV7" s="446">
        <v>1126</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22960766</v>
      </c>
      <c r="CU7" s="447"/>
      <c r="CV7" s="447"/>
      <c r="CW7" s="447"/>
      <c r="CX7" s="447"/>
      <c r="CY7" s="447"/>
      <c r="CZ7" s="447"/>
      <c r="DA7" s="448"/>
      <c r="DB7" s="446">
        <v>23235317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59772</v>
      </c>
      <c r="BO8" s="447"/>
      <c r="BP8" s="447"/>
      <c r="BQ8" s="447"/>
      <c r="BR8" s="447"/>
      <c r="BS8" s="447"/>
      <c r="BT8" s="447"/>
      <c r="BU8" s="448"/>
      <c r="BV8" s="446">
        <v>545529</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0.56999999999999995</v>
      </c>
      <c r="CU8" s="487"/>
      <c r="CV8" s="487"/>
      <c r="CW8" s="487"/>
      <c r="CX8" s="487"/>
      <c r="CY8" s="487"/>
      <c r="CZ8" s="487"/>
      <c r="DA8" s="488"/>
      <c r="DB8" s="486">
        <v>0.56000000000000005</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112683</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95</v>
      </c>
      <c r="AV9" s="479"/>
      <c r="AW9" s="479"/>
      <c r="AX9" s="479"/>
      <c r="AY9" s="480" t="s">
        <v>109</v>
      </c>
      <c r="AZ9" s="481"/>
      <c r="BA9" s="481"/>
      <c r="BB9" s="481"/>
      <c r="BC9" s="481"/>
      <c r="BD9" s="481"/>
      <c r="BE9" s="481"/>
      <c r="BF9" s="481"/>
      <c r="BG9" s="481"/>
      <c r="BH9" s="481"/>
      <c r="BI9" s="481"/>
      <c r="BJ9" s="481"/>
      <c r="BK9" s="481"/>
      <c r="BL9" s="481"/>
      <c r="BM9" s="482"/>
      <c r="BN9" s="446">
        <v>-485757</v>
      </c>
      <c r="BO9" s="447"/>
      <c r="BP9" s="447"/>
      <c r="BQ9" s="447"/>
      <c r="BR9" s="447"/>
      <c r="BS9" s="447"/>
      <c r="BT9" s="447"/>
      <c r="BU9" s="448"/>
      <c r="BV9" s="446">
        <v>-51740</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15.9</v>
      </c>
      <c r="CU9" s="444"/>
      <c r="CV9" s="444"/>
      <c r="CW9" s="444"/>
      <c r="CX9" s="444"/>
      <c r="CY9" s="444"/>
      <c r="CZ9" s="444"/>
      <c r="DA9" s="445"/>
      <c r="DB9" s="443">
        <v>16.899999999999999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117681</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282154</v>
      </c>
      <c r="BO10" s="447"/>
      <c r="BP10" s="447"/>
      <c r="BQ10" s="447"/>
      <c r="BR10" s="447"/>
      <c r="BS10" s="447"/>
      <c r="BT10" s="447"/>
      <c r="BU10" s="448"/>
      <c r="BV10" s="446">
        <v>305636</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95</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112719</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95</v>
      </c>
      <c r="AV12" s="479"/>
      <c r="AW12" s="479"/>
      <c r="AX12" s="479"/>
      <c r="AY12" s="480" t="s">
        <v>128</v>
      </c>
      <c r="AZ12" s="481"/>
      <c r="BA12" s="481"/>
      <c r="BB12" s="481"/>
      <c r="BC12" s="481"/>
      <c r="BD12" s="481"/>
      <c r="BE12" s="481"/>
      <c r="BF12" s="481"/>
      <c r="BG12" s="481"/>
      <c r="BH12" s="481"/>
      <c r="BI12" s="481"/>
      <c r="BJ12" s="481"/>
      <c r="BK12" s="481"/>
      <c r="BL12" s="481"/>
      <c r="BM12" s="482"/>
      <c r="BN12" s="446">
        <v>430000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111767</v>
      </c>
      <c r="S13" s="528"/>
      <c r="T13" s="528"/>
      <c r="U13" s="528"/>
      <c r="V13" s="529"/>
      <c r="W13" s="462" t="s">
        <v>131</v>
      </c>
      <c r="X13" s="463"/>
      <c r="Y13" s="463"/>
      <c r="Z13" s="463"/>
      <c r="AA13" s="463"/>
      <c r="AB13" s="453"/>
      <c r="AC13" s="497">
        <v>516</v>
      </c>
      <c r="AD13" s="498"/>
      <c r="AE13" s="498"/>
      <c r="AF13" s="498"/>
      <c r="AG13" s="537"/>
      <c r="AH13" s="497">
        <v>582</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-633603</v>
      </c>
      <c r="BO13" s="447"/>
      <c r="BP13" s="447"/>
      <c r="BQ13" s="447"/>
      <c r="BR13" s="447"/>
      <c r="BS13" s="447"/>
      <c r="BT13" s="447"/>
      <c r="BU13" s="448"/>
      <c r="BV13" s="446">
        <v>253896</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8.5</v>
      </c>
      <c r="CU13" s="444"/>
      <c r="CV13" s="444"/>
      <c r="CW13" s="444"/>
      <c r="CX13" s="444"/>
      <c r="CY13" s="444"/>
      <c r="CZ13" s="444"/>
      <c r="DA13" s="445"/>
      <c r="DB13" s="443">
        <v>9.1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113332</v>
      </c>
      <c r="S14" s="528"/>
      <c r="T14" s="528"/>
      <c r="U14" s="528"/>
      <c r="V14" s="529"/>
      <c r="W14" s="436"/>
      <c r="X14" s="437"/>
      <c r="Y14" s="437"/>
      <c r="Z14" s="437"/>
      <c r="AA14" s="437"/>
      <c r="AB14" s="426"/>
      <c r="AC14" s="530">
        <v>1.1000000000000001</v>
      </c>
      <c r="AD14" s="531"/>
      <c r="AE14" s="531"/>
      <c r="AF14" s="531"/>
      <c r="AG14" s="532"/>
      <c r="AH14" s="530">
        <v>1.2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20.6</v>
      </c>
      <c r="CU14" s="542"/>
      <c r="CV14" s="542"/>
      <c r="CW14" s="542"/>
      <c r="CX14" s="542"/>
      <c r="CY14" s="542"/>
      <c r="CZ14" s="542"/>
      <c r="DA14" s="543"/>
      <c r="DB14" s="541">
        <v>27.7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138</v>
      </c>
      <c r="N15" s="535"/>
      <c r="O15" s="535"/>
      <c r="P15" s="535"/>
      <c r="Q15" s="536"/>
      <c r="R15" s="527">
        <v>112487</v>
      </c>
      <c r="S15" s="528"/>
      <c r="T15" s="528"/>
      <c r="U15" s="528"/>
      <c r="V15" s="529"/>
      <c r="W15" s="462" t="s">
        <v>139</v>
      </c>
      <c r="X15" s="463"/>
      <c r="Y15" s="463"/>
      <c r="Z15" s="463"/>
      <c r="AA15" s="463"/>
      <c r="AB15" s="453"/>
      <c r="AC15" s="497">
        <v>12226</v>
      </c>
      <c r="AD15" s="498"/>
      <c r="AE15" s="498"/>
      <c r="AF15" s="498"/>
      <c r="AG15" s="537"/>
      <c r="AH15" s="497">
        <v>12636</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10844929</v>
      </c>
      <c r="BO15" s="410"/>
      <c r="BP15" s="410"/>
      <c r="BQ15" s="410"/>
      <c r="BR15" s="410"/>
      <c r="BS15" s="410"/>
      <c r="BT15" s="410"/>
      <c r="BU15" s="411"/>
      <c r="BV15" s="409">
        <v>10919484</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26.5</v>
      </c>
      <c r="AD16" s="531"/>
      <c r="AE16" s="531"/>
      <c r="AF16" s="531"/>
      <c r="AG16" s="532"/>
      <c r="AH16" s="530">
        <v>26.8</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18888861</v>
      </c>
      <c r="BO16" s="447"/>
      <c r="BP16" s="447"/>
      <c r="BQ16" s="447"/>
      <c r="BR16" s="447"/>
      <c r="BS16" s="447"/>
      <c r="BT16" s="447"/>
      <c r="BU16" s="448"/>
      <c r="BV16" s="446">
        <v>18893462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33367</v>
      </c>
      <c r="AD17" s="498"/>
      <c r="AE17" s="498"/>
      <c r="AF17" s="498"/>
      <c r="AG17" s="537"/>
      <c r="AH17" s="497">
        <v>33874</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13785428</v>
      </c>
      <c r="BO17" s="447"/>
      <c r="BP17" s="447"/>
      <c r="BQ17" s="447"/>
      <c r="BR17" s="447"/>
      <c r="BS17" s="447"/>
      <c r="BT17" s="447"/>
      <c r="BU17" s="448"/>
      <c r="BV17" s="446">
        <v>13860792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26.45</v>
      </c>
      <c r="M18" s="559"/>
      <c r="N18" s="559"/>
      <c r="O18" s="559"/>
      <c r="P18" s="559"/>
      <c r="Q18" s="559"/>
      <c r="R18" s="560"/>
      <c r="S18" s="560"/>
      <c r="T18" s="560"/>
      <c r="U18" s="560"/>
      <c r="V18" s="561"/>
      <c r="W18" s="464"/>
      <c r="X18" s="465"/>
      <c r="Y18" s="465"/>
      <c r="Z18" s="465"/>
      <c r="AA18" s="465"/>
      <c r="AB18" s="456"/>
      <c r="AC18" s="562">
        <v>72.400000000000006</v>
      </c>
      <c r="AD18" s="563"/>
      <c r="AE18" s="563"/>
      <c r="AF18" s="563"/>
      <c r="AG18" s="564"/>
      <c r="AH18" s="562">
        <v>71.900000000000006</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24077087</v>
      </c>
      <c r="BO18" s="447"/>
      <c r="BP18" s="447"/>
      <c r="BQ18" s="447"/>
      <c r="BR18" s="447"/>
      <c r="BS18" s="447"/>
      <c r="BT18" s="447"/>
      <c r="BU18" s="448"/>
      <c r="BV18" s="446">
        <v>23086593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4260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25882027</v>
      </c>
      <c r="BO19" s="447"/>
      <c r="BP19" s="447"/>
      <c r="BQ19" s="447"/>
      <c r="BR19" s="447"/>
      <c r="BS19" s="447"/>
      <c r="BT19" s="447"/>
      <c r="BU19" s="448"/>
      <c r="BV19" s="446">
        <v>25731430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44126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38570659</v>
      </c>
      <c r="BO23" s="447"/>
      <c r="BP23" s="447"/>
      <c r="BQ23" s="447"/>
      <c r="BR23" s="447"/>
      <c r="BS23" s="447"/>
      <c r="BT23" s="447"/>
      <c r="BU23" s="448"/>
      <c r="BV23" s="446">
        <v>40015892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7425</v>
      </c>
      <c r="R24" s="498"/>
      <c r="S24" s="498"/>
      <c r="T24" s="498"/>
      <c r="U24" s="498"/>
      <c r="V24" s="537"/>
      <c r="W24" s="596"/>
      <c r="X24" s="584"/>
      <c r="Y24" s="585"/>
      <c r="Z24" s="496" t="s">
        <v>163</v>
      </c>
      <c r="AA24" s="476"/>
      <c r="AB24" s="476"/>
      <c r="AC24" s="476"/>
      <c r="AD24" s="476"/>
      <c r="AE24" s="476"/>
      <c r="AF24" s="476"/>
      <c r="AG24" s="477"/>
      <c r="AH24" s="497">
        <v>529</v>
      </c>
      <c r="AI24" s="498"/>
      <c r="AJ24" s="498"/>
      <c r="AK24" s="498"/>
      <c r="AL24" s="537"/>
      <c r="AM24" s="497">
        <v>1621385</v>
      </c>
      <c r="AN24" s="498"/>
      <c r="AO24" s="498"/>
      <c r="AP24" s="498"/>
      <c r="AQ24" s="498"/>
      <c r="AR24" s="537"/>
      <c r="AS24" s="497">
        <v>3065</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24795182</v>
      </c>
      <c r="BO24" s="447"/>
      <c r="BP24" s="447"/>
      <c r="BQ24" s="447"/>
      <c r="BR24" s="447"/>
      <c r="BS24" s="447"/>
      <c r="BT24" s="447"/>
      <c r="BU24" s="448"/>
      <c r="BV24" s="446">
        <v>25044241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2</v>
      </c>
      <c r="M25" s="498"/>
      <c r="N25" s="498"/>
      <c r="O25" s="498"/>
      <c r="P25" s="537"/>
      <c r="Q25" s="497">
        <v>7000</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121</v>
      </c>
      <c r="AN25" s="498"/>
      <c r="AO25" s="498"/>
      <c r="AP25" s="498"/>
      <c r="AQ25" s="498"/>
      <c r="AR25" s="537"/>
      <c r="AS25" s="497" t="s">
        <v>121</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726105</v>
      </c>
      <c r="BO25" s="410"/>
      <c r="BP25" s="410"/>
      <c r="BQ25" s="410"/>
      <c r="BR25" s="410"/>
      <c r="BS25" s="410"/>
      <c r="BT25" s="410"/>
      <c r="BU25" s="411"/>
      <c r="BV25" s="409">
        <v>963073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7000</v>
      </c>
      <c r="R26" s="498"/>
      <c r="S26" s="498"/>
      <c r="T26" s="498"/>
      <c r="U26" s="498"/>
      <c r="V26" s="537"/>
      <c r="W26" s="596"/>
      <c r="X26" s="584"/>
      <c r="Y26" s="585"/>
      <c r="Z26" s="496" t="s">
        <v>170</v>
      </c>
      <c r="AA26" s="606"/>
      <c r="AB26" s="606"/>
      <c r="AC26" s="606"/>
      <c r="AD26" s="606"/>
      <c r="AE26" s="606"/>
      <c r="AF26" s="606"/>
      <c r="AG26" s="607"/>
      <c r="AH26" s="497" t="s">
        <v>122</v>
      </c>
      <c r="AI26" s="498"/>
      <c r="AJ26" s="498"/>
      <c r="AK26" s="498"/>
      <c r="AL26" s="537"/>
      <c r="AM26" s="497" t="s">
        <v>122</v>
      </c>
      <c r="AN26" s="498"/>
      <c r="AO26" s="498"/>
      <c r="AP26" s="498"/>
      <c r="AQ26" s="498"/>
      <c r="AR26" s="537"/>
      <c r="AS26" s="497" t="s">
        <v>122</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167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7000</v>
      </c>
      <c r="R27" s="498"/>
      <c r="S27" s="498"/>
      <c r="T27" s="498"/>
      <c r="U27" s="498"/>
      <c r="V27" s="537"/>
      <c r="W27" s="596"/>
      <c r="X27" s="584"/>
      <c r="Y27" s="585"/>
      <c r="Z27" s="496" t="s">
        <v>173</v>
      </c>
      <c r="AA27" s="476"/>
      <c r="AB27" s="476"/>
      <c r="AC27" s="476"/>
      <c r="AD27" s="476"/>
      <c r="AE27" s="476"/>
      <c r="AF27" s="476"/>
      <c r="AG27" s="477"/>
      <c r="AH27" s="497">
        <v>50</v>
      </c>
      <c r="AI27" s="498"/>
      <c r="AJ27" s="498"/>
      <c r="AK27" s="498"/>
      <c r="AL27" s="537"/>
      <c r="AM27" s="497">
        <v>151652</v>
      </c>
      <c r="AN27" s="498"/>
      <c r="AO27" s="498"/>
      <c r="AP27" s="498"/>
      <c r="AQ27" s="498"/>
      <c r="AR27" s="537"/>
      <c r="AS27" s="497">
        <v>3033</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122</v>
      </c>
      <c r="BO27" s="620"/>
      <c r="BP27" s="620"/>
      <c r="BQ27" s="620"/>
      <c r="BR27" s="620"/>
      <c r="BS27" s="620"/>
      <c r="BT27" s="620"/>
      <c r="BU27" s="621"/>
      <c r="BV27" s="619" t="s">
        <v>167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6500</v>
      </c>
      <c r="R28" s="498"/>
      <c r="S28" s="498"/>
      <c r="T28" s="498"/>
      <c r="U28" s="498"/>
      <c r="V28" s="537"/>
      <c r="W28" s="596"/>
      <c r="X28" s="584"/>
      <c r="Y28" s="585"/>
      <c r="Z28" s="496" t="s">
        <v>176</v>
      </c>
      <c r="AA28" s="476"/>
      <c r="AB28" s="476"/>
      <c r="AC28" s="476"/>
      <c r="AD28" s="476"/>
      <c r="AE28" s="476"/>
      <c r="AF28" s="476"/>
      <c r="AG28" s="477"/>
      <c r="AH28" s="497" t="s">
        <v>122</v>
      </c>
      <c r="AI28" s="498"/>
      <c r="AJ28" s="498"/>
      <c r="AK28" s="498"/>
      <c r="AL28" s="537"/>
      <c r="AM28" s="497" t="s">
        <v>167</v>
      </c>
      <c r="AN28" s="498"/>
      <c r="AO28" s="498"/>
      <c r="AP28" s="498"/>
      <c r="AQ28" s="498"/>
      <c r="AR28" s="537"/>
      <c r="AS28" s="497" t="s">
        <v>122</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3658027</v>
      </c>
      <c r="BO28" s="410"/>
      <c r="BP28" s="410"/>
      <c r="BQ28" s="410"/>
      <c r="BR28" s="410"/>
      <c r="BS28" s="410"/>
      <c r="BT28" s="410"/>
      <c r="BU28" s="411"/>
      <c r="BV28" s="409">
        <v>3805873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16</v>
      </c>
      <c r="M29" s="498"/>
      <c r="N29" s="498"/>
      <c r="O29" s="498"/>
      <c r="P29" s="537"/>
      <c r="Q29" s="497">
        <v>6000</v>
      </c>
      <c r="R29" s="498"/>
      <c r="S29" s="498"/>
      <c r="T29" s="498"/>
      <c r="U29" s="498"/>
      <c r="V29" s="537"/>
      <c r="W29" s="597"/>
      <c r="X29" s="598"/>
      <c r="Y29" s="599"/>
      <c r="Z29" s="496" t="s">
        <v>179</v>
      </c>
      <c r="AA29" s="476"/>
      <c r="AB29" s="476"/>
      <c r="AC29" s="476"/>
      <c r="AD29" s="476"/>
      <c r="AE29" s="476"/>
      <c r="AF29" s="476"/>
      <c r="AG29" s="477"/>
      <c r="AH29" s="497">
        <v>579</v>
      </c>
      <c r="AI29" s="498"/>
      <c r="AJ29" s="498"/>
      <c r="AK29" s="498"/>
      <c r="AL29" s="537"/>
      <c r="AM29" s="497">
        <v>1773037</v>
      </c>
      <c r="AN29" s="498"/>
      <c r="AO29" s="498"/>
      <c r="AP29" s="498"/>
      <c r="AQ29" s="498"/>
      <c r="AR29" s="537"/>
      <c r="AS29" s="497">
        <v>3062</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85522</v>
      </c>
      <c r="BO29" s="447"/>
      <c r="BP29" s="447"/>
      <c r="BQ29" s="447"/>
      <c r="BR29" s="447"/>
      <c r="BS29" s="447"/>
      <c r="BT29" s="447"/>
      <c r="BU29" s="448"/>
      <c r="BV29" s="446">
        <v>72761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100</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2044928</v>
      </c>
      <c r="BO30" s="620"/>
      <c r="BP30" s="620"/>
      <c r="BQ30" s="620"/>
      <c r="BR30" s="620"/>
      <c r="BS30" s="620"/>
      <c r="BT30" s="620"/>
      <c r="BU30" s="621"/>
      <c r="BV30" s="619">
        <v>1758732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189</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191</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公共下水道特別会計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柏羽藤環境事業組合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はびきのエル・エス</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と畜場特別会計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柏原羽曳野藤井寺消防組合</v>
      </c>
      <c r="BZ35" s="633"/>
      <c r="CA35" s="633"/>
      <c r="CB35" s="633"/>
      <c r="CC35" s="633"/>
      <c r="CD35" s="633"/>
      <c r="CE35" s="633"/>
      <c r="CF35" s="633"/>
      <c r="CG35" s="633"/>
      <c r="CH35" s="633"/>
      <c r="CI35" s="633"/>
      <c r="CJ35" s="633"/>
      <c r="CK35" s="633"/>
      <c r="CL35" s="633"/>
      <c r="CM35" s="633"/>
      <c r="CN35" s="193"/>
      <c r="CO35" s="632">
        <f t="shared" ref="CO35:CO43" si="3">IF(CQ35="","",CO34+1)</f>
        <v>16</v>
      </c>
      <c r="CP35" s="632"/>
      <c r="CQ35" s="633" t="str">
        <f>IF('各会計、関係団体の財政状況及び健全化判断比率'!BS8="","",'各会計、関係団体の財政状況及び健全化判断比率'!BS8)</f>
        <v>みのりの里</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大阪府後期高齢者医療広域連合（一般会計）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大阪府後期高齢者医療広域連合（後期高齢者医療特別会計）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大阪広域水道企業団（水道事業会計）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大阪広域水道企業団（工業用水道事業会計）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hb0a6XmwCXgU9YS9vG0fjUsu23oZLIunP8Lee7FtHAyQW9scTpVi0XiW1Cadu199aTFmaSNXb/XpCR5ArETng==" saltValue="j5Ope3asQaSdI4X4KBPF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4" t="s">
        <v>564</v>
      </c>
      <c r="D34" s="1224"/>
      <c r="E34" s="1225"/>
      <c r="F34" s="32">
        <v>11.31</v>
      </c>
      <c r="G34" s="33">
        <v>11.86</v>
      </c>
      <c r="H34" s="33">
        <v>9.9</v>
      </c>
      <c r="I34" s="33">
        <v>12.11</v>
      </c>
      <c r="J34" s="34">
        <v>11.96</v>
      </c>
      <c r="K34" s="22"/>
      <c r="L34" s="22"/>
      <c r="M34" s="22"/>
      <c r="N34" s="22"/>
      <c r="O34" s="22"/>
      <c r="P34" s="22"/>
    </row>
    <row r="35" spans="1:16" ht="39" customHeight="1" x14ac:dyDescent="0.15">
      <c r="A35" s="22"/>
      <c r="B35" s="35"/>
      <c r="C35" s="1218" t="s">
        <v>565</v>
      </c>
      <c r="D35" s="1219"/>
      <c r="E35" s="1220"/>
      <c r="F35" s="36">
        <v>0.37</v>
      </c>
      <c r="G35" s="37">
        <v>0.55000000000000004</v>
      </c>
      <c r="H35" s="37">
        <v>1.25</v>
      </c>
      <c r="I35" s="37">
        <v>1.38</v>
      </c>
      <c r="J35" s="38">
        <v>2.31</v>
      </c>
      <c r="K35" s="22"/>
      <c r="L35" s="22"/>
      <c r="M35" s="22"/>
      <c r="N35" s="22"/>
      <c r="O35" s="22"/>
      <c r="P35" s="22"/>
    </row>
    <row r="36" spans="1:16" ht="39" customHeight="1" x14ac:dyDescent="0.15">
      <c r="A36" s="22"/>
      <c r="B36" s="35"/>
      <c r="C36" s="1218" t="s">
        <v>566</v>
      </c>
      <c r="D36" s="1219"/>
      <c r="E36" s="1220"/>
      <c r="F36" s="36">
        <v>0</v>
      </c>
      <c r="G36" s="37">
        <v>0</v>
      </c>
      <c r="H36" s="37">
        <v>0</v>
      </c>
      <c r="I36" s="37">
        <v>0</v>
      </c>
      <c r="J36" s="38">
        <v>1.34</v>
      </c>
      <c r="K36" s="22"/>
      <c r="L36" s="22"/>
      <c r="M36" s="22"/>
      <c r="N36" s="22"/>
      <c r="O36" s="22"/>
      <c r="P36" s="22"/>
    </row>
    <row r="37" spans="1:16" ht="39" customHeight="1" x14ac:dyDescent="0.15">
      <c r="A37" s="22"/>
      <c r="B37" s="35"/>
      <c r="C37" s="1218" t="s">
        <v>567</v>
      </c>
      <c r="D37" s="1219"/>
      <c r="E37" s="1220"/>
      <c r="F37" s="36">
        <v>4.8600000000000003</v>
      </c>
      <c r="G37" s="37">
        <v>1.22</v>
      </c>
      <c r="H37" s="37">
        <v>2.52</v>
      </c>
      <c r="I37" s="37">
        <v>2.34</v>
      </c>
      <c r="J37" s="38">
        <v>0.26</v>
      </c>
      <c r="K37" s="22"/>
      <c r="L37" s="22"/>
      <c r="M37" s="22"/>
      <c r="N37" s="22"/>
      <c r="O37" s="22"/>
      <c r="P37" s="22"/>
    </row>
    <row r="38" spans="1:16" ht="39" customHeight="1" x14ac:dyDescent="0.15">
      <c r="A38" s="22"/>
      <c r="B38" s="35"/>
      <c r="C38" s="1218" t="s">
        <v>568</v>
      </c>
      <c r="D38" s="1219"/>
      <c r="E38" s="1220"/>
      <c r="F38" s="36">
        <v>0.21</v>
      </c>
      <c r="G38" s="37">
        <v>0.24</v>
      </c>
      <c r="H38" s="37">
        <v>0.24</v>
      </c>
      <c r="I38" s="37">
        <v>0.25</v>
      </c>
      <c r="J38" s="38">
        <v>0.23</v>
      </c>
      <c r="K38" s="22"/>
      <c r="L38" s="22"/>
      <c r="M38" s="22"/>
      <c r="N38" s="22"/>
      <c r="O38" s="22"/>
      <c r="P38" s="22"/>
    </row>
    <row r="39" spans="1:16" ht="39" customHeight="1" x14ac:dyDescent="0.15">
      <c r="A39" s="22"/>
      <c r="B39" s="35"/>
      <c r="C39" s="1218" t="s">
        <v>569</v>
      </c>
      <c r="D39" s="1219"/>
      <c r="E39" s="1220"/>
      <c r="F39" s="36">
        <v>3.66</v>
      </c>
      <c r="G39" s="37">
        <v>2.4700000000000002</v>
      </c>
      <c r="H39" s="37">
        <v>1.1299999999999999</v>
      </c>
      <c r="I39" s="37">
        <v>0.1</v>
      </c>
      <c r="J39" s="38">
        <v>0.21</v>
      </c>
      <c r="K39" s="22"/>
      <c r="L39" s="22"/>
      <c r="M39" s="22"/>
      <c r="N39" s="22"/>
      <c r="O39" s="22"/>
      <c r="P39" s="22"/>
    </row>
    <row r="40" spans="1:16" ht="39" customHeight="1" x14ac:dyDescent="0.15">
      <c r="A40" s="22"/>
      <c r="B40" s="35"/>
      <c r="C40" s="1218" t="s">
        <v>570</v>
      </c>
      <c r="D40" s="1219"/>
      <c r="E40" s="1220"/>
      <c r="F40" s="36">
        <v>0</v>
      </c>
      <c r="G40" s="37">
        <v>0</v>
      </c>
      <c r="H40" s="37">
        <v>0</v>
      </c>
      <c r="I40" s="37">
        <v>0</v>
      </c>
      <c r="J40" s="38">
        <v>0</v>
      </c>
      <c r="K40" s="22"/>
      <c r="L40" s="22"/>
      <c r="M40" s="22"/>
      <c r="N40" s="22"/>
      <c r="O40" s="22"/>
      <c r="P40" s="22"/>
    </row>
    <row r="41" spans="1:16" ht="39" customHeight="1" x14ac:dyDescent="0.15">
      <c r="A41" s="22"/>
      <c r="B41" s="35"/>
      <c r="C41" s="1218" t="s">
        <v>571</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572</v>
      </c>
      <c r="D42" s="1219"/>
      <c r="E42" s="1220"/>
      <c r="F42" s="36" t="s">
        <v>514</v>
      </c>
      <c r="G42" s="37" t="s">
        <v>514</v>
      </c>
      <c r="H42" s="37" t="s">
        <v>514</v>
      </c>
      <c r="I42" s="37" t="s">
        <v>514</v>
      </c>
      <c r="J42" s="38" t="s">
        <v>514</v>
      </c>
      <c r="K42" s="22"/>
      <c r="L42" s="22"/>
      <c r="M42" s="22"/>
      <c r="N42" s="22"/>
      <c r="O42" s="22"/>
      <c r="P42" s="22"/>
    </row>
    <row r="43" spans="1:16" ht="39" customHeight="1" thickBot="1" x14ac:dyDescent="0.2">
      <c r="A43" s="22"/>
      <c r="B43" s="40"/>
      <c r="C43" s="1221" t="s">
        <v>573</v>
      </c>
      <c r="D43" s="1222"/>
      <c r="E43" s="1223"/>
      <c r="F43" s="41">
        <v>0</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ceQP5pD/06RrkgXwQOdIUTHWsz0deZKpVPv954ngUhVI9fHhwIJv74ORP/KvNo2DxtqCwVja7cH3nXqckeWGg==" saltValue="bj6RxAJ4n3EX5/ktaYDF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4717</v>
      </c>
      <c r="L45" s="60">
        <v>4703</v>
      </c>
      <c r="M45" s="60">
        <v>4527</v>
      </c>
      <c r="N45" s="60">
        <v>4381</v>
      </c>
      <c r="O45" s="61">
        <v>4149</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x14ac:dyDescent="0.15">
      <c r="A48" s="48"/>
      <c r="B48" s="1236"/>
      <c r="C48" s="1237"/>
      <c r="D48" s="62"/>
      <c r="E48" s="1228" t="s">
        <v>14</v>
      </c>
      <c r="F48" s="1228"/>
      <c r="G48" s="1228"/>
      <c r="H48" s="1228"/>
      <c r="I48" s="1228"/>
      <c r="J48" s="1229"/>
      <c r="K48" s="63">
        <v>1271</v>
      </c>
      <c r="L48" s="64">
        <v>1190</v>
      </c>
      <c r="M48" s="64">
        <v>1190</v>
      </c>
      <c r="N48" s="64">
        <v>1223</v>
      </c>
      <c r="O48" s="65">
        <v>1162</v>
      </c>
      <c r="P48" s="48"/>
      <c r="Q48" s="48"/>
      <c r="R48" s="48"/>
      <c r="S48" s="48"/>
      <c r="T48" s="48"/>
      <c r="U48" s="48"/>
    </row>
    <row r="49" spans="1:21" ht="30.75" customHeight="1" x14ac:dyDescent="0.15">
      <c r="A49" s="48"/>
      <c r="B49" s="1236"/>
      <c r="C49" s="1237"/>
      <c r="D49" s="62"/>
      <c r="E49" s="1228" t="s">
        <v>15</v>
      </c>
      <c r="F49" s="1228"/>
      <c r="G49" s="1228"/>
      <c r="H49" s="1228"/>
      <c r="I49" s="1228"/>
      <c r="J49" s="1229"/>
      <c r="K49" s="63">
        <v>378</v>
      </c>
      <c r="L49" s="64">
        <v>378</v>
      </c>
      <c r="M49" s="64">
        <v>390</v>
      </c>
      <c r="N49" s="64">
        <v>375</v>
      </c>
      <c r="O49" s="65">
        <v>364</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514</v>
      </c>
      <c r="L50" s="64" t="s">
        <v>514</v>
      </c>
      <c r="M50" s="64" t="s">
        <v>514</v>
      </c>
      <c r="N50" s="64" t="s">
        <v>514</v>
      </c>
      <c r="O50" s="65" t="s">
        <v>514</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514</v>
      </c>
      <c r="L51" s="64" t="s">
        <v>514</v>
      </c>
      <c r="M51" s="64" t="s">
        <v>514</v>
      </c>
      <c r="N51" s="64" t="s">
        <v>514</v>
      </c>
      <c r="O51" s="65" t="s">
        <v>514</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4389</v>
      </c>
      <c r="L52" s="64">
        <v>4510</v>
      </c>
      <c r="M52" s="64">
        <v>4289</v>
      </c>
      <c r="N52" s="64">
        <v>4080</v>
      </c>
      <c r="O52" s="65">
        <v>4239</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1977</v>
      </c>
      <c r="L53" s="69">
        <v>1761</v>
      </c>
      <c r="M53" s="69">
        <v>1818</v>
      </c>
      <c r="N53" s="69">
        <v>1899</v>
      </c>
      <c r="O53" s="70">
        <v>1436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5jv7QACs8xpRvg15+CtR3RyWFJ+00sy9uBUaUiPe9ZI5wOS67/sGPXw7Lzr0FS4Jqi+itV6z6GE9oZz62zqAyQ==" saltValue="PKC2F4Tf2NISclUpQv6/h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557</v>
      </c>
      <c r="J40" s="79" t="s">
        <v>558</v>
      </c>
      <c r="K40" s="79" t="s">
        <v>559</v>
      </c>
      <c r="L40" s="79" t="s">
        <v>560</v>
      </c>
      <c r="M40" s="80" t="s">
        <v>561</v>
      </c>
    </row>
    <row r="41" spans="2:13" ht="27.75" customHeight="1" x14ac:dyDescent="0.15">
      <c r="B41" s="1242" t="s">
        <v>23</v>
      </c>
      <c r="C41" s="1243"/>
      <c r="D41" s="81"/>
      <c r="E41" s="1248" t="s">
        <v>24</v>
      </c>
      <c r="F41" s="1248"/>
      <c r="G41" s="1248"/>
      <c r="H41" s="1249"/>
      <c r="I41" s="82">
        <v>43713</v>
      </c>
      <c r="J41" s="83">
        <v>42690</v>
      </c>
      <c r="K41" s="83">
        <v>41887</v>
      </c>
      <c r="L41" s="83">
        <v>40016</v>
      </c>
      <c r="M41" s="84">
        <v>38571</v>
      </c>
    </row>
    <row r="42" spans="2:13" ht="27.75" customHeight="1" x14ac:dyDescent="0.15">
      <c r="B42" s="1244"/>
      <c r="C42" s="1245"/>
      <c r="D42" s="85"/>
      <c r="E42" s="1250" t="s">
        <v>25</v>
      </c>
      <c r="F42" s="1250"/>
      <c r="G42" s="1250"/>
      <c r="H42" s="1251"/>
      <c r="I42" s="86" t="s">
        <v>514</v>
      </c>
      <c r="J42" s="87" t="s">
        <v>514</v>
      </c>
      <c r="K42" s="87" t="s">
        <v>514</v>
      </c>
      <c r="L42" s="87" t="s">
        <v>514</v>
      </c>
      <c r="M42" s="88" t="s">
        <v>514</v>
      </c>
    </row>
    <row r="43" spans="2:13" ht="27.75" customHeight="1" x14ac:dyDescent="0.15">
      <c r="B43" s="1244"/>
      <c r="C43" s="1245"/>
      <c r="D43" s="85"/>
      <c r="E43" s="1250" t="s">
        <v>26</v>
      </c>
      <c r="F43" s="1250"/>
      <c r="G43" s="1250"/>
      <c r="H43" s="1251"/>
      <c r="I43" s="86">
        <v>22064</v>
      </c>
      <c r="J43" s="87">
        <v>21473</v>
      </c>
      <c r="K43" s="87">
        <v>21118</v>
      </c>
      <c r="L43" s="87">
        <v>20621</v>
      </c>
      <c r="M43" s="88">
        <v>20483</v>
      </c>
    </row>
    <row r="44" spans="2:13" ht="27.75" customHeight="1" x14ac:dyDescent="0.15">
      <c r="B44" s="1244"/>
      <c r="C44" s="1245"/>
      <c r="D44" s="85"/>
      <c r="E44" s="1250" t="s">
        <v>27</v>
      </c>
      <c r="F44" s="1250"/>
      <c r="G44" s="1250"/>
      <c r="H44" s="1251"/>
      <c r="I44" s="86">
        <v>1750</v>
      </c>
      <c r="J44" s="87">
        <v>1637</v>
      </c>
      <c r="K44" s="87">
        <v>1371</v>
      </c>
      <c r="L44" s="87">
        <v>1081</v>
      </c>
      <c r="M44" s="88">
        <v>817</v>
      </c>
    </row>
    <row r="45" spans="2:13" ht="27.75" customHeight="1" x14ac:dyDescent="0.15">
      <c r="B45" s="1244"/>
      <c r="C45" s="1245"/>
      <c r="D45" s="85"/>
      <c r="E45" s="1250" t="s">
        <v>28</v>
      </c>
      <c r="F45" s="1250"/>
      <c r="G45" s="1250"/>
      <c r="H45" s="1251"/>
      <c r="I45" s="86">
        <v>4743</v>
      </c>
      <c r="J45" s="87">
        <v>4447</v>
      </c>
      <c r="K45" s="87">
        <v>4280</v>
      </c>
      <c r="L45" s="87">
        <v>4455</v>
      </c>
      <c r="M45" s="88">
        <v>4681</v>
      </c>
    </row>
    <row r="46" spans="2:13" ht="27.75" customHeight="1" x14ac:dyDescent="0.15">
      <c r="B46" s="1244"/>
      <c r="C46" s="1245"/>
      <c r="D46" s="89"/>
      <c r="E46" s="1250" t="s">
        <v>29</v>
      </c>
      <c r="F46" s="1250"/>
      <c r="G46" s="1250"/>
      <c r="H46" s="1251"/>
      <c r="I46" s="86">
        <v>0</v>
      </c>
      <c r="J46" s="87">
        <v>0</v>
      </c>
      <c r="K46" s="87">
        <v>0</v>
      </c>
      <c r="L46" s="87">
        <v>0</v>
      </c>
      <c r="M46" s="88">
        <v>0</v>
      </c>
    </row>
    <row r="47" spans="2:13" ht="27.75" customHeight="1" x14ac:dyDescent="0.15">
      <c r="B47" s="1244"/>
      <c r="C47" s="1245"/>
      <c r="D47" s="90"/>
      <c r="E47" s="1252" t="s">
        <v>30</v>
      </c>
      <c r="F47" s="1253"/>
      <c r="G47" s="1253"/>
      <c r="H47" s="1254"/>
      <c r="I47" s="86" t="s">
        <v>514</v>
      </c>
      <c r="J47" s="87" t="s">
        <v>514</v>
      </c>
      <c r="K47" s="87" t="s">
        <v>514</v>
      </c>
      <c r="L47" s="87" t="s">
        <v>514</v>
      </c>
      <c r="M47" s="88" t="s">
        <v>514</v>
      </c>
    </row>
    <row r="48" spans="2:13" ht="27.75" customHeight="1" x14ac:dyDescent="0.15">
      <c r="B48" s="1244"/>
      <c r="C48" s="1245"/>
      <c r="D48" s="85"/>
      <c r="E48" s="1250" t="s">
        <v>31</v>
      </c>
      <c r="F48" s="1250"/>
      <c r="G48" s="1250"/>
      <c r="H48" s="1251"/>
      <c r="I48" s="86" t="s">
        <v>514</v>
      </c>
      <c r="J48" s="87" t="s">
        <v>514</v>
      </c>
      <c r="K48" s="87" t="s">
        <v>514</v>
      </c>
      <c r="L48" s="87" t="s">
        <v>514</v>
      </c>
      <c r="M48" s="88" t="s">
        <v>514</v>
      </c>
    </row>
    <row r="49" spans="2:13" ht="27.75" customHeight="1" x14ac:dyDescent="0.15">
      <c r="B49" s="1246"/>
      <c r="C49" s="1247"/>
      <c r="D49" s="85"/>
      <c r="E49" s="1250" t="s">
        <v>32</v>
      </c>
      <c r="F49" s="1250"/>
      <c r="G49" s="1250"/>
      <c r="H49" s="1251"/>
      <c r="I49" s="86" t="s">
        <v>514</v>
      </c>
      <c r="J49" s="87" t="s">
        <v>514</v>
      </c>
      <c r="K49" s="87" t="s">
        <v>514</v>
      </c>
      <c r="L49" s="87" t="s">
        <v>514</v>
      </c>
      <c r="M49" s="88" t="s">
        <v>514</v>
      </c>
    </row>
    <row r="50" spans="2:13" ht="27.75" customHeight="1" x14ac:dyDescent="0.15">
      <c r="B50" s="1255" t="s">
        <v>33</v>
      </c>
      <c r="C50" s="1256"/>
      <c r="D50" s="91"/>
      <c r="E50" s="1250" t="s">
        <v>34</v>
      </c>
      <c r="F50" s="1250"/>
      <c r="G50" s="1250"/>
      <c r="H50" s="1251"/>
      <c r="I50" s="86">
        <v>4776</v>
      </c>
      <c r="J50" s="87">
        <v>5740</v>
      </c>
      <c r="K50" s="87">
        <v>6135</v>
      </c>
      <c r="L50" s="87">
        <v>6956</v>
      </c>
      <c r="M50" s="88">
        <v>6964</v>
      </c>
    </row>
    <row r="51" spans="2:13" ht="27.75" customHeight="1" x14ac:dyDescent="0.15">
      <c r="B51" s="1244"/>
      <c r="C51" s="1245"/>
      <c r="D51" s="85"/>
      <c r="E51" s="1250" t="s">
        <v>35</v>
      </c>
      <c r="F51" s="1250"/>
      <c r="G51" s="1250"/>
      <c r="H51" s="1251"/>
      <c r="I51" s="86">
        <v>14154</v>
      </c>
      <c r="J51" s="87">
        <v>13102</v>
      </c>
      <c r="K51" s="87">
        <v>12732</v>
      </c>
      <c r="L51" s="87">
        <v>12383</v>
      </c>
      <c r="M51" s="88">
        <v>12888</v>
      </c>
    </row>
    <row r="52" spans="2:13" ht="27.75" customHeight="1" x14ac:dyDescent="0.15">
      <c r="B52" s="1246"/>
      <c r="C52" s="1247"/>
      <c r="D52" s="85"/>
      <c r="E52" s="1250" t="s">
        <v>36</v>
      </c>
      <c r="F52" s="1250"/>
      <c r="G52" s="1250"/>
      <c r="H52" s="1251"/>
      <c r="I52" s="86">
        <v>42119</v>
      </c>
      <c r="J52" s="87">
        <v>41663</v>
      </c>
      <c r="K52" s="87">
        <v>42012</v>
      </c>
      <c r="L52" s="87">
        <v>41265</v>
      </c>
      <c r="M52" s="88">
        <v>40635</v>
      </c>
    </row>
    <row r="53" spans="2:13" ht="27.75" customHeight="1" thickBot="1" x14ac:dyDescent="0.2">
      <c r="B53" s="1257" t="s">
        <v>37</v>
      </c>
      <c r="C53" s="1258"/>
      <c r="D53" s="92"/>
      <c r="E53" s="1259" t="s">
        <v>38</v>
      </c>
      <c r="F53" s="1259"/>
      <c r="G53" s="1259"/>
      <c r="H53" s="1260"/>
      <c r="I53" s="93">
        <v>11222</v>
      </c>
      <c r="J53" s="94">
        <v>9744</v>
      </c>
      <c r="K53" s="94">
        <v>7778</v>
      </c>
      <c r="L53" s="94">
        <v>5568</v>
      </c>
      <c r="M53" s="95">
        <v>4065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UB80XdvhNxQcq1Jele1pSPTcCNL1gqfetSBm5qrC5/nx+z7U26GsRk4eav45uad0jH/kOIS9+HAq4k0OLW2kw==" saltValue="ISJJQqg3F1VszUWkUquC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69" t="s">
        <v>41</v>
      </c>
      <c r="D55" s="1269"/>
      <c r="E55" s="1270"/>
      <c r="F55" s="107">
        <v>3500</v>
      </c>
      <c r="G55" s="107">
        <v>3806</v>
      </c>
      <c r="H55" s="108">
        <v>3658</v>
      </c>
    </row>
    <row r="56" spans="2:8" ht="52.5" customHeight="1" x14ac:dyDescent="0.15">
      <c r="B56" s="109"/>
      <c r="C56" s="1271" t="s">
        <v>42</v>
      </c>
      <c r="D56" s="1271"/>
      <c r="E56" s="1272"/>
      <c r="F56" s="110">
        <v>73</v>
      </c>
      <c r="G56" s="110">
        <v>73</v>
      </c>
      <c r="H56" s="111">
        <v>86</v>
      </c>
    </row>
    <row r="57" spans="2:8" ht="53.25" customHeight="1" x14ac:dyDescent="0.15">
      <c r="B57" s="109"/>
      <c r="C57" s="1273" t="s">
        <v>43</v>
      </c>
      <c r="D57" s="1273"/>
      <c r="E57" s="1274"/>
      <c r="F57" s="112">
        <v>1454</v>
      </c>
      <c r="G57" s="112">
        <v>1759</v>
      </c>
      <c r="H57" s="113">
        <v>2045</v>
      </c>
    </row>
    <row r="58" spans="2:8" ht="45.75" customHeight="1" x14ac:dyDescent="0.15">
      <c r="B58" s="114"/>
      <c r="C58" s="1261" t="s">
        <v>574</v>
      </c>
      <c r="D58" s="1262"/>
      <c r="E58" s="1263"/>
      <c r="F58" s="115">
        <v>831</v>
      </c>
      <c r="G58" s="115">
        <v>1130</v>
      </c>
      <c r="H58" s="116">
        <v>1397</v>
      </c>
    </row>
    <row r="59" spans="2:8" ht="45.75" customHeight="1" x14ac:dyDescent="0.15">
      <c r="B59" s="114"/>
      <c r="C59" s="1261" t="s">
        <v>575</v>
      </c>
      <c r="D59" s="1262"/>
      <c r="E59" s="1263"/>
      <c r="F59" s="115">
        <v>561</v>
      </c>
      <c r="G59" s="115">
        <v>561</v>
      </c>
      <c r="H59" s="116">
        <v>560</v>
      </c>
    </row>
    <row r="60" spans="2:8" ht="45.75" customHeight="1" x14ac:dyDescent="0.15">
      <c r="B60" s="114"/>
      <c r="C60" s="1261" t="s">
        <v>576</v>
      </c>
      <c r="D60" s="1262"/>
      <c r="E60" s="1263"/>
      <c r="F60" s="115">
        <v>44</v>
      </c>
      <c r="G60" s="115">
        <v>45</v>
      </c>
      <c r="H60" s="116">
        <v>56</v>
      </c>
    </row>
    <row r="61" spans="2:8" ht="45.75" customHeight="1" x14ac:dyDescent="0.15">
      <c r="B61" s="114"/>
      <c r="C61" s="1261" t="s">
        <v>577</v>
      </c>
      <c r="D61" s="1262"/>
      <c r="E61" s="1263"/>
      <c r="F61" s="115">
        <v>10</v>
      </c>
      <c r="G61" s="115">
        <v>13</v>
      </c>
      <c r="H61" s="116">
        <v>18</v>
      </c>
    </row>
    <row r="62" spans="2:8" ht="45.75" customHeight="1" thickBot="1" x14ac:dyDescent="0.2">
      <c r="B62" s="117"/>
      <c r="C62" s="1264" t="s">
        <v>578</v>
      </c>
      <c r="D62" s="1265"/>
      <c r="E62" s="1266"/>
      <c r="F62" s="118">
        <v>6</v>
      </c>
      <c r="G62" s="118">
        <v>8</v>
      </c>
      <c r="H62" s="119">
        <v>10</v>
      </c>
    </row>
    <row r="63" spans="2:8" ht="52.5" customHeight="1" thickBot="1" x14ac:dyDescent="0.2">
      <c r="B63" s="120"/>
      <c r="C63" s="1267" t="s">
        <v>44</v>
      </c>
      <c r="D63" s="1267"/>
      <c r="E63" s="1268"/>
      <c r="F63" s="121">
        <v>5027</v>
      </c>
      <c r="G63" s="121">
        <v>5637</v>
      </c>
      <c r="H63" s="122">
        <v>5788</v>
      </c>
    </row>
    <row r="64" spans="2:8" ht="15" customHeight="1" x14ac:dyDescent="0.15"/>
    <row r="65" ht="0" hidden="1" customHeight="1" x14ac:dyDescent="0.15"/>
    <row r="66" ht="0" hidden="1" customHeight="1" x14ac:dyDescent="0.15"/>
  </sheetData>
  <sheetProtection algorithmName="SHA-512" hashValue="s4LKgmpz5w1sOhp2bT4MCijDKFDr5qVYojQPNNXqeRlYHWsDtLRwsAYkVDIJhiTCBnSCE5crOvGhN8YQ2KHozw==" saltValue="Ven1I4+7lABv9CVPPsBT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591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592</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557</v>
      </c>
      <c r="BQ50" s="1288"/>
      <c r="BR50" s="1288"/>
      <c r="BS50" s="1288"/>
      <c r="BT50" s="1288"/>
      <c r="BU50" s="1288"/>
      <c r="BV50" s="1288"/>
      <c r="BW50" s="1288"/>
      <c r="BX50" s="1288" t="s">
        <v>558</v>
      </c>
      <c r="BY50" s="1288"/>
      <c r="BZ50" s="1288"/>
      <c r="CA50" s="1288"/>
      <c r="CB50" s="1288"/>
      <c r="CC50" s="1288"/>
      <c r="CD50" s="1288"/>
      <c r="CE50" s="1288"/>
      <c r="CF50" s="1288" t="s">
        <v>559</v>
      </c>
      <c r="CG50" s="1288"/>
      <c r="CH50" s="1288"/>
      <c r="CI50" s="1288"/>
      <c r="CJ50" s="1288"/>
      <c r="CK50" s="1288"/>
      <c r="CL50" s="1288"/>
      <c r="CM50" s="1288"/>
      <c r="CN50" s="1288" t="s">
        <v>560</v>
      </c>
      <c r="CO50" s="1288"/>
      <c r="CP50" s="1288"/>
      <c r="CQ50" s="1288"/>
      <c r="CR50" s="1288"/>
      <c r="CS50" s="1288"/>
      <c r="CT50" s="1288"/>
      <c r="CU50" s="1288"/>
      <c r="CV50" s="1288" t="s">
        <v>561</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593</v>
      </c>
      <c r="AO51" s="1292"/>
      <c r="AP51" s="1292"/>
      <c r="AQ51" s="1292"/>
      <c r="AR51" s="1292"/>
      <c r="AS51" s="1292"/>
      <c r="AT51" s="1292"/>
      <c r="AU51" s="1292"/>
      <c r="AV51" s="1292"/>
      <c r="AW51" s="1292"/>
      <c r="AX51" s="1292"/>
      <c r="AY51" s="1292"/>
      <c r="AZ51" s="1292"/>
      <c r="BA51" s="1292"/>
      <c r="BB51" s="1292" t="s">
        <v>594</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v>38.299999999999997</v>
      </c>
      <c r="CG51" s="1290"/>
      <c r="CH51" s="1290"/>
      <c r="CI51" s="1290"/>
      <c r="CJ51" s="1290"/>
      <c r="CK51" s="1290"/>
      <c r="CL51" s="1290"/>
      <c r="CM51" s="1290"/>
      <c r="CN51" s="1290">
        <v>27.7</v>
      </c>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595</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51</v>
      </c>
      <c r="CG53" s="1290"/>
      <c r="CH53" s="1290"/>
      <c r="CI53" s="1290"/>
      <c r="CJ53" s="1290"/>
      <c r="CK53" s="1290"/>
      <c r="CL53" s="1290"/>
      <c r="CM53" s="1290"/>
      <c r="CN53" s="1290">
        <v>53.1</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596</v>
      </c>
      <c r="AO55" s="1288"/>
      <c r="AP55" s="1288"/>
      <c r="AQ55" s="1288"/>
      <c r="AR55" s="1288"/>
      <c r="AS55" s="1288"/>
      <c r="AT55" s="1288"/>
      <c r="AU55" s="1288"/>
      <c r="AV55" s="1288"/>
      <c r="AW55" s="1288"/>
      <c r="AX55" s="1288"/>
      <c r="AY55" s="1288"/>
      <c r="AZ55" s="1288"/>
      <c r="BA55" s="1288"/>
      <c r="BB55" s="1292" t="s">
        <v>594</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17.8</v>
      </c>
      <c r="CG55" s="1290"/>
      <c r="CH55" s="1290"/>
      <c r="CI55" s="1290"/>
      <c r="CJ55" s="1290"/>
      <c r="CK55" s="1290"/>
      <c r="CL55" s="1290"/>
      <c r="CM55" s="1290"/>
      <c r="CN55" s="1290">
        <v>15</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595</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56.2</v>
      </c>
      <c r="CG57" s="1290"/>
      <c r="CH57" s="1290"/>
      <c r="CI57" s="1290"/>
      <c r="CJ57" s="1290"/>
      <c r="CK57" s="1290"/>
      <c r="CL57" s="1290"/>
      <c r="CM57" s="1290"/>
      <c r="CN57" s="1290">
        <v>60.1</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597</v>
      </c>
    </row>
    <row r="64" spans="1:109" x14ac:dyDescent="0.15">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598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592</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557</v>
      </c>
      <c r="BQ72" s="1288"/>
      <c r="BR72" s="1288"/>
      <c r="BS72" s="1288"/>
      <c r="BT72" s="1288"/>
      <c r="BU72" s="1288"/>
      <c r="BV72" s="1288"/>
      <c r="BW72" s="1288"/>
      <c r="BX72" s="1288" t="s">
        <v>558</v>
      </c>
      <c r="BY72" s="1288"/>
      <c r="BZ72" s="1288"/>
      <c r="CA72" s="1288"/>
      <c r="CB72" s="1288"/>
      <c r="CC72" s="1288"/>
      <c r="CD72" s="1288"/>
      <c r="CE72" s="1288"/>
      <c r="CF72" s="1288" t="s">
        <v>559</v>
      </c>
      <c r="CG72" s="1288"/>
      <c r="CH72" s="1288"/>
      <c r="CI72" s="1288"/>
      <c r="CJ72" s="1288"/>
      <c r="CK72" s="1288"/>
      <c r="CL72" s="1288"/>
      <c r="CM72" s="1288"/>
      <c r="CN72" s="1288" t="s">
        <v>560</v>
      </c>
      <c r="CO72" s="1288"/>
      <c r="CP72" s="1288"/>
      <c r="CQ72" s="1288"/>
      <c r="CR72" s="1288"/>
      <c r="CS72" s="1288"/>
      <c r="CT72" s="1288"/>
      <c r="CU72" s="1288"/>
      <c r="CV72" s="1288" t="s">
        <v>561</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593</v>
      </c>
      <c r="AO73" s="1292"/>
      <c r="AP73" s="1292"/>
      <c r="AQ73" s="1292"/>
      <c r="AR73" s="1292"/>
      <c r="AS73" s="1292"/>
      <c r="AT73" s="1292"/>
      <c r="AU73" s="1292"/>
      <c r="AV73" s="1292"/>
      <c r="AW73" s="1292"/>
      <c r="AX73" s="1292"/>
      <c r="AY73" s="1292"/>
      <c r="AZ73" s="1292"/>
      <c r="BA73" s="1292"/>
      <c r="BB73" s="1292" t="s">
        <v>594</v>
      </c>
      <c r="BC73" s="1292"/>
      <c r="BD73" s="1292"/>
      <c r="BE73" s="1292"/>
      <c r="BF73" s="1292"/>
      <c r="BG73" s="1292"/>
      <c r="BH73" s="1292"/>
      <c r="BI73" s="1292"/>
      <c r="BJ73" s="1292"/>
      <c r="BK73" s="1292"/>
      <c r="BL73" s="1292"/>
      <c r="BM73" s="1292"/>
      <c r="BN73" s="1292"/>
      <c r="BO73" s="1292"/>
      <c r="BP73" s="1290">
        <v>57.1</v>
      </c>
      <c r="BQ73" s="1290"/>
      <c r="BR73" s="1290"/>
      <c r="BS73" s="1290"/>
      <c r="BT73" s="1290"/>
      <c r="BU73" s="1290"/>
      <c r="BV73" s="1290"/>
      <c r="BW73" s="1290"/>
      <c r="BX73" s="1290">
        <v>49.8</v>
      </c>
      <c r="BY73" s="1290"/>
      <c r="BZ73" s="1290"/>
      <c r="CA73" s="1290"/>
      <c r="CB73" s="1290"/>
      <c r="CC73" s="1290"/>
      <c r="CD73" s="1290"/>
      <c r="CE73" s="1290"/>
      <c r="CF73" s="1290">
        <v>38.299999999999997</v>
      </c>
      <c r="CG73" s="1290"/>
      <c r="CH73" s="1290"/>
      <c r="CI73" s="1290"/>
      <c r="CJ73" s="1290"/>
      <c r="CK73" s="1290"/>
      <c r="CL73" s="1290"/>
      <c r="CM73" s="1290"/>
      <c r="CN73" s="1290">
        <v>27.7</v>
      </c>
      <c r="CO73" s="1290"/>
      <c r="CP73" s="1290"/>
      <c r="CQ73" s="1290"/>
      <c r="CR73" s="1290"/>
      <c r="CS73" s="1290"/>
      <c r="CT73" s="1290"/>
      <c r="CU73" s="1290"/>
      <c r="CV73" s="1290">
        <v>20.6</v>
      </c>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599</v>
      </c>
      <c r="BC75" s="1292"/>
      <c r="BD75" s="1292"/>
      <c r="BE75" s="1292"/>
      <c r="BF75" s="1292"/>
      <c r="BG75" s="1292"/>
      <c r="BH75" s="1292"/>
      <c r="BI75" s="1292"/>
      <c r="BJ75" s="1292"/>
      <c r="BK75" s="1292"/>
      <c r="BL75" s="1292"/>
      <c r="BM75" s="1292"/>
      <c r="BN75" s="1292"/>
      <c r="BO75" s="1292"/>
      <c r="BP75" s="1290">
        <v>10.4</v>
      </c>
      <c r="BQ75" s="1290"/>
      <c r="BR75" s="1290"/>
      <c r="BS75" s="1290"/>
      <c r="BT75" s="1290"/>
      <c r="BU75" s="1290"/>
      <c r="BV75" s="1290"/>
      <c r="BW75" s="1290"/>
      <c r="BX75" s="1290">
        <v>9.9</v>
      </c>
      <c r="BY75" s="1290"/>
      <c r="BZ75" s="1290"/>
      <c r="CA75" s="1290"/>
      <c r="CB75" s="1290"/>
      <c r="CC75" s="1290"/>
      <c r="CD75" s="1290"/>
      <c r="CE75" s="1290"/>
      <c r="CF75" s="1290">
        <v>9.3000000000000007</v>
      </c>
      <c r="CG75" s="1290"/>
      <c r="CH75" s="1290"/>
      <c r="CI75" s="1290"/>
      <c r="CJ75" s="1290"/>
      <c r="CK75" s="1290"/>
      <c r="CL75" s="1290"/>
      <c r="CM75" s="1290"/>
      <c r="CN75" s="1290">
        <v>9.1</v>
      </c>
      <c r="CO75" s="1290"/>
      <c r="CP75" s="1290"/>
      <c r="CQ75" s="1290"/>
      <c r="CR75" s="1290"/>
      <c r="CS75" s="1290"/>
      <c r="CT75" s="1290"/>
      <c r="CU75" s="1290"/>
      <c r="CV75" s="1290">
        <v>8.5</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596</v>
      </c>
      <c r="AO77" s="1288"/>
      <c r="AP77" s="1288"/>
      <c r="AQ77" s="1288"/>
      <c r="AR77" s="1288"/>
      <c r="AS77" s="1288"/>
      <c r="AT77" s="1288"/>
      <c r="AU77" s="1288"/>
      <c r="AV77" s="1288"/>
      <c r="AW77" s="1288"/>
      <c r="AX77" s="1288"/>
      <c r="AY77" s="1288"/>
      <c r="AZ77" s="1288"/>
      <c r="BA77" s="1288"/>
      <c r="BB77" s="1292" t="s">
        <v>594</v>
      </c>
      <c r="BC77" s="1292"/>
      <c r="BD77" s="1292"/>
      <c r="BE77" s="1292"/>
      <c r="BF77" s="1292"/>
      <c r="BG77" s="1292"/>
      <c r="BH77" s="1292"/>
      <c r="BI77" s="1292"/>
      <c r="BJ77" s="1292"/>
      <c r="BK77" s="1292"/>
      <c r="BL77" s="1292"/>
      <c r="BM77" s="1292"/>
      <c r="BN77" s="1292"/>
      <c r="BO77" s="1292"/>
      <c r="BP77" s="1290">
        <v>37.6</v>
      </c>
      <c r="BQ77" s="1290"/>
      <c r="BR77" s="1290"/>
      <c r="BS77" s="1290"/>
      <c r="BT77" s="1290"/>
      <c r="BU77" s="1290"/>
      <c r="BV77" s="1290"/>
      <c r="BW77" s="1290"/>
      <c r="BX77" s="1290">
        <v>33.799999999999997</v>
      </c>
      <c r="BY77" s="1290"/>
      <c r="BZ77" s="1290"/>
      <c r="CA77" s="1290"/>
      <c r="CB77" s="1290"/>
      <c r="CC77" s="1290"/>
      <c r="CD77" s="1290"/>
      <c r="CE77" s="1290"/>
      <c r="CF77" s="1290">
        <v>17.8</v>
      </c>
      <c r="CG77" s="1290"/>
      <c r="CH77" s="1290"/>
      <c r="CI77" s="1290"/>
      <c r="CJ77" s="1290"/>
      <c r="CK77" s="1290"/>
      <c r="CL77" s="1290"/>
      <c r="CM77" s="1290"/>
      <c r="CN77" s="1290">
        <v>15</v>
      </c>
      <c r="CO77" s="1290"/>
      <c r="CP77" s="1290"/>
      <c r="CQ77" s="1290"/>
      <c r="CR77" s="1290"/>
      <c r="CS77" s="1290"/>
      <c r="CT77" s="1290"/>
      <c r="CU77" s="1290"/>
      <c r="CV77" s="1290">
        <v>12.2</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599</v>
      </c>
      <c r="BC79" s="1292"/>
      <c r="BD79" s="1292"/>
      <c r="BE79" s="1292"/>
      <c r="BF79" s="1292"/>
      <c r="BG79" s="1292"/>
      <c r="BH79" s="1292"/>
      <c r="BI79" s="1292"/>
      <c r="BJ79" s="1292"/>
      <c r="BK79" s="1292"/>
      <c r="BL79" s="1292"/>
      <c r="BM79" s="1292"/>
      <c r="BN79" s="1292"/>
      <c r="BO79" s="1292"/>
      <c r="BP79" s="1290">
        <v>7.9</v>
      </c>
      <c r="BQ79" s="1290"/>
      <c r="BR79" s="1290"/>
      <c r="BS79" s="1290"/>
      <c r="BT79" s="1290"/>
      <c r="BU79" s="1290"/>
      <c r="BV79" s="1290"/>
      <c r="BW79" s="1290"/>
      <c r="BX79" s="1290">
        <v>7.1</v>
      </c>
      <c r="BY79" s="1290"/>
      <c r="BZ79" s="1290"/>
      <c r="CA79" s="1290"/>
      <c r="CB79" s="1290"/>
      <c r="CC79" s="1290"/>
      <c r="CD79" s="1290"/>
      <c r="CE79" s="1290"/>
      <c r="CF79" s="1290">
        <v>5.3</v>
      </c>
      <c r="CG79" s="1290"/>
      <c r="CH79" s="1290"/>
      <c r="CI79" s="1290"/>
      <c r="CJ79" s="1290"/>
      <c r="CK79" s="1290"/>
      <c r="CL79" s="1290"/>
      <c r="CM79" s="1290"/>
      <c r="CN79" s="1290">
        <v>5</v>
      </c>
      <c r="CO79" s="1290"/>
      <c r="CP79" s="1290"/>
      <c r="CQ79" s="1290"/>
      <c r="CR79" s="1290"/>
      <c r="CS79" s="1290"/>
      <c r="CT79" s="1290"/>
      <c r="CU79" s="1290"/>
      <c r="CV79" s="1290">
        <v>4.8</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Z+KJG35EUmESpwNkJS8k8I63NDS/K5sJMpwv0zWtYdwsNOvkISUvTWNBaHuj+Yjn4aerSfRiv1REBSfL4qreQ==" saltValue="cJ1TvJkgJTIvO9QXQxqop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6n8q1xD5JNOujLInTztaWuio+u7UQeyJG470dCpaXoREMXE+raX4Vi094bXJ95Pve35beoUN5E9MgmUPx4gA==" saltValue="sl2FCmMHzvmjIzPuGOeAV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8"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pQnJ/gnnzY9OSbxAT/LNTksG+ihJpJOnkt+IBCysrLWIIROjjqPWQyhgR0o6jDlFUg1zD7O1p2gC30p7xYcig==" saltValue="yLCdktatqBPxkaJ6aqIXL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554</v>
      </c>
      <c r="G2" s="136"/>
      <c r="H2" s="137"/>
    </row>
    <row r="3" spans="1:8" x14ac:dyDescent="0.15">
      <c r="A3" s="133" t="s">
        <v>547</v>
      </c>
      <c r="B3" s="138"/>
      <c r="C3" s="139"/>
      <c r="D3" s="140">
        <v>13122</v>
      </c>
      <c r="E3" s="141"/>
      <c r="F3" s="142">
        <v>50840</v>
      </c>
      <c r="G3" s="143"/>
      <c r="H3" s="144"/>
    </row>
    <row r="4" spans="1:8" x14ac:dyDescent="0.15">
      <c r="A4" s="145"/>
      <c r="B4" s="146"/>
      <c r="C4" s="147"/>
      <c r="D4" s="148">
        <v>5461</v>
      </c>
      <c r="E4" s="149"/>
      <c r="F4" s="150">
        <v>25367</v>
      </c>
      <c r="G4" s="151"/>
      <c r="H4" s="152"/>
    </row>
    <row r="5" spans="1:8" x14ac:dyDescent="0.15">
      <c r="A5" s="133" t="s">
        <v>549</v>
      </c>
      <c r="B5" s="138"/>
      <c r="C5" s="139"/>
      <c r="D5" s="140">
        <v>20085</v>
      </c>
      <c r="E5" s="141"/>
      <c r="F5" s="142">
        <v>53605</v>
      </c>
      <c r="G5" s="143"/>
      <c r="H5" s="144"/>
    </row>
    <row r="6" spans="1:8" x14ac:dyDescent="0.15">
      <c r="A6" s="145"/>
      <c r="B6" s="146"/>
      <c r="C6" s="147"/>
      <c r="D6" s="148">
        <v>11961</v>
      </c>
      <c r="E6" s="149"/>
      <c r="F6" s="150">
        <v>28343</v>
      </c>
      <c r="G6" s="151"/>
      <c r="H6" s="152"/>
    </row>
    <row r="7" spans="1:8" x14ac:dyDescent="0.15">
      <c r="A7" s="133" t="s">
        <v>550</v>
      </c>
      <c r="B7" s="138"/>
      <c r="C7" s="139"/>
      <c r="D7" s="140">
        <v>21273</v>
      </c>
      <c r="E7" s="141"/>
      <c r="F7" s="142">
        <v>44267</v>
      </c>
      <c r="G7" s="143"/>
      <c r="H7" s="144"/>
    </row>
    <row r="8" spans="1:8" x14ac:dyDescent="0.15">
      <c r="A8" s="145"/>
      <c r="B8" s="146"/>
      <c r="C8" s="147"/>
      <c r="D8" s="148">
        <v>10409</v>
      </c>
      <c r="E8" s="149"/>
      <c r="F8" s="150">
        <v>26161</v>
      </c>
      <c r="G8" s="151"/>
      <c r="H8" s="152"/>
    </row>
    <row r="9" spans="1:8" x14ac:dyDescent="0.15">
      <c r="A9" s="133" t="s">
        <v>551</v>
      </c>
      <c r="B9" s="138"/>
      <c r="C9" s="139"/>
      <c r="D9" s="140">
        <v>10155</v>
      </c>
      <c r="E9" s="141"/>
      <c r="F9" s="142">
        <v>40879</v>
      </c>
      <c r="G9" s="143"/>
      <c r="H9" s="144"/>
    </row>
    <row r="10" spans="1:8" x14ac:dyDescent="0.15">
      <c r="A10" s="145"/>
      <c r="B10" s="146"/>
      <c r="C10" s="147"/>
      <c r="D10" s="148">
        <v>7589</v>
      </c>
      <c r="E10" s="149"/>
      <c r="F10" s="150">
        <v>24087</v>
      </c>
      <c r="G10" s="151"/>
      <c r="H10" s="152"/>
    </row>
    <row r="11" spans="1:8" x14ac:dyDescent="0.15">
      <c r="A11" s="133" t="s">
        <v>552</v>
      </c>
      <c r="B11" s="138"/>
      <c r="C11" s="139"/>
      <c r="D11" s="140">
        <v>14702</v>
      </c>
      <c r="E11" s="141"/>
      <c r="F11" s="142">
        <v>42651</v>
      </c>
      <c r="G11" s="143"/>
      <c r="H11" s="144"/>
    </row>
    <row r="12" spans="1:8" x14ac:dyDescent="0.15">
      <c r="A12" s="145"/>
      <c r="B12" s="146"/>
      <c r="C12" s="153"/>
      <c r="D12" s="148">
        <v>8703</v>
      </c>
      <c r="E12" s="149"/>
      <c r="F12" s="150">
        <v>22675</v>
      </c>
      <c r="G12" s="151"/>
      <c r="H12" s="152"/>
    </row>
    <row r="13" spans="1:8" x14ac:dyDescent="0.15">
      <c r="A13" s="133"/>
      <c r="B13" s="138"/>
      <c r="C13" s="154"/>
      <c r="D13" s="155">
        <v>15867</v>
      </c>
      <c r="E13" s="156"/>
      <c r="F13" s="157">
        <v>46448</v>
      </c>
      <c r="G13" s="158"/>
      <c r="H13" s="144"/>
    </row>
    <row r="14" spans="1:8" x14ac:dyDescent="0.15">
      <c r="A14" s="145"/>
      <c r="B14" s="146"/>
      <c r="C14" s="147"/>
      <c r="D14" s="148">
        <v>8825</v>
      </c>
      <c r="E14" s="149"/>
      <c r="F14" s="150">
        <v>25327</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4.8600000000000003</v>
      </c>
      <c r="C19" s="159">
        <f>ROUND(VALUE(SUBSTITUTE(実質収支比率等に係る経年分析!G$48,"▲","-")),2)</f>
        <v>1.23</v>
      </c>
      <c r="D19" s="159">
        <f>ROUND(VALUE(SUBSTITUTE(実質収支比率等に係る経年分析!H$48,"▲","-")),2)</f>
        <v>2.5299999999999998</v>
      </c>
      <c r="E19" s="159">
        <f>ROUND(VALUE(SUBSTITUTE(実質収支比率等に係る経年分析!I$48,"▲","-")),2)</f>
        <v>2.35</v>
      </c>
      <c r="F19" s="159">
        <f>ROUND(VALUE(SUBSTITUTE(実質収支比率等に係る経年分析!J$48,"▲","-")),2)</f>
        <v>0.26</v>
      </c>
    </row>
    <row r="20" spans="1:11" x14ac:dyDescent="0.15">
      <c r="A20" s="159" t="s">
        <v>48</v>
      </c>
      <c r="B20" s="159">
        <f>ROUND(VALUE(SUBSTITUTE(実質収支比率等に係る経年分析!F$47,"▲","-")),2)</f>
        <v>12.03</v>
      </c>
      <c r="C20" s="159">
        <f>ROUND(VALUE(SUBSTITUTE(実質収支比率等に係る経年分析!G$47,"▲","-")),2)</f>
        <v>14.49</v>
      </c>
      <c r="D20" s="159">
        <f>ROUND(VALUE(SUBSTITUTE(実質収支比率等に係る経年分析!H$47,"▲","-")),2)</f>
        <v>14.81</v>
      </c>
      <c r="E20" s="159">
        <f>ROUND(VALUE(SUBSTITUTE(実質収支比率等に係る経年分析!I$47,"▲","-")),2)</f>
        <v>16.38</v>
      </c>
      <c r="F20" s="159">
        <f>ROUND(VALUE(SUBSTITUTE(実質収支比率等に係る経年分析!J$47,"▲","-")),2)</f>
        <v>15.93</v>
      </c>
    </row>
    <row r="21" spans="1:11" x14ac:dyDescent="0.15">
      <c r="A21" s="159" t="s">
        <v>49</v>
      </c>
      <c r="B21" s="159">
        <f>IF(ISNUMBER(VALUE(SUBSTITUTE(実質収支比率等に係る経年分析!F$49,"▲","-"))),ROUND(VALUE(SUBSTITUTE(実質収支比率等に係る経年分析!F$49,"▲","-")),2),NA())</f>
        <v>5.58</v>
      </c>
      <c r="C21" s="159">
        <f>IF(ISNUMBER(VALUE(SUBSTITUTE(実質収支比率等に係る経年分析!G$49,"▲","-"))),ROUND(VALUE(SUBSTITUTE(実質収支比率等に係る経年分析!G$49,"▲","-")),2),NA())</f>
        <v>-0.31</v>
      </c>
      <c r="D21" s="159">
        <f>IF(ISNUMBER(VALUE(SUBSTITUTE(実質収支比率等に係る経年分析!H$49,"▲","-"))),ROUND(VALUE(SUBSTITUTE(実質収支比率等に係る経年分析!H$49,"▲","-")),2),NA())</f>
        <v>2.83</v>
      </c>
      <c r="E21" s="159">
        <f>IF(ISNUMBER(VALUE(SUBSTITUTE(実質収支比率等に係る経年分析!I$49,"▲","-"))),ROUND(VALUE(SUBSTITUTE(実質収支比率等に係る経年分析!I$49,"▲","-")),2),NA())</f>
        <v>1.0900000000000001</v>
      </c>
      <c r="F21" s="159">
        <f>IF(ISNUMBER(VALUE(SUBSTITUTE(実質収支比率等に係る経年分析!J$49,"▲","-"))),ROUND(VALUE(SUBSTITUTE(実質収支比率等に係る経年分析!J$49,"▲","-")),2),NA())</f>
        <v>-2.76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と畜場特別会計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土地取得特別会計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3.66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2.4700000000000002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1.1299999999999999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0.21</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0.23</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4.8600000000000003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2.52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0.26</v>
      </c>
    </row>
    <row r="34" spans="1:16" x14ac:dyDescent="0.15">
      <c r="A34" s="160" t="str">
        <f>IF(連結実質赤字比率に係る赤字・黒字の構成分析!C$36="",NA(),連結実質赤字比率に係る赤字・黒字の構成分析!C$36)</f>
        <v>公共下水道特別会計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1.34</v>
      </c>
    </row>
    <row r="35" spans="1:16" x14ac:dyDescent="0.15">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0.37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0.55000000000000004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2.31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11.31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11.86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12.11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11.96</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4389</v>
      </c>
      <c r="E42" s="161"/>
      <c r="F42" s="161"/>
      <c r="G42" s="161">
        <f>'実質公債費比率（分子）の構造'!L$52</f>
        <v>4510</v>
      </c>
      <c r="H42" s="161"/>
      <c r="I42" s="161"/>
      <c r="J42" s="161">
        <f>'実質公債費比率（分子）の構造'!M$52</f>
        <v>4289</v>
      </c>
      <c r="K42" s="161"/>
      <c r="L42" s="161"/>
      <c r="M42" s="161">
        <f>'実質公債費比率（分子）の構造'!N$52</f>
        <v>4080</v>
      </c>
      <c r="N42" s="161"/>
      <c r="O42" s="161"/>
      <c r="P42" s="161">
        <f>'実質公債費比率（分子）の構造'!O$52</f>
        <v>4239</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378</v>
      </c>
      <c r="C45" s="161"/>
      <c r="D45" s="161"/>
      <c r="E45" s="161">
        <f>'実質公債費比率（分子）の構造'!L$49</f>
        <v>378</v>
      </c>
      <c r="F45" s="161"/>
      <c r="G45" s="161"/>
      <c r="H45" s="161">
        <f>'実質公債費比率（分子）の構造'!M$49</f>
        <v>390</v>
      </c>
      <c r="I45" s="161"/>
      <c r="J45" s="161"/>
      <c r="K45" s="161">
        <f>'実質公債費比率（分子）の構造'!N$49</f>
        <v>375</v>
      </c>
      <c r="L45" s="161"/>
      <c r="M45" s="161"/>
      <c r="N45" s="161">
        <f>'実質公債費比率（分子）の構造'!O$49</f>
        <v>364</v>
      </c>
      <c r="O45" s="161"/>
      <c r="P45" s="161"/>
    </row>
    <row r="46" spans="1:16" x14ac:dyDescent="0.15">
      <c r="A46" s="161" t="s">
        <v>60</v>
      </c>
      <c r="B46" s="161">
        <f>'実質公債費比率（分子）の構造'!K$48</f>
        <v>1271</v>
      </c>
      <c r="C46" s="161"/>
      <c r="D46" s="161"/>
      <c r="E46" s="161">
        <f>'実質公債費比率（分子）の構造'!L$48</f>
        <v>1190</v>
      </c>
      <c r="F46" s="161"/>
      <c r="G46" s="161"/>
      <c r="H46" s="161">
        <f>'実質公債費比率（分子）の構造'!M$48</f>
        <v>1190</v>
      </c>
      <c r="I46" s="161"/>
      <c r="J46" s="161"/>
      <c r="K46" s="161">
        <f>'実質公債費比率（分子）の構造'!N$48</f>
        <v>1223</v>
      </c>
      <c r="L46" s="161"/>
      <c r="M46" s="161"/>
      <c r="N46" s="161">
        <f>'実質公債費比率（分子）の構造'!O$48</f>
        <v>1162</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4717</v>
      </c>
      <c r="C49" s="161"/>
      <c r="D49" s="161"/>
      <c r="E49" s="161">
        <f>'実質公債費比率（分子）の構造'!L$45</f>
        <v>4703</v>
      </c>
      <c r="F49" s="161"/>
      <c r="G49" s="161"/>
      <c r="H49" s="161">
        <f>'実質公債費比率（分子）の構造'!M$45</f>
        <v>4527</v>
      </c>
      <c r="I49" s="161"/>
      <c r="J49" s="161"/>
      <c r="K49" s="161">
        <f>'実質公債費比率（分子）の構造'!N$45</f>
        <v>4381</v>
      </c>
      <c r="L49" s="161"/>
      <c r="M49" s="161"/>
      <c r="N49" s="161">
        <f>'実質公債費比率（分子）の構造'!O$45</f>
        <v>4149</v>
      </c>
      <c r="O49" s="161"/>
      <c r="P49" s="161"/>
    </row>
    <row r="50" spans="1:16" x14ac:dyDescent="0.15">
      <c r="A50" s="161" t="s">
        <v>64</v>
      </c>
      <c r="B50" s="161" t="e">
        <f>NA()</f>
        <v>#N/A</v>
      </c>
      <c r="C50" s="161">
        <f>IF(ISNUMBER('実質公債費比率（分子）の構造'!K$53),'実質公債費比率（分子）の構造'!K$53,NA())</f>
        <v>1977</v>
      </c>
      <c r="D50" s="161" t="e">
        <f>NA()</f>
        <v>#N/A</v>
      </c>
      <c r="E50" s="161" t="e">
        <f>NA()</f>
        <v>#N/A</v>
      </c>
      <c r="F50" s="161">
        <f>IF(ISNUMBER('実質公債費比率（分子）の構造'!L$53),'実質公債費比率（分子）の構造'!L$53,NA())</f>
        <v>1761</v>
      </c>
      <c r="G50" s="161" t="e">
        <f>NA()</f>
        <v>#N/A</v>
      </c>
      <c r="H50" s="161" t="e">
        <f>NA()</f>
        <v>#N/A</v>
      </c>
      <c r="I50" s="161">
        <f>IF(ISNUMBER('実質公債費比率（分子）の構造'!M$53),'実質公債費比率（分子）の構造'!M$53,NA())</f>
        <v>1818</v>
      </c>
      <c r="J50" s="161" t="e">
        <f>NA()</f>
        <v>#N/A</v>
      </c>
      <c r="K50" s="161" t="e">
        <f>NA()</f>
        <v>#N/A</v>
      </c>
      <c r="L50" s="161">
        <f>IF(ISNUMBER('実質公債費比率（分子）の構造'!N$53),'実質公債費比率（分子）の構造'!N$53,NA())</f>
        <v>1899</v>
      </c>
      <c r="M50" s="161" t="e">
        <f>NA()</f>
        <v>#N/A</v>
      </c>
      <c r="N50" s="161" t="e">
        <f>NA()</f>
        <v>#N/A</v>
      </c>
      <c r="O50" s="161">
        <f>IF(ISNUMBER('実質公債費比率（分子）の構造'!O$53),'実質公債費比率（分子）の構造'!O$53,NA())</f>
        <v>1436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42119</v>
      </c>
      <c r="E56" s="160"/>
      <c r="F56" s="160"/>
      <c r="G56" s="160">
        <f>'将来負担比率（分子）の構造'!J$52</f>
        <v>41663</v>
      </c>
      <c r="H56" s="160"/>
      <c r="I56" s="160"/>
      <c r="J56" s="160">
        <f>'将来負担比率（分子）の構造'!K$52</f>
        <v>42012</v>
      </c>
      <c r="K56" s="160"/>
      <c r="L56" s="160"/>
      <c r="M56" s="160">
        <f>'将来負担比率（分子）の構造'!L$52</f>
        <v>41265</v>
      </c>
      <c r="N56" s="160"/>
      <c r="O56" s="160"/>
      <c r="P56" s="160">
        <f>'将来負担比率（分子）の構造'!M$52</f>
        <v>40635</v>
      </c>
    </row>
    <row r="57" spans="1:16" x14ac:dyDescent="0.15">
      <c r="A57" s="160" t="s">
        <v>35</v>
      </c>
      <c r="B57" s="160"/>
      <c r="C57" s="160"/>
      <c r="D57" s="160">
        <f>'将来負担比率（分子）の構造'!I$51</f>
        <v>14154</v>
      </c>
      <c r="E57" s="160"/>
      <c r="F57" s="160"/>
      <c r="G57" s="160">
        <f>'将来負担比率（分子）の構造'!J$51</f>
        <v>13102</v>
      </c>
      <c r="H57" s="160"/>
      <c r="I57" s="160"/>
      <c r="J57" s="160">
        <f>'将来負担比率（分子）の構造'!K$51</f>
        <v>12732</v>
      </c>
      <c r="K57" s="160"/>
      <c r="L57" s="160"/>
      <c r="M57" s="160">
        <f>'将来負担比率（分子）の構造'!L$51</f>
        <v>12383</v>
      </c>
      <c r="N57" s="160"/>
      <c r="O57" s="160"/>
      <c r="P57" s="160">
        <f>'将来負担比率（分子）の構造'!M$51</f>
        <v>12888</v>
      </c>
    </row>
    <row r="58" spans="1:16" x14ac:dyDescent="0.15">
      <c r="A58" s="160" t="s">
        <v>34</v>
      </c>
      <c r="B58" s="160"/>
      <c r="C58" s="160"/>
      <c r="D58" s="160">
        <f>'将来負担比率（分子）の構造'!I$50</f>
        <v>4776</v>
      </c>
      <c r="E58" s="160"/>
      <c r="F58" s="160"/>
      <c r="G58" s="160">
        <f>'将来負担比率（分子）の構造'!J$50</f>
        <v>5740</v>
      </c>
      <c r="H58" s="160"/>
      <c r="I58" s="160"/>
      <c r="J58" s="160">
        <f>'将来負担比率（分子）の構造'!K$50</f>
        <v>6135</v>
      </c>
      <c r="K58" s="160"/>
      <c r="L58" s="160"/>
      <c r="M58" s="160">
        <f>'将来負担比率（分子）の構造'!L$50</f>
        <v>6956</v>
      </c>
      <c r="N58" s="160"/>
      <c r="O58" s="160"/>
      <c r="P58" s="160">
        <f>'将来負担比率（分子）の構造'!M$50</f>
        <v>6964</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0</v>
      </c>
      <c r="C61" s="160"/>
      <c r="D61" s="160"/>
      <c r="E61" s="160">
        <f>'将来負担比率（分子）の構造'!J$46</f>
        <v>0</v>
      </c>
      <c r="F61" s="160"/>
      <c r="G61" s="160"/>
      <c r="H61" s="160">
        <f>'将来負担比率（分子）の構造'!K$46</f>
        <v>0</v>
      </c>
      <c r="I61" s="160"/>
      <c r="J61" s="160"/>
      <c r="K61" s="160">
        <f>'将来負担比率（分子）の構造'!L$46</f>
        <v>0</v>
      </c>
      <c r="L61" s="160"/>
      <c r="M61" s="160"/>
      <c r="N61" s="160">
        <f>'将来負担比率（分子）の構造'!M$46</f>
        <v>0</v>
      </c>
      <c r="O61" s="160"/>
      <c r="P61" s="160"/>
    </row>
    <row r="62" spans="1:16" x14ac:dyDescent="0.15">
      <c r="A62" s="160" t="s">
        <v>28</v>
      </c>
      <c r="B62" s="160">
        <f>'将来負担比率（分子）の構造'!I$45</f>
        <v>4743</v>
      </c>
      <c r="C62" s="160"/>
      <c r="D62" s="160"/>
      <c r="E62" s="160">
        <f>'将来負担比率（分子）の構造'!J$45</f>
        <v>4447</v>
      </c>
      <c r="F62" s="160"/>
      <c r="G62" s="160"/>
      <c r="H62" s="160">
        <f>'将来負担比率（分子）の構造'!K$45</f>
        <v>4280</v>
      </c>
      <c r="I62" s="160"/>
      <c r="J62" s="160"/>
      <c r="K62" s="160">
        <f>'将来負担比率（分子）の構造'!L$45</f>
        <v>4455</v>
      </c>
      <c r="L62" s="160"/>
      <c r="M62" s="160"/>
      <c r="N62" s="160">
        <f>'将来負担比率（分子）の構造'!M$45</f>
        <v>4681</v>
      </c>
      <c r="O62" s="160"/>
      <c r="P62" s="160"/>
    </row>
    <row r="63" spans="1:16" x14ac:dyDescent="0.15">
      <c r="A63" s="160" t="s">
        <v>27</v>
      </c>
      <c r="B63" s="160">
        <f>'将来負担比率（分子）の構造'!I$44</f>
        <v>1750</v>
      </c>
      <c r="C63" s="160"/>
      <c r="D63" s="160"/>
      <c r="E63" s="160">
        <f>'将来負担比率（分子）の構造'!J$44</f>
        <v>1637</v>
      </c>
      <c r="F63" s="160"/>
      <c r="G63" s="160"/>
      <c r="H63" s="160">
        <f>'将来負担比率（分子）の構造'!K$44</f>
        <v>1371</v>
      </c>
      <c r="I63" s="160"/>
      <c r="J63" s="160"/>
      <c r="K63" s="160">
        <f>'将来負担比率（分子）の構造'!L$44</f>
        <v>1081</v>
      </c>
      <c r="L63" s="160"/>
      <c r="M63" s="160"/>
      <c r="N63" s="160">
        <f>'将来負担比率（分子）の構造'!M$44</f>
        <v>817</v>
      </c>
      <c r="O63" s="160"/>
      <c r="P63" s="160"/>
    </row>
    <row r="64" spans="1:16" x14ac:dyDescent="0.15">
      <c r="A64" s="160" t="s">
        <v>26</v>
      </c>
      <c r="B64" s="160">
        <f>'将来負担比率（分子）の構造'!I$43</f>
        <v>22064</v>
      </c>
      <c r="C64" s="160"/>
      <c r="D64" s="160"/>
      <c r="E64" s="160">
        <f>'将来負担比率（分子）の構造'!J$43</f>
        <v>21473</v>
      </c>
      <c r="F64" s="160"/>
      <c r="G64" s="160"/>
      <c r="H64" s="160">
        <f>'将来負担比率（分子）の構造'!K$43</f>
        <v>21118</v>
      </c>
      <c r="I64" s="160"/>
      <c r="J64" s="160"/>
      <c r="K64" s="160">
        <f>'将来負担比率（分子）の構造'!L$43</f>
        <v>20621</v>
      </c>
      <c r="L64" s="160"/>
      <c r="M64" s="160"/>
      <c r="N64" s="160">
        <f>'将来負担比率（分子）の構造'!M$43</f>
        <v>20483</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43713</v>
      </c>
      <c r="C66" s="160"/>
      <c r="D66" s="160"/>
      <c r="E66" s="160">
        <f>'将来負担比率（分子）の構造'!J$41</f>
        <v>42690</v>
      </c>
      <c r="F66" s="160"/>
      <c r="G66" s="160"/>
      <c r="H66" s="160">
        <f>'将来負担比率（分子）の構造'!K$41</f>
        <v>41887</v>
      </c>
      <c r="I66" s="160"/>
      <c r="J66" s="160"/>
      <c r="K66" s="160">
        <f>'将来負担比率（分子）の構造'!L$41</f>
        <v>40016</v>
      </c>
      <c r="L66" s="160"/>
      <c r="M66" s="160"/>
      <c r="N66" s="160">
        <f>'将来負担比率（分子）の構造'!M$41</f>
        <v>38571</v>
      </c>
      <c r="O66" s="160"/>
      <c r="P66" s="160"/>
    </row>
    <row r="67" spans="1:16" x14ac:dyDescent="0.15">
      <c r="A67" s="160" t="s">
        <v>68</v>
      </c>
      <c r="B67" s="160" t="e">
        <f>NA()</f>
        <v>#N/A</v>
      </c>
      <c r="C67" s="160">
        <f>IF(ISNUMBER('将来負担比率（分子）の構造'!I$53), IF('将来負担比率（分子）の構造'!I$53 &lt; 0, 0, '将来負担比率（分子）の構造'!I$53), NA())</f>
        <v>11222</v>
      </c>
      <c r="D67" s="160" t="e">
        <f>NA()</f>
        <v>#N/A</v>
      </c>
      <c r="E67" s="160" t="e">
        <f>NA()</f>
        <v>#N/A</v>
      </c>
      <c r="F67" s="160">
        <f>IF(ISNUMBER('将来負担比率（分子）の構造'!J$53), IF('将来負担比率（分子）の構造'!J$53 &lt; 0, 0, '将来負担比率（分子）の構造'!J$53), NA())</f>
        <v>9744</v>
      </c>
      <c r="G67" s="160" t="e">
        <f>NA()</f>
        <v>#N/A</v>
      </c>
      <c r="H67" s="160" t="e">
        <f>NA()</f>
        <v>#N/A</v>
      </c>
      <c r="I67" s="160">
        <f>IF(ISNUMBER('将来負担比率（分子）の構造'!K$53), IF('将来負担比率（分子）の構造'!K$53 &lt; 0, 0, '将来負担比率（分子）の構造'!K$53), NA())</f>
        <v>7778</v>
      </c>
      <c r="J67" s="160" t="e">
        <f>NA()</f>
        <v>#N/A</v>
      </c>
      <c r="K67" s="160" t="e">
        <f>NA()</f>
        <v>#N/A</v>
      </c>
      <c r="L67" s="160">
        <f>IF(ISNUMBER('将来負担比率（分子）の構造'!L$53), IF('将来負担比率（分子）の構造'!L$53 &lt; 0, 0, '将来負担比率（分子）の構造'!L$53), NA())</f>
        <v>5568</v>
      </c>
      <c r="M67" s="160" t="e">
        <f>NA()</f>
        <v>#N/A</v>
      </c>
      <c r="N67" s="160" t="e">
        <f>NA()</f>
        <v>#N/A</v>
      </c>
      <c r="O67" s="160">
        <f>IF(ISNUMBER('将来負担比率（分子）の構造'!M$53), IF('将来負担比率（分子）の構造'!M$53 &lt; 0, 0, '将来負担比率（分子）の構造'!M$53), NA())</f>
        <v>4065</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3500</v>
      </c>
      <c r="C72" s="164">
        <f>基金残高に係る経年分析!G55</f>
        <v>3806</v>
      </c>
      <c r="D72" s="164">
        <f>基金残高に係る経年分析!H55</f>
        <v>3658</v>
      </c>
    </row>
    <row r="73" spans="1:16" x14ac:dyDescent="0.15">
      <c r="A73" s="163" t="s">
        <v>71</v>
      </c>
      <c r="B73" s="164">
        <f>基金残高に係る経年分析!F56</f>
        <v>73</v>
      </c>
      <c r="C73" s="164">
        <f>基金残高に係る経年分析!G56</f>
        <v>73</v>
      </c>
      <c r="D73" s="164">
        <f>基金残高に係る経年分析!H56</f>
        <v>86</v>
      </c>
    </row>
    <row r="74" spans="1:16" x14ac:dyDescent="0.15">
      <c r="A74" s="163" t="s">
        <v>72</v>
      </c>
      <c r="B74" s="164">
        <f>基金残高に係る経年分析!F57</f>
        <v>1454</v>
      </c>
      <c r="C74" s="164">
        <f>基金残高に係る経年分析!G57</f>
        <v>1759</v>
      </c>
      <c r="D74" s="164">
        <f>基金残高に係る経年分析!H57</f>
        <v>2045</v>
      </c>
    </row>
  </sheetData>
  <sheetProtection algorithmName="SHA-512" hashValue="jJuudDtziz4XacS/jshEZi5+BiG96Spzriuqi6gyfCbdmoJeMxHfPBMVIpl8NcB0Qr3qWrE6X7Thd36LXQTIWw==" saltValue="Pdaabwcl+m8pAvPBN3TCQ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12535014</v>
      </c>
      <c r="S5" s="649"/>
      <c r="T5" s="649"/>
      <c r="U5" s="649"/>
      <c r="V5" s="649"/>
      <c r="W5" s="649"/>
      <c r="X5" s="649"/>
      <c r="Y5" s="650"/>
      <c r="Z5" s="651">
        <v>32.200000000000003</v>
      </c>
      <c r="AA5" s="651"/>
      <c r="AB5" s="651"/>
      <c r="AC5" s="651"/>
      <c r="AD5" s="652">
        <v>11510961</v>
      </c>
      <c r="AE5" s="652"/>
      <c r="AF5" s="652"/>
      <c r="AG5" s="652"/>
      <c r="AH5" s="652"/>
      <c r="AI5" s="652"/>
      <c r="AJ5" s="652"/>
      <c r="AK5" s="652"/>
      <c r="AL5" s="653">
        <v>52.4</v>
      </c>
      <c r="AM5" s="654"/>
      <c r="AN5" s="654"/>
      <c r="AO5" s="655"/>
      <c r="AP5" s="645" t="s">
        <v>221</v>
      </c>
      <c r="AQ5" s="646"/>
      <c r="AR5" s="646"/>
      <c r="AS5" s="646"/>
      <c r="AT5" s="646"/>
      <c r="AU5" s="646"/>
      <c r="AV5" s="646"/>
      <c r="AW5" s="646"/>
      <c r="AX5" s="646"/>
      <c r="AY5" s="646"/>
      <c r="AZ5" s="646"/>
      <c r="BA5" s="646"/>
      <c r="BB5" s="646"/>
      <c r="BC5" s="646"/>
      <c r="BD5" s="646"/>
      <c r="BE5" s="646"/>
      <c r="BF5" s="647"/>
      <c r="BG5" s="659">
        <v>11484401</v>
      </c>
      <c r="BH5" s="660"/>
      <c r="BI5" s="660"/>
      <c r="BJ5" s="660"/>
      <c r="BK5" s="660"/>
      <c r="BL5" s="660"/>
      <c r="BM5" s="660"/>
      <c r="BN5" s="661"/>
      <c r="BO5" s="662">
        <v>91.6</v>
      </c>
      <c r="BP5" s="662"/>
      <c r="BQ5" s="662"/>
      <c r="BR5" s="662"/>
      <c r="BS5" s="663">
        <v>74343</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194986</v>
      </c>
      <c r="S6" s="660"/>
      <c r="T6" s="660"/>
      <c r="U6" s="660"/>
      <c r="V6" s="660"/>
      <c r="W6" s="660"/>
      <c r="X6" s="660"/>
      <c r="Y6" s="661"/>
      <c r="Z6" s="662">
        <v>0.5</v>
      </c>
      <c r="AA6" s="662"/>
      <c r="AB6" s="662"/>
      <c r="AC6" s="662"/>
      <c r="AD6" s="663">
        <v>194986</v>
      </c>
      <c r="AE6" s="663"/>
      <c r="AF6" s="663"/>
      <c r="AG6" s="663"/>
      <c r="AH6" s="663"/>
      <c r="AI6" s="663"/>
      <c r="AJ6" s="663"/>
      <c r="AK6" s="663"/>
      <c r="AL6" s="664">
        <v>0.9</v>
      </c>
      <c r="AM6" s="665"/>
      <c r="AN6" s="665"/>
      <c r="AO6" s="666"/>
      <c r="AP6" s="656" t="s">
        <v>226</v>
      </c>
      <c r="AQ6" s="657"/>
      <c r="AR6" s="657"/>
      <c r="AS6" s="657"/>
      <c r="AT6" s="657"/>
      <c r="AU6" s="657"/>
      <c r="AV6" s="657"/>
      <c r="AW6" s="657"/>
      <c r="AX6" s="657"/>
      <c r="AY6" s="657"/>
      <c r="AZ6" s="657"/>
      <c r="BA6" s="657"/>
      <c r="BB6" s="657"/>
      <c r="BC6" s="657"/>
      <c r="BD6" s="657"/>
      <c r="BE6" s="657"/>
      <c r="BF6" s="658"/>
      <c r="BG6" s="659">
        <v>11484401</v>
      </c>
      <c r="BH6" s="660"/>
      <c r="BI6" s="660"/>
      <c r="BJ6" s="660"/>
      <c r="BK6" s="660"/>
      <c r="BL6" s="660"/>
      <c r="BM6" s="660"/>
      <c r="BN6" s="661"/>
      <c r="BO6" s="662">
        <v>91.6</v>
      </c>
      <c r="BP6" s="662"/>
      <c r="BQ6" s="662"/>
      <c r="BR6" s="662"/>
      <c r="BS6" s="663">
        <v>74343</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247717</v>
      </c>
      <c r="CS6" s="660"/>
      <c r="CT6" s="660"/>
      <c r="CU6" s="660"/>
      <c r="CV6" s="660"/>
      <c r="CW6" s="660"/>
      <c r="CX6" s="660"/>
      <c r="CY6" s="661"/>
      <c r="CZ6" s="653">
        <v>0.6</v>
      </c>
      <c r="DA6" s="654"/>
      <c r="DB6" s="654"/>
      <c r="DC6" s="673"/>
      <c r="DD6" s="668" t="s">
        <v>228</v>
      </c>
      <c r="DE6" s="660"/>
      <c r="DF6" s="660"/>
      <c r="DG6" s="660"/>
      <c r="DH6" s="660"/>
      <c r="DI6" s="660"/>
      <c r="DJ6" s="660"/>
      <c r="DK6" s="660"/>
      <c r="DL6" s="660"/>
      <c r="DM6" s="660"/>
      <c r="DN6" s="660"/>
      <c r="DO6" s="660"/>
      <c r="DP6" s="661"/>
      <c r="DQ6" s="668">
        <v>247717</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34548</v>
      </c>
      <c r="S7" s="660"/>
      <c r="T7" s="660"/>
      <c r="U7" s="660"/>
      <c r="V7" s="660"/>
      <c r="W7" s="660"/>
      <c r="X7" s="660"/>
      <c r="Y7" s="661"/>
      <c r="Z7" s="662">
        <v>0.1</v>
      </c>
      <c r="AA7" s="662"/>
      <c r="AB7" s="662"/>
      <c r="AC7" s="662"/>
      <c r="AD7" s="663">
        <v>34548</v>
      </c>
      <c r="AE7" s="663"/>
      <c r="AF7" s="663"/>
      <c r="AG7" s="663"/>
      <c r="AH7" s="663"/>
      <c r="AI7" s="663"/>
      <c r="AJ7" s="663"/>
      <c r="AK7" s="663"/>
      <c r="AL7" s="664">
        <v>0.2</v>
      </c>
      <c r="AM7" s="665"/>
      <c r="AN7" s="665"/>
      <c r="AO7" s="666"/>
      <c r="AP7" s="656" t="s">
        <v>230</v>
      </c>
      <c r="AQ7" s="657"/>
      <c r="AR7" s="657"/>
      <c r="AS7" s="657"/>
      <c r="AT7" s="657"/>
      <c r="AU7" s="657"/>
      <c r="AV7" s="657"/>
      <c r="AW7" s="657"/>
      <c r="AX7" s="657"/>
      <c r="AY7" s="657"/>
      <c r="AZ7" s="657"/>
      <c r="BA7" s="657"/>
      <c r="BB7" s="657"/>
      <c r="BC7" s="657"/>
      <c r="BD7" s="657"/>
      <c r="BE7" s="657"/>
      <c r="BF7" s="658"/>
      <c r="BG7" s="659">
        <v>5848406</v>
      </c>
      <c r="BH7" s="660"/>
      <c r="BI7" s="660"/>
      <c r="BJ7" s="660"/>
      <c r="BK7" s="660"/>
      <c r="BL7" s="660"/>
      <c r="BM7" s="660"/>
      <c r="BN7" s="661"/>
      <c r="BO7" s="662">
        <v>46.7</v>
      </c>
      <c r="BP7" s="662"/>
      <c r="BQ7" s="662"/>
      <c r="BR7" s="662"/>
      <c r="BS7" s="663">
        <v>74343</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3292665</v>
      </c>
      <c r="CS7" s="660"/>
      <c r="CT7" s="660"/>
      <c r="CU7" s="660"/>
      <c r="CV7" s="660"/>
      <c r="CW7" s="660"/>
      <c r="CX7" s="660"/>
      <c r="CY7" s="661"/>
      <c r="CZ7" s="662">
        <v>8.5</v>
      </c>
      <c r="DA7" s="662"/>
      <c r="DB7" s="662"/>
      <c r="DC7" s="662"/>
      <c r="DD7" s="668">
        <v>20361</v>
      </c>
      <c r="DE7" s="660"/>
      <c r="DF7" s="660"/>
      <c r="DG7" s="660"/>
      <c r="DH7" s="660"/>
      <c r="DI7" s="660"/>
      <c r="DJ7" s="660"/>
      <c r="DK7" s="660"/>
      <c r="DL7" s="660"/>
      <c r="DM7" s="660"/>
      <c r="DN7" s="660"/>
      <c r="DO7" s="660"/>
      <c r="DP7" s="661"/>
      <c r="DQ7" s="668">
        <v>2949012</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97858</v>
      </c>
      <c r="S8" s="660"/>
      <c r="T8" s="660"/>
      <c r="U8" s="660"/>
      <c r="V8" s="660"/>
      <c r="W8" s="660"/>
      <c r="X8" s="660"/>
      <c r="Y8" s="661"/>
      <c r="Z8" s="662">
        <v>0.3</v>
      </c>
      <c r="AA8" s="662"/>
      <c r="AB8" s="662"/>
      <c r="AC8" s="662"/>
      <c r="AD8" s="663">
        <v>97858</v>
      </c>
      <c r="AE8" s="663"/>
      <c r="AF8" s="663"/>
      <c r="AG8" s="663"/>
      <c r="AH8" s="663"/>
      <c r="AI8" s="663"/>
      <c r="AJ8" s="663"/>
      <c r="AK8" s="663"/>
      <c r="AL8" s="664">
        <v>0.4</v>
      </c>
      <c r="AM8" s="665"/>
      <c r="AN8" s="665"/>
      <c r="AO8" s="666"/>
      <c r="AP8" s="656" t="s">
        <v>233</v>
      </c>
      <c r="AQ8" s="657"/>
      <c r="AR8" s="657"/>
      <c r="AS8" s="657"/>
      <c r="AT8" s="657"/>
      <c r="AU8" s="657"/>
      <c r="AV8" s="657"/>
      <c r="AW8" s="657"/>
      <c r="AX8" s="657"/>
      <c r="AY8" s="657"/>
      <c r="AZ8" s="657"/>
      <c r="BA8" s="657"/>
      <c r="BB8" s="657"/>
      <c r="BC8" s="657"/>
      <c r="BD8" s="657"/>
      <c r="BE8" s="657"/>
      <c r="BF8" s="658"/>
      <c r="BG8" s="659">
        <v>175647</v>
      </c>
      <c r="BH8" s="660"/>
      <c r="BI8" s="660"/>
      <c r="BJ8" s="660"/>
      <c r="BK8" s="660"/>
      <c r="BL8" s="660"/>
      <c r="BM8" s="660"/>
      <c r="BN8" s="661"/>
      <c r="BO8" s="662">
        <v>1.4</v>
      </c>
      <c r="BP8" s="662"/>
      <c r="BQ8" s="662"/>
      <c r="BR8" s="662"/>
      <c r="BS8" s="668" t="s">
        <v>167</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20739595</v>
      </c>
      <c r="CS8" s="660"/>
      <c r="CT8" s="660"/>
      <c r="CU8" s="660"/>
      <c r="CV8" s="660"/>
      <c r="CW8" s="660"/>
      <c r="CX8" s="660"/>
      <c r="CY8" s="661"/>
      <c r="CZ8" s="662">
        <v>53.3</v>
      </c>
      <c r="DA8" s="662"/>
      <c r="DB8" s="662"/>
      <c r="DC8" s="662"/>
      <c r="DD8" s="668">
        <v>835799</v>
      </c>
      <c r="DE8" s="660"/>
      <c r="DF8" s="660"/>
      <c r="DG8" s="660"/>
      <c r="DH8" s="660"/>
      <c r="DI8" s="660"/>
      <c r="DJ8" s="660"/>
      <c r="DK8" s="660"/>
      <c r="DL8" s="660"/>
      <c r="DM8" s="660"/>
      <c r="DN8" s="660"/>
      <c r="DO8" s="660"/>
      <c r="DP8" s="661"/>
      <c r="DQ8" s="668">
        <v>9170283</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98909</v>
      </c>
      <c r="S9" s="660"/>
      <c r="T9" s="660"/>
      <c r="U9" s="660"/>
      <c r="V9" s="660"/>
      <c r="W9" s="660"/>
      <c r="X9" s="660"/>
      <c r="Y9" s="661"/>
      <c r="Z9" s="662">
        <v>0.3</v>
      </c>
      <c r="AA9" s="662"/>
      <c r="AB9" s="662"/>
      <c r="AC9" s="662"/>
      <c r="AD9" s="663">
        <v>98909</v>
      </c>
      <c r="AE9" s="663"/>
      <c r="AF9" s="663"/>
      <c r="AG9" s="663"/>
      <c r="AH9" s="663"/>
      <c r="AI9" s="663"/>
      <c r="AJ9" s="663"/>
      <c r="AK9" s="663"/>
      <c r="AL9" s="664">
        <v>0.5</v>
      </c>
      <c r="AM9" s="665"/>
      <c r="AN9" s="665"/>
      <c r="AO9" s="666"/>
      <c r="AP9" s="656" t="s">
        <v>236</v>
      </c>
      <c r="AQ9" s="657"/>
      <c r="AR9" s="657"/>
      <c r="AS9" s="657"/>
      <c r="AT9" s="657"/>
      <c r="AU9" s="657"/>
      <c r="AV9" s="657"/>
      <c r="AW9" s="657"/>
      <c r="AX9" s="657"/>
      <c r="AY9" s="657"/>
      <c r="AZ9" s="657"/>
      <c r="BA9" s="657"/>
      <c r="BB9" s="657"/>
      <c r="BC9" s="657"/>
      <c r="BD9" s="657"/>
      <c r="BE9" s="657"/>
      <c r="BF9" s="658"/>
      <c r="BG9" s="659">
        <v>5091137</v>
      </c>
      <c r="BH9" s="660"/>
      <c r="BI9" s="660"/>
      <c r="BJ9" s="660"/>
      <c r="BK9" s="660"/>
      <c r="BL9" s="660"/>
      <c r="BM9" s="660"/>
      <c r="BN9" s="661"/>
      <c r="BO9" s="662">
        <v>40.6</v>
      </c>
      <c r="BP9" s="662"/>
      <c r="BQ9" s="662"/>
      <c r="BR9" s="662"/>
      <c r="BS9" s="668" t="s">
        <v>228</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2663569</v>
      </c>
      <c r="CS9" s="660"/>
      <c r="CT9" s="660"/>
      <c r="CU9" s="660"/>
      <c r="CV9" s="660"/>
      <c r="CW9" s="660"/>
      <c r="CX9" s="660"/>
      <c r="CY9" s="661"/>
      <c r="CZ9" s="662">
        <v>6.9</v>
      </c>
      <c r="DA9" s="662"/>
      <c r="DB9" s="662"/>
      <c r="DC9" s="662"/>
      <c r="DD9" s="668">
        <v>2052</v>
      </c>
      <c r="DE9" s="660"/>
      <c r="DF9" s="660"/>
      <c r="DG9" s="660"/>
      <c r="DH9" s="660"/>
      <c r="DI9" s="660"/>
      <c r="DJ9" s="660"/>
      <c r="DK9" s="660"/>
      <c r="DL9" s="660"/>
      <c r="DM9" s="660"/>
      <c r="DN9" s="660"/>
      <c r="DO9" s="660"/>
      <c r="DP9" s="661"/>
      <c r="DQ9" s="668">
        <v>2588720</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228</v>
      </c>
      <c r="S10" s="660"/>
      <c r="T10" s="660"/>
      <c r="U10" s="660"/>
      <c r="V10" s="660"/>
      <c r="W10" s="660"/>
      <c r="X10" s="660"/>
      <c r="Y10" s="661"/>
      <c r="Z10" s="662" t="s">
        <v>228</v>
      </c>
      <c r="AA10" s="662"/>
      <c r="AB10" s="662"/>
      <c r="AC10" s="662"/>
      <c r="AD10" s="663" t="s">
        <v>239</v>
      </c>
      <c r="AE10" s="663"/>
      <c r="AF10" s="663"/>
      <c r="AG10" s="663"/>
      <c r="AH10" s="663"/>
      <c r="AI10" s="663"/>
      <c r="AJ10" s="663"/>
      <c r="AK10" s="663"/>
      <c r="AL10" s="664" t="s">
        <v>122</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203411</v>
      </c>
      <c r="BH10" s="660"/>
      <c r="BI10" s="660"/>
      <c r="BJ10" s="660"/>
      <c r="BK10" s="660"/>
      <c r="BL10" s="660"/>
      <c r="BM10" s="660"/>
      <c r="BN10" s="661"/>
      <c r="BO10" s="662">
        <v>1.6</v>
      </c>
      <c r="BP10" s="662"/>
      <c r="BQ10" s="662"/>
      <c r="BR10" s="662"/>
      <c r="BS10" s="668" t="s">
        <v>228</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30003</v>
      </c>
      <c r="CS10" s="660"/>
      <c r="CT10" s="660"/>
      <c r="CU10" s="660"/>
      <c r="CV10" s="660"/>
      <c r="CW10" s="660"/>
      <c r="CX10" s="660"/>
      <c r="CY10" s="661"/>
      <c r="CZ10" s="662">
        <v>0.1</v>
      </c>
      <c r="DA10" s="662"/>
      <c r="DB10" s="662"/>
      <c r="DC10" s="662"/>
      <c r="DD10" s="668" t="s">
        <v>228</v>
      </c>
      <c r="DE10" s="660"/>
      <c r="DF10" s="660"/>
      <c r="DG10" s="660"/>
      <c r="DH10" s="660"/>
      <c r="DI10" s="660"/>
      <c r="DJ10" s="660"/>
      <c r="DK10" s="660"/>
      <c r="DL10" s="660"/>
      <c r="DM10" s="660"/>
      <c r="DN10" s="660"/>
      <c r="DO10" s="660"/>
      <c r="DP10" s="661"/>
      <c r="DQ10" s="668">
        <v>28354</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228</v>
      </c>
      <c r="S11" s="660"/>
      <c r="T11" s="660"/>
      <c r="U11" s="660"/>
      <c r="V11" s="660"/>
      <c r="W11" s="660"/>
      <c r="X11" s="660"/>
      <c r="Y11" s="661"/>
      <c r="Z11" s="662" t="s">
        <v>228</v>
      </c>
      <c r="AA11" s="662"/>
      <c r="AB11" s="662"/>
      <c r="AC11" s="662"/>
      <c r="AD11" s="663" t="s">
        <v>239</v>
      </c>
      <c r="AE11" s="663"/>
      <c r="AF11" s="663"/>
      <c r="AG11" s="663"/>
      <c r="AH11" s="663"/>
      <c r="AI11" s="663"/>
      <c r="AJ11" s="663"/>
      <c r="AK11" s="663"/>
      <c r="AL11" s="664" t="s">
        <v>228</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378211</v>
      </c>
      <c r="BH11" s="660"/>
      <c r="BI11" s="660"/>
      <c r="BJ11" s="660"/>
      <c r="BK11" s="660"/>
      <c r="BL11" s="660"/>
      <c r="BM11" s="660"/>
      <c r="BN11" s="661"/>
      <c r="BO11" s="662">
        <v>3</v>
      </c>
      <c r="BP11" s="662"/>
      <c r="BQ11" s="662"/>
      <c r="BR11" s="662"/>
      <c r="BS11" s="668">
        <v>74343</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131755</v>
      </c>
      <c r="CS11" s="660"/>
      <c r="CT11" s="660"/>
      <c r="CU11" s="660"/>
      <c r="CV11" s="660"/>
      <c r="CW11" s="660"/>
      <c r="CX11" s="660"/>
      <c r="CY11" s="661"/>
      <c r="CZ11" s="662">
        <v>0.3</v>
      </c>
      <c r="DA11" s="662"/>
      <c r="DB11" s="662"/>
      <c r="DC11" s="662"/>
      <c r="DD11" s="668">
        <v>23643</v>
      </c>
      <c r="DE11" s="660"/>
      <c r="DF11" s="660"/>
      <c r="DG11" s="660"/>
      <c r="DH11" s="660"/>
      <c r="DI11" s="660"/>
      <c r="DJ11" s="660"/>
      <c r="DK11" s="660"/>
      <c r="DL11" s="660"/>
      <c r="DM11" s="660"/>
      <c r="DN11" s="660"/>
      <c r="DO11" s="660"/>
      <c r="DP11" s="661"/>
      <c r="DQ11" s="668">
        <v>106568</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1908073</v>
      </c>
      <c r="S12" s="660"/>
      <c r="T12" s="660"/>
      <c r="U12" s="660"/>
      <c r="V12" s="660"/>
      <c r="W12" s="660"/>
      <c r="X12" s="660"/>
      <c r="Y12" s="661"/>
      <c r="Z12" s="662">
        <v>4.9000000000000004</v>
      </c>
      <c r="AA12" s="662"/>
      <c r="AB12" s="662"/>
      <c r="AC12" s="662"/>
      <c r="AD12" s="663">
        <v>1908073</v>
      </c>
      <c r="AE12" s="663"/>
      <c r="AF12" s="663"/>
      <c r="AG12" s="663"/>
      <c r="AH12" s="663"/>
      <c r="AI12" s="663"/>
      <c r="AJ12" s="663"/>
      <c r="AK12" s="663"/>
      <c r="AL12" s="664">
        <v>8.6999999999999993</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4821009</v>
      </c>
      <c r="BH12" s="660"/>
      <c r="BI12" s="660"/>
      <c r="BJ12" s="660"/>
      <c r="BK12" s="660"/>
      <c r="BL12" s="660"/>
      <c r="BM12" s="660"/>
      <c r="BN12" s="661"/>
      <c r="BO12" s="662">
        <v>38.5</v>
      </c>
      <c r="BP12" s="662"/>
      <c r="BQ12" s="662"/>
      <c r="BR12" s="662"/>
      <c r="BS12" s="668" t="s">
        <v>167</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181858</v>
      </c>
      <c r="CS12" s="660"/>
      <c r="CT12" s="660"/>
      <c r="CU12" s="660"/>
      <c r="CV12" s="660"/>
      <c r="CW12" s="660"/>
      <c r="CX12" s="660"/>
      <c r="CY12" s="661"/>
      <c r="CZ12" s="662">
        <v>0.5</v>
      </c>
      <c r="DA12" s="662"/>
      <c r="DB12" s="662"/>
      <c r="DC12" s="662"/>
      <c r="DD12" s="668">
        <v>4416</v>
      </c>
      <c r="DE12" s="660"/>
      <c r="DF12" s="660"/>
      <c r="DG12" s="660"/>
      <c r="DH12" s="660"/>
      <c r="DI12" s="660"/>
      <c r="DJ12" s="660"/>
      <c r="DK12" s="660"/>
      <c r="DL12" s="660"/>
      <c r="DM12" s="660"/>
      <c r="DN12" s="660"/>
      <c r="DO12" s="660"/>
      <c r="DP12" s="661"/>
      <c r="DQ12" s="668">
        <v>175297</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t="s">
        <v>228</v>
      </c>
      <c r="S13" s="660"/>
      <c r="T13" s="660"/>
      <c r="U13" s="660"/>
      <c r="V13" s="660"/>
      <c r="W13" s="660"/>
      <c r="X13" s="660"/>
      <c r="Y13" s="661"/>
      <c r="Z13" s="662" t="s">
        <v>167</v>
      </c>
      <c r="AA13" s="662"/>
      <c r="AB13" s="662"/>
      <c r="AC13" s="662"/>
      <c r="AD13" s="663" t="s">
        <v>228</v>
      </c>
      <c r="AE13" s="663"/>
      <c r="AF13" s="663"/>
      <c r="AG13" s="663"/>
      <c r="AH13" s="663"/>
      <c r="AI13" s="663"/>
      <c r="AJ13" s="663"/>
      <c r="AK13" s="663"/>
      <c r="AL13" s="664" t="s">
        <v>228</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4775609</v>
      </c>
      <c r="BH13" s="660"/>
      <c r="BI13" s="660"/>
      <c r="BJ13" s="660"/>
      <c r="BK13" s="660"/>
      <c r="BL13" s="660"/>
      <c r="BM13" s="660"/>
      <c r="BN13" s="661"/>
      <c r="BO13" s="662">
        <v>38.1</v>
      </c>
      <c r="BP13" s="662"/>
      <c r="BQ13" s="662"/>
      <c r="BR13" s="662"/>
      <c r="BS13" s="668" t="s">
        <v>228</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2891854</v>
      </c>
      <c r="CS13" s="660"/>
      <c r="CT13" s="660"/>
      <c r="CU13" s="660"/>
      <c r="CV13" s="660"/>
      <c r="CW13" s="660"/>
      <c r="CX13" s="660"/>
      <c r="CY13" s="661"/>
      <c r="CZ13" s="662">
        <v>7.4</v>
      </c>
      <c r="DA13" s="662"/>
      <c r="DB13" s="662"/>
      <c r="DC13" s="662"/>
      <c r="DD13" s="668">
        <v>218885</v>
      </c>
      <c r="DE13" s="660"/>
      <c r="DF13" s="660"/>
      <c r="DG13" s="660"/>
      <c r="DH13" s="660"/>
      <c r="DI13" s="660"/>
      <c r="DJ13" s="660"/>
      <c r="DK13" s="660"/>
      <c r="DL13" s="660"/>
      <c r="DM13" s="660"/>
      <c r="DN13" s="660"/>
      <c r="DO13" s="660"/>
      <c r="DP13" s="661"/>
      <c r="DQ13" s="668">
        <v>2632124</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228</v>
      </c>
      <c r="AA14" s="662"/>
      <c r="AB14" s="662"/>
      <c r="AC14" s="662"/>
      <c r="AD14" s="663" t="s">
        <v>228</v>
      </c>
      <c r="AE14" s="663"/>
      <c r="AF14" s="663"/>
      <c r="AG14" s="663"/>
      <c r="AH14" s="663"/>
      <c r="AI14" s="663"/>
      <c r="AJ14" s="663"/>
      <c r="AK14" s="663"/>
      <c r="AL14" s="664" t="s">
        <v>228</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192349</v>
      </c>
      <c r="BH14" s="660"/>
      <c r="BI14" s="660"/>
      <c r="BJ14" s="660"/>
      <c r="BK14" s="660"/>
      <c r="BL14" s="660"/>
      <c r="BM14" s="660"/>
      <c r="BN14" s="661"/>
      <c r="BO14" s="662">
        <v>1.5</v>
      </c>
      <c r="BP14" s="662"/>
      <c r="BQ14" s="662"/>
      <c r="BR14" s="662"/>
      <c r="BS14" s="668" t="s">
        <v>122</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1276462</v>
      </c>
      <c r="CS14" s="660"/>
      <c r="CT14" s="660"/>
      <c r="CU14" s="660"/>
      <c r="CV14" s="660"/>
      <c r="CW14" s="660"/>
      <c r="CX14" s="660"/>
      <c r="CY14" s="661"/>
      <c r="CZ14" s="662">
        <v>3.3</v>
      </c>
      <c r="DA14" s="662"/>
      <c r="DB14" s="662"/>
      <c r="DC14" s="662"/>
      <c r="DD14" s="668">
        <v>6307</v>
      </c>
      <c r="DE14" s="660"/>
      <c r="DF14" s="660"/>
      <c r="DG14" s="660"/>
      <c r="DH14" s="660"/>
      <c r="DI14" s="660"/>
      <c r="DJ14" s="660"/>
      <c r="DK14" s="660"/>
      <c r="DL14" s="660"/>
      <c r="DM14" s="660"/>
      <c r="DN14" s="660"/>
      <c r="DO14" s="660"/>
      <c r="DP14" s="661"/>
      <c r="DQ14" s="668">
        <v>1259620</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99317</v>
      </c>
      <c r="S15" s="660"/>
      <c r="T15" s="660"/>
      <c r="U15" s="660"/>
      <c r="V15" s="660"/>
      <c r="W15" s="660"/>
      <c r="X15" s="660"/>
      <c r="Y15" s="661"/>
      <c r="Z15" s="662">
        <v>0.3</v>
      </c>
      <c r="AA15" s="662"/>
      <c r="AB15" s="662"/>
      <c r="AC15" s="662"/>
      <c r="AD15" s="663">
        <v>99317</v>
      </c>
      <c r="AE15" s="663"/>
      <c r="AF15" s="663"/>
      <c r="AG15" s="663"/>
      <c r="AH15" s="663"/>
      <c r="AI15" s="663"/>
      <c r="AJ15" s="663"/>
      <c r="AK15" s="663"/>
      <c r="AL15" s="664">
        <v>0.5</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622637</v>
      </c>
      <c r="BH15" s="660"/>
      <c r="BI15" s="660"/>
      <c r="BJ15" s="660"/>
      <c r="BK15" s="660"/>
      <c r="BL15" s="660"/>
      <c r="BM15" s="660"/>
      <c r="BN15" s="661"/>
      <c r="BO15" s="662">
        <v>5</v>
      </c>
      <c r="BP15" s="662"/>
      <c r="BQ15" s="662"/>
      <c r="BR15" s="662"/>
      <c r="BS15" s="668" t="s">
        <v>228</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3266710</v>
      </c>
      <c r="CS15" s="660"/>
      <c r="CT15" s="660"/>
      <c r="CU15" s="660"/>
      <c r="CV15" s="660"/>
      <c r="CW15" s="660"/>
      <c r="CX15" s="660"/>
      <c r="CY15" s="661"/>
      <c r="CZ15" s="662">
        <v>8.4</v>
      </c>
      <c r="DA15" s="662"/>
      <c r="DB15" s="662"/>
      <c r="DC15" s="662"/>
      <c r="DD15" s="668">
        <v>545732</v>
      </c>
      <c r="DE15" s="660"/>
      <c r="DF15" s="660"/>
      <c r="DG15" s="660"/>
      <c r="DH15" s="660"/>
      <c r="DI15" s="660"/>
      <c r="DJ15" s="660"/>
      <c r="DK15" s="660"/>
      <c r="DL15" s="660"/>
      <c r="DM15" s="660"/>
      <c r="DN15" s="660"/>
      <c r="DO15" s="660"/>
      <c r="DP15" s="661"/>
      <c r="DQ15" s="668">
        <v>2535579</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167</v>
      </c>
      <c r="S16" s="660"/>
      <c r="T16" s="660"/>
      <c r="U16" s="660"/>
      <c r="V16" s="660"/>
      <c r="W16" s="660"/>
      <c r="X16" s="660"/>
      <c r="Y16" s="661"/>
      <c r="Z16" s="662" t="s">
        <v>228</v>
      </c>
      <c r="AA16" s="662"/>
      <c r="AB16" s="662"/>
      <c r="AC16" s="662"/>
      <c r="AD16" s="663" t="s">
        <v>228</v>
      </c>
      <c r="AE16" s="663"/>
      <c r="AF16" s="663"/>
      <c r="AG16" s="663"/>
      <c r="AH16" s="663"/>
      <c r="AI16" s="663"/>
      <c r="AJ16" s="663"/>
      <c r="AK16" s="663"/>
      <c r="AL16" s="664" t="s">
        <v>228</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228</v>
      </c>
      <c r="BH16" s="660"/>
      <c r="BI16" s="660"/>
      <c r="BJ16" s="660"/>
      <c r="BK16" s="660"/>
      <c r="BL16" s="660"/>
      <c r="BM16" s="660"/>
      <c r="BN16" s="661"/>
      <c r="BO16" s="662" t="s">
        <v>228</v>
      </c>
      <c r="BP16" s="662"/>
      <c r="BQ16" s="662"/>
      <c r="BR16" s="662"/>
      <c r="BS16" s="668" t="s">
        <v>228</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7972</v>
      </c>
      <c r="CS16" s="660"/>
      <c r="CT16" s="660"/>
      <c r="CU16" s="660"/>
      <c r="CV16" s="660"/>
      <c r="CW16" s="660"/>
      <c r="CX16" s="660"/>
      <c r="CY16" s="661"/>
      <c r="CZ16" s="662">
        <v>0</v>
      </c>
      <c r="DA16" s="662"/>
      <c r="DB16" s="662"/>
      <c r="DC16" s="662"/>
      <c r="DD16" s="668" t="s">
        <v>228</v>
      </c>
      <c r="DE16" s="660"/>
      <c r="DF16" s="660"/>
      <c r="DG16" s="660"/>
      <c r="DH16" s="660"/>
      <c r="DI16" s="660"/>
      <c r="DJ16" s="660"/>
      <c r="DK16" s="660"/>
      <c r="DL16" s="660"/>
      <c r="DM16" s="660"/>
      <c r="DN16" s="660"/>
      <c r="DO16" s="660"/>
      <c r="DP16" s="661"/>
      <c r="DQ16" s="668">
        <v>872</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74108</v>
      </c>
      <c r="S17" s="660"/>
      <c r="T17" s="660"/>
      <c r="U17" s="660"/>
      <c r="V17" s="660"/>
      <c r="W17" s="660"/>
      <c r="X17" s="660"/>
      <c r="Y17" s="661"/>
      <c r="Z17" s="662">
        <v>0.2</v>
      </c>
      <c r="AA17" s="662"/>
      <c r="AB17" s="662"/>
      <c r="AC17" s="662"/>
      <c r="AD17" s="663">
        <v>74108</v>
      </c>
      <c r="AE17" s="663"/>
      <c r="AF17" s="663"/>
      <c r="AG17" s="663"/>
      <c r="AH17" s="663"/>
      <c r="AI17" s="663"/>
      <c r="AJ17" s="663"/>
      <c r="AK17" s="663"/>
      <c r="AL17" s="664">
        <v>0.3</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167</v>
      </c>
      <c r="BH17" s="660"/>
      <c r="BI17" s="660"/>
      <c r="BJ17" s="660"/>
      <c r="BK17" s="660"/>
      <c r="BL17" s="660"/>
      <c r="BM17" s="660"/>
      <c r="BN17" s="661"/>
      <c r="BO17" s="662" t="s">
        <v>228</v>
      </c>
      <c r="BP17" s="662"/>
      <c r="BQ17" s="662"/>
      <c r="BR17" s="662"/>
      <c r="BS17" s="668" t="s">
        <v>228</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4149378</v>
      </c>
      <c r="CS17" s="660"/>
      <c r="CT17" s="660"/>
      <c r="CU17" s="660"/>
      <c r="CV17" s="660"/>
      <c r="CW17" s="660"/>
      <c r="CX17" s="660"/>
      <c r="CY17" s="661"/>
      <c r="CZ17" s="662">
        <v>10.7</v>
      </c>
      <c r="DA17" s="662"/>
      <c r="DB17" s="662"/>
      <c r="DC17" s="662"/>
      <c r="DD17" s="668" t="s">
        <v>228</v>
      </c>
      <c r="DE17" s="660"/>
      <c r="DF17" s="660"/>
      <c r="DG17" s="660"/>
      <c r="DH17" s="660"/>
      <c r="DI17" s="660"/>
      <c r="DJ17" s="660"/>
      <c r="DK17" s="660"/>
      <c r="DL17" s="660"/>
      <c r="DM17" s="660"/>
      <c r="DN17" s="660"/>
      <c r="DO17" s="660"/>
      <c r="DP17" s="661"/>
      <c r="DQ17" s="668">
        <v>4127194</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7913080</v>
      </c>
      <c r="S18" s="660"/>
      <c r="T18" s="660"/>
      <c r="U18" s="660"/>
      <c r="V18" s="660"/>
      <c r="W18" s="660"/>
      <c r="X18" s="660"/>
      <c r="Y18" s="661"/>
      <c r="Z18" s="662">
        <v>20.3</v>
      </c>
      <c r="AA18" s="662"/>
      <c r="AB18" s="662"/>
      <c r="AC18" s="662"/>
      <c r="AD18" s="663">
        <v>7711522</v>
      </c>
      <c r="AE18" s="663"/>
      <c r="AF18" s="663"/>
      <c r="AG18" s="663"/>
      <c r="AH18" s="663"/>
      <c r="AI18" s="663"/>
      <c r="AJ18" s="663"/>
      <c r="AK18" s="663"/>
      <c r="AL18" s="664">
        <v>35.1</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228</v>
      </c>
      <c r="BH18" s="660"/>
      <c r="BI18" s="660"/>
      <c r="BJ18" s="660"/>
      <c r="BK18" s="660"/>
      <c r="BL18" s="660"/>
      <c r="BM18" s="660"/>
      <c r="BN18" s="661"/>
      <c r="BO18" s="662" t="s">
        <v>228</v>
      </c>
      <c r="BP18" s="662"/>
      <c r="BQ18" s="662"/>
      <c r="BR18" s="662"/>
      <c r="BS18" s="668" t="s">
        <v>122</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228</v>
      </c>
      <c r="CS18" s="660"/>
      <c r="CT18" s="660"/>
      <c r="CU18" s="660"/>
      <c r="CV18" s="660"/>
      <c r="CW18" s="660"/>
      <c r="CX18" s="660"/>
      <c r="CY18" s="661"/>
      <c r="CZ18" s="662" t="s">
        <v>228</v>
      </c>
      <c r="DA18" s="662"/>
      <c r="DB18" s="662"/>
      <c r="DC18" s="662"/>
      <c r="DD18" s="668" t="s">
        <v>228</v>
      </c>
      <c r="DE18" s="660"/>
      <c r="DF18" s="660"/>
      <c r="DG18" s="660"/>
      <c r="DH18" s="660"/>
      <c r="DI18" s="660"/>
      <c r="DJ18" s="660"/>
      <c r="DK18" s="660"/>
      <c r="DL18" s="660"/>
      <c r="DM18" s="660"/>
      <c r="DN18" s="660"/>
      <c r="DO18" s="660"/>
      <c r="DP18" s="661"/>
      <c r="DQ18" s="668" t="s">
        <v>167</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7711522</v>
      </c>
      <c r="S19" s="660"/>
      <c r="T19" s="660"/>
      <c r="U19" s="660"/>
      <c r="V19" s="660"/>
      <c r="W19" s="660"/>
      <c r="X19" s="660"/>
      <c r="Y19" s="661"/>
      <c r="Z19" s="662">
        <v>19.8</v>
      </c>
      <c r="AA19" s="662"/>
      <c r="AB19" s="662"/>
      <c r="AC19" s="662"/>
      <c r="AD19" s="663">
        <v>7711522</v>
      </c>
      <c r="AE19" s="663"/>
      <c r="AF19" s="663"/>
      <c r="AG19" s="663"/>
      <c r="AH19" s="663"/>
      <c r="AI19" s="663"/>
      <c r="AJ19" s="663"/>
      <c r="AK19" s="663"/>
      <c r="AL19" s="664">
        <v>35.1</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1050613</v>
      </c>
      <c r="BH19" s="660"/>
      <c r="BI19" s="660"/>
      <c r="BJ19" s="660"/>
      <c r="BK19" s="660"/>
      <c r="BL19" s="660"/>
      <c r="BM19" s="660"/>
      <c r="BN19" s="661"/>
      <c r="BO19" s="662">
        <v>8.4</v>
      </c>
      <c r="BP19" s="662"/>
      <c r="BQ19" s="662"/>
      <c r="BR19" s="662"/>
      <c r="BS19" s="668" t="s">
        <v>122</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228</v>
      </c>
      <c r="CS19" s="660"/>
      <c r="CT19" s="660"/>
      <c r="CU19" s="660"/>
      <c r="CV19" s="660"/>
      <c r="CW19" s="660"/>
      <c r="CX19" s="660"/>
      <c r="CY19" s="661"/>
      <c r="CZ19" s="662" t="s">
        <v>228</v>
      </c>
      <c r="DA19" s="662"/>
      <c r="DB19" s="662"/>
      <c r="DC19" s="662"/>
      <c r="DD19" s="668" t="s">
        <v>239</v>
      </c>
      <c r="DE19" s="660"/>
      <c r="DF19" s="660"/>
      <c r="DG19" s="660"/>
      <c r="DH19" s="660"/>
      <c r="DI19" s="660"/>
      <c r="DJ19" s="660"/>
      <c r="DK19" s="660"/>
      <c r="DL19" s="660"/>
      <c r="DM19" s="660"/>
      <c r="DN19" s="660"/>
      <c r="DO19" s="660"/>
      <c r="DP19" s="661"/>
      <c r="DQ19" s="668" t="s">
        <v>228</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201558</v>
      </c>
      <c r="S20" s="660"/>
      <c r="T20" s="660"/>
      <c r="U20" s="660"/>
      <c r="V20" s="660"/>
      <c r="W20" s="660"/>
      <c r="X20" s="660"/>
      <c r="Y20" s="661"/>
      <c r="Z20" s="662">
        <v>0.5</v>
      </c>
      <c r="AA20" s="662"/>
      <c r="AB20" s="662"/>
      <c r="AC20" s="662"/>
      <c r="AD20" s="663" t="s">
        <v>122</v>
      </c>
      <c r="AE20" s="663"/>
      <c r="AF20" s="663"/>
      <c r="AG20" s="663"/>
      <c r="AH20" s="663"/>
      <c r="AI20" s="663"/>
      <c r="AJ20" s="663"/>
      <c r="AK20" s="663"/>
      <c r="AL20" s="664" t="s">
        <v>228</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1050613</v>
      </c>
      <c r="BH20" s="660"/>
      <c r="BI20" s="660"/>
      <c r="BJ20" s="660"/>
      <c r="BK20" s="660"/>
      <c r="BL20" s="660"/>
      <c r="BM20" s="660"/>
      <c r="BN20" s="661"/>
      <c r="BO20" s="662">
        <v>8.4</v>
      </c>
      <c r="BP20" s="662"/>
      <c r="BQ20" s="662"/>
      <c r="BR20" s="662"/>
      <c r="BS20" s="668" t="s">
        <v>122</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38879538</v>
      </c>
      <c r="CS20" s="660"/>
      <c r="CT20" s="660"/>
      <c r="CU20" s="660"/>
      <c r="CV20" s="660"/>
      <c r="CW20" s="660"/>
      <c r="CX20" s="660"/>
      <c r="CY20" s="661"/>
      <c r="CZ20" s="662">
        <v>100</v>
      </c>
      <c r="DA20" s="662"/>
      <c r="DB20" s="662"/>
      <c r="DC20" s="662"/>
      <c r="DD20" s="668">
        <v>1657195</v>
      </c>
      <c r="DE20" s="660"/>
      <c r="DF20" s="660"/>
      <c r="DG20" s="660"/>
      <c r="DH20" s="660"/>
      <c r="DI20" s="660"/>
      <c r="DJ20" s="660"/>
      <c r="DK20" s="660"/>
      <c r="DL20" s="660"/>
      <c r="DM20" s="660"/>
      <c r="DN20" s="660"/>
      <c r="DO20" s="660"/>
      <c r="DP20" s="661"/>
      <c r="DQ20" s="668">
        <v>25821340</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228</v>
      </c>
      <c r="S21" s="660"/>
      <c r="T21" s="660"/>
      <c r="U21" s="660"/>
      <c r="V21" s="660"/>
      <c r="W21" s="660"/>
      <c r="X21" s="660"/>
      <c r="Y21" s="661"/>
      <c r="Z21" s="662" t="s">
        <v>228</v>
      </c>
      <c r="AA21" s="662"/>
      <c r="AB21" s="662"/>
      <c r="AC21" s="662"/>
      <c r="AD21" s="663" t="s">
        <v>228</v>
      </c>
      <c r="AE21" s="663"/>
      <c r="AF21" s="663"/>
      <c r="AG21" s="663"/>
      <c r="AH21" s="663"/>
      <c r="AI21" s="663"/>
      <c r="AJ21" s="663"/>
      <c r="AK21" s="663"/>
      <c r="AL21" s="664" t="s">
        <v>239</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26560</v>
      </c>
      <c r="BH21" s="660"/>
      <c r="BI21" s="660"/>
      <c r="BJ21" s="660"/>
      <c r="BK21" s="660"/>
      <c r="BL21" s="660"/>
      <c r="BM21" s="660"/>
      <c r="BN21" s="661"/>
      <c r="BO21" s="662">
        <v>0.2</v>
      </c>
      <c r="BP21" s="662"/>
      <c r="BQ21" s="662"/>
      <c r="BR21" s="662"/>
      <c r="BS21" s="668" t="s">
        <v>239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22955893</v>
      </c>
      <c r="S22" s="660"/>
      <c r="T22" s="660"/>
      <c r="U22" s="660"/>
      <c r="V22" s="660"/>
      <c r="W22" s="660"/>
      <c r="X22" s="660"/>
      <c r="Y22" s="661"/>
      <c r="Z22" s="662">
        <v>59</v>
      </c>
      <c r="AA22" s="662"/>
      <c r="AB22" s="662"/>
      <c r="AC22" s="662"/>
      <c r="AD22" s="663">
        <v>21730282</v>
      </c>
      <c r="AE22" s="663"/>
      <c r="AF22" s="663"/>
      <c r="AG22" s="663"/>
      <c r="AH22" s="663"/>
      <c r="AI22" s="663"/>
      <c r="AJ22" s="663"/>
      <c r="AK22" s="663"/>
      <c r="AL22" s="664">
        <v>98.9</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228</v>
      </c>
      <c r="BH22" s="660"/>
      <c r="BI22" s="660"/>
      <c r="BJ22" s="660"/>
      <c r="BK22" s="660"/>
      <c r="BL22" s="660"/>
      <c r="BM22" s="660"/>
      <c r="BN22" s="661"/>
      <c r="BO22" s="662" t="s">
        <v>228</v>
      </c>
      <c r="BP22" s="662"/>
      <c r="BQ22" s="662"/>
      <c r="BR22" s="662"/>
      <c r="BS22" s="668" t="s">
        <v>167</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16561</v>
      </c>
      <c r="S23" s="660"/>
      <c r="T23" s="660"/>
      <c r="U23" s="660"/>
      <c r="V23" s="660"/>
      <c r="W23" s="660"/>
      <c r="X23" s="660"/>
      <c r="Y23" s="661"/>
      <c r="Z23" s="662">
        <v>0</v>
      </c>
      <c r="AA23" s="662"/>
      <c r="AB23" s="662"/>
      <c r="AC23" s="662"/>
      <c r="AD23" s="663">
        <v>16561</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1024053</v>
      </c>
      <c r="BH23" s="660"/>
      <c r="BI23" s="660"/>
      <c r="BJ23" s="660"/>
      <c r="BK23" s="660"/>
      <c r="BL23" s="660"/>
      <c r="BM23" s="660"/>
      <c r="BN23" s="661"/>
      <c r="BO23" s="662">
        <v>8.1999999999999993</v>
      </c>
      <c r="BP23" s="662"/>
      <c r="BQ23" s="662"/>
      <c r="BR23" s="662"/>
      <c r="BS23" s="668" t="s">
        <v>228</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295191</v>
      </c>
      <c r="S24" s="660"/>
      <c r="T24" s="660"/>
      <c r="U24" s="660"/>
      <c r="V24" s="660"/>
      <c r="W24" s="660"/>
      <c r="X24" s="660"/>
      <c r="Y24" s="661"/>
      <c r="Z24" s="662">
        <v>0.8</v>
      </c>
      <c r="AA24" s="662"/>
      <c r="AB24" s="662"/>
      <c r="AC24" s="662"/>
      <c r="AD24" s="663" t="s">
        <v>228</v>
      </c>
      <c r="AE24" s="663"/>
      <c r="AF24" s="663"/>
      <c r="AG24" s="663"/>
      <c r="AH24" s="663"/>
      <c r="AI24" s="663"/>
      <c r="AJ24" s="663"/>
      <c r="AK24" s="663"/>
      <c r="AL24" s="664" t="s">
        <v>228</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228</v>
      </c>
      <c r="BH24" s="660"/>
      <c r="BI24" s="660"/>
      <c r="BJ24" s="660"/>
      <c r="BK24" s="660"/>
      <c r="BL24" s="660"/>
      <c r="BM24" s="660"/>
      <c r="BN24" s="661"/>
      <c r="BO24" s="662" t="s">
        <v>228</v>
      </c>
      <c r="BP24" s="662"/>
      <c r="BQ24" s="662"/>
      <c r="BR24" s="662"/>
      <c r="BS24" s="668" t="s">
        <v>228</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22664229</v>
      </c>
      <c r="CS24" s="649"/>
      <c r="CT24" s="649"/>
      <c r="CU24" s="649"/>
      <c r="CV24" s="649"/>
      <c r="CW24" s="649"/>
      <c r="CX24" s="649"/>
      <c r="CY24" s="650"/>
      <c r="CZ24" s="653">
        <v>58.3</v>
      </c>
      <c r="DA24" s="654"/>
      <c r="DB24" s="654"/>
      <c r="DC24" s="673"/>
      <c r="DD24" s="692">
        <v>12646173</v>
      </c>
      <c r="DE24" s="649"/>
      <c r="DF24" s="649"/>
      <c r="DG24" s="649"/>
      <c r="DH24" s="649"/>
      <c r="DI24" s="649"/>
      <c r="DJ24" s="649"/>
      <c r="DK24" s="650"/>
      <c r="DL24" s="692">
        <v>12630519</v>
      </c>
      <c r="DM24" s="649"/>
      <c r="DN24" s="649"/>
      <c r="DO24" s="649"/>
      <c r="DP24" s="649"/>
      <c r="DQ24" s="649"/>
      <c r="DR24" s="649"/>
      <c r="DS24" s="649"/>
      <c r="DT24" s="649"/>
      <c r="DU24" s="649"/>
      <c r="DV24" s="650"/>
      <c r="DW24" s="653">
        <v>53.9</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543406</v>
      </c>
      <c r="S25" s="660"/>
      <c r="T25" s="660"/>
      <c r="U25" s="660"/>
      <c r="V25" s="660"/>
      <c r="W25" s="660"/>
      <c r="X25" s="660"/>
      <c r="Y25" s="661"/>
      <c r="Z25" s="662">
        <v>1.4</v>
      </c>
      <c r="AA25" s="662"/>
      <c r="AB25" s="662"/>
      <c r="AC25" s="662"/>
      <c r="AD25" s="663">
        <v>205931</v>
      </c>
      <c r="AE25" s="663"/>
      <c r="AF25" s="663"/>
      <c r="AG25" s="663"/>
      <c r="AH25" s="663"/>
      <c r="AI25" s="663"/>
      <c r="AJ25" s="663"/>
      <c r="AK25" s="663"/>
      <c r="AL25" s="664">
        <v>0.9</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228</v>
      </c>
      <c r="BH25" s="660"/>
      <c r="BI25" s="660"/>
      <c r="BJ25" s="660"/>
      <c r="BK25" s="660"/>
      <c r="BL25" s="660"/>
      <c r="BM25" s="660"/>
      <c r="BN25" s="661"/>
      <c r="BO25" s="662" t="s">
        <v>239</v>
      </c>
      <c r="BP25" s="662"/>
      <c r="BQ25" s="662"/>
      <c r="BR25" s="662"/>
      <c r="BS25" s="668" t="s">
        <v>228</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4827539</v>
      </c>
      <c r="CS25" s="695"/>
      <c r="CT25" s="695"/>
      <c r="CU25" s="695"/>
      <c r="CV25" s="695"/>
      <c r="CW25" s="695"/>
      <c r="CX25" s="695"/>
      <c r="CY25" s="696"/>
      <c r="CZ25" s="664">
        <v>12.4</v>
      </c>
      <c r="DA25" s="693"/>
      <c r="DB25" s="693"/>
      <c r="DC25" s="697"/>
      <c r="DD25" s="668">
        <v>4444672</v>
      </c>
      <c r="DE25" s="695"/>
      <c r="DF25" s="695"/>
      <c r="DG25" s="695"/>
      <c r="DH25" s="695"/>
      <c r="DI25" s="695"/>
      <c r="DJ25" s="695"/>
      <c r="DK25" s="696"/>
      <c r="DL25" s="668">
        <v>4429249</v>
      </c>
      <c r="DM25" s="695"/>
      <c r="DN25" s="695"/>
      <c r="DO25" s="695"/>
      <c r="DP25" s="695"/>
      <c r="DQ25" s="695"/>
      <c r="DR25" s="695"/>
      <c r="DS25" s="695"/>
      <c r="DT25" s="695"/>
      <c r="DU25" s="695"/>
      <c r="DV25" s="696"/>
      <c r="DW25" s="664">
        <v>18.899999999999999</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55488</v>
      </c>
      <c r="S26" s="660"/>
      <c r="T26" s="660"/>
      <c r="U26" s="660"/>
      <c r="V26" s="660"/>
      <c r="W26" s="660"/>
      <c r="X26" s="660"/>
      <c r="Y26" s="661"/>
      <c r="Z26" s="662">
        <v>0.1</v>
      </c>
      <c r="AA26" s="662"/>
      <c r="AB26" s="662"/>
      <c r="AC26" s="662"/>
      <c r="AD26" s="663" t="s">
        <v>228</v>
      </c>
      <c r="AE26" s="663"/>
      <c r="AF26" s="663"/>
      <c r="AG26" s="663"/>
      <c r="AH26" s="663"/>
      <c r="AI26" s="663"/>
      <c r="AJ26" s="663"/>
      <c r="AK26" s="663"/>
      <c r="AL26" s="664" t="s">
        <v>228</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167</v>
      </c>
      <c r="BH26" s="660"/>
      <c r="BI26" s="660"/>
      <c r="BJ26" s="660"/>
      <c r="BK26" s="660"/>
      <c r="BL26" s="660"/>
      <c r="BM26" s="660"/>
      <c r="BN26" s="661"/>
      <c r="BO26" s="662" t="s">
        <v>228</v>
      </c>
      <c r="BP26" s="662"/>
      <c r="BQ26" s="662"/>
      <c r="BR26" s="662"/>
      <c r="BS26" s="668" t="s">
        <v>228</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3580382</v>
      </c>
      <c r="CS26" s="660"/>
      <c r="CT26" s="660"/>
      <c r="CU26" s="660"/>
      <c r="CV26" s="660"/>
      <c r="CW26" s="660"/>
      <c r="CX26" s="660"/>
      <c r="CY26" s="661"/>
      <c r="CZ26" s="664">
        <v>9.1999999999999993</v>
      </c>
      <c r="DA26" s="693"/>
      <c r="DB26" s="693"/>
      <c r="DC26" s="697"/>
      <c r="DD26" s="668">
        <v>3231847</v>
      </c>
      <c r="DE26" s="660"/>
      <c r="DF26" s="660"/>
      <c r="DG26" s="660"/>
      <c r="DH26" s="660"/>
      <c r="DI26" s="660"/>
      <c r="DJ26" s="660"/>
      <c r="DK26" s="661"/>
      <c r="DL26" s="668" t="s">
        <v>122</v>
      </c>
      <c r="DM26" s="660"/>
      <c r="DN26" s="660"/>
      <c r="DO26" s="660"/>
      <c r="DP26" s="660"/>
      <c r="DQ26" s="660"/>
      <c r="DR26" s="660"/>
      <c r="DS26" s="660"/>
      <c r="DT26" s="660"/>
      <c r="DU26" s="660"/>
      <c r="DV26" s="661"/>
      <c r="DW26" s="664" t="s">
        <v>228</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8382277</v>
      </c>
      <c r="S27" s="660"/>
      <c r="T27" s="660"/>
      <c r="U27" s="660"/>
      <c r="V27" s="660"/>
      <c r="W27" s="660"/>
      <c r="X27" s="660"/>
      <c r="Y27" s="661"/>
      <c r="Z27" s="662">
        <v>21.5</v>
      </c>
      <c r="AA27" s="662"/>
      <c r="AB27" s="662"/>
      <c r="AC27" s="662"/>
      <c r="AD27" s="663" t="s">
        <v>228</v>
      </c>
      <c r="AE27" s="663"/>
      <c r="AF27" s="663"/>
      <c r="AG27" s="663"/>
      <c r="AH27" s="663"/>
      <c r="AI27" s="663"/>
      <c r="AJ27" s="663"/>
      <c r="AK27" s="663"/>
      <c r="AL27" s="664" t="s">
        <v>228</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12535014</v>
      </c>
      <c r="BH27" s="660"/>
      <c r="BI27" s="660"/>
      <c r="BJ27" s="660"/>
      <c r="BK27" s="660"/>
      <c r="BL27" s="660"/>
      <c r="BM27" s="660"/>
      <c r="BN27" s="661"/>
      <c r="BO27" s="662">
        <v>100</v>
      </c>
      <c r="BP27" s="662"/>
      <c r="BQ27" s="662"/>
      <c r="BR27" s="662"/>
      <c r="BS27" s="668">
        <v>74343</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13687312</v>
      </c>
      <c r="CS27" s="695"/>
      <c r="CT27" s="695"/>
      <c r="CU27" s="695"/>
      <c r="CV27" s="695"/>
      <c r="CW27" s="695"/>
      <c r="CX27" s="695"/>
      <c r="CY27" s="696"/>
      <c r="CZ27" s="664">
        <v>35.200000000000003</v>
      </c>
      <c r="DA27" s="693"/>
      <c r="DB27" s="693"/>
      <c r="DC27" s="697"/>
      <c r="DD27" s="668">
        <v>4074307</v>
      </c>
      <c r="DE27" s="695"/>
      <c r="DF27" s="695"/>
      <c r="DG27" s="695"/>
      <c r="DH27" s="695"/>
      <c r="DI27" s="695"/>
      <c r="DJ27" s="695"/>
      <c r="DK27" s="696"/>
      <c r="DL27" s="668">
        <v>4074076</v>
      </c>
      <c r="DM27" s="695"/>
      <c r="DN27" s="695"/>
      <c r="DO27" s="695"/>
      <c r="DP27" s="695"/>
      <c r="DQ27" s="695"/>
      <c r="DR27" s="695"/>
      <c r="DS27" s="695"/>
      <c r="DT27" s="695"/>
      <c r="DU27" s="695"/>
      <c r="DV27" s="696"/>
      <c r="DW27" s="664">
        <v>17.399999999999999</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228</v>
      </c>
      <c r="AA28" s="662"/>
      <c r="AB28" s="662"/>
      <c r="AC28" s="662"/>
      <c r="AD28" s="663" t="s">
        <v>122</v>
      </c>
      <c r="AE28" s="663"/>
      <c r="AF28" s="663"/>
      <c r="AG28" s="663"/>
      <c r="AH28" s="663"/>
      <c r="AI28" s="663"/>
      <c r="AJ28" s="663"/>
      <c r="AK28" s="663"/>
      <c r="AL28" s="664" t="s">
        <v>228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4149378</v>
      </c>
      <c r="CS28" s="660"/>
      <c r="CT28" s="660"/>
      <c r="CU28" s="660"/>
      <c r="CV28" s="660"/>
      <c r="CW28" s="660"/>
      <c r="CX28" s="660"/>
      <c r="CY28" s="661"/>
      <c r="CZ28" s="664">
        <v>10.7</v>
      </c>
      <c r="DA28" s="693"/>
      <c r="DB28" s="693"/>
      <c r="DC28" s="697"/>
      <c r="DD28" s="668">
        <v>4127194</v>
      </c>
      <c r="DE28" s="660"/>
      <c r="DF28" s="660"/>
      <c r="DG28" s="660"/>
      <c r="DH28" s="660"/>
      <c r="DI28" s="660"/>
      <c r="DJ28" s="660"/>
      <c r="DK28" s="661"/>
      <c r="DL28" s="668">
        <v>4127194</v>
      </c>
      <c r="DM28" s="660"/>
      <c r="DN28" s="660"/>
      <c r="DO28" s="660"/>
      <c r="DP28" s="660"/>
      <c r="DQ28" s="660"/>
      <c r="DR28" s="660"/>
      <c r="DS28" s="660"/>
      <c r="DT28" s="660"/>
      <c r="DU28" s="660"/>
      <c r="DV28" s="661"/>
      <c r="DW28" s="664">
        <v>17.600000000000001</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2883888</v>
      </c>
      <c r="S29" s="660"/>
      <c r="T29" s="660"/>
      <c r="U29" s="660"/>
      <c r="V29" s="660"/>
      <c r="W29" s="660"/>
      <c r="X29" s="660"/>
      <c r="Y29" s="661"/>
      <c r="Z29" s="662">
        <v>7.4</v>
      </c>
      <c r="AA29" s="662"/>
      <c r="AB29" s="662"/>
      <c r="AC29" s="662"/>
      <c r="AD29" s="663" t="s">
        <v>239</v>
      </c>
      <c r="AE29" s="663"/>
      <c r="AF29" s="663"/>
      <c r="AG29" s="663"/>
      <c r="AH29" s="663"/>
      <c r="AI29" s="663"/>
      <c r="AJ29" s="663"/>
      <c r="AK29" s="663"/>
      <c r="AL29" s="664" t="s">
        <v>228</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4149203</v>
      </c>
      <c r="CS29" s="695"/>
      <c r="CT29" s="695"/>
      <c r="CU29" s="695"/>
      <c r="CV29" s="695"/>
      <c r="CW29" s="695"/>
      <c r="CX29" s="695"/>
      <c r="CY29" s="696"/>
      <c r="CZ29" s="664">
        <v>10.7</v>
      </c>
      <c r="DA29" s="693"/>
      <c r="DB29" s="693"/>
      <c r="DC29" s="697"/>
      <c r="DD29" s="668">
        <v>4127019</v>
      </c>
      <c r="DE29" s="695"/>
      <c r="DF29" s="695"/>
      <c r="DG29" s="695"/>
      <c r="DH29" s="695"/>
      <c r="DI29" s="695"/>
      <c r="DJ29" s="695"/>
      <c r="DK29" s="696"/>
      <c r="DL29" s="668">
        <v>4127019</v>
      </c>
      <c r="DM29" s="695"/>
      <c r="DN29" s="695"/>
      <c r="DO29" s="695"/>
      <c r="DP29" s="695"/>
      <c r="DQ29" s="695"/>
      <c r="DR29" s="695"/>
      <c r="DS29" s="695"/>
      <c r="DT29" s="695"/>
      <c r="DU29" s="695"/>
      <c r="DV29" s="696"/>
      <c r="DW29" s="664">
        <v>17.600000000000001</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84203</v>
      </c>
      <c r="S30" s="660"/>
      <c r="T30" s="660"/>
      <c r="U30" s="660"/>
      <c r="V30" s="660"/>
      <c r="W30" s="660"/>
      <c r="X30" s="660"/>
      <c r="Y30" s="661"/>
      <c r="Z30" s="662">
        <v>0.2</v>
      </c>
      <c r="AA30" s="662"/>
      <c r="AB30" s="662"/>
      <c r="AC30" s="662"/>
      <c r="AD30" s="663">
        <v>15755</v>
      </c>
      <c r="AE30" s="663"/>
      <c r="AF30" s="663"/>
      <c r="AG30" s="663"/>
      <c r="AH30" s="663"/>
      <c r="AI30" s="663"/>
      <c r="AJ30" s="663"/>
      <c r="AK30" s="663"/>
      <c r="AL30" s="664">
        <v>0.1</v>
      </c>
      <c r="AM30" s="665"/>
      <c r="AN30" s="665"/>
      <c r="AO30" s="666"/>
      <c r="AP30" s="707" t="s">
        <v>304</v>
      </c>
      <c r="AQ30" s="708"/>
      <c r="AR30" s="708"/>
      <c r="AS30" s="708"/>
      <c r="AT30" s="713" t="s">
        <v>305</v>
      </c>
      <c r="AU30" s="210"/>
      <c r="AV30" s="210"/>
      <c r="AW30" s="210"/>
      <c r="AX30" s="645" t="s">
        <v>179</v>
      </c>
      <c r="AY30" s="646"/>
      <c r="AZ30" s="646"/>
      <c r="BA30" s="646"/>
      <c r="BB30" s="646"/>
      <c r="BC30" s="646"/>
      <c r="BD30" s="646"/>
      <c r="BE30" s="646"/>
      <c r="BF30" s="647"/>
      <c r="BG30" s="719">
        <v>99</v>
      </c>
      <c r="BH30" s="720"/>
      <c r="BI30" s="720"/>
      <c r="BJ30" s="720"/>
      <c r="BK30" s="720"/>
      <c r="BL30" s="720"/>
      <c r="BM30" s="654">
        <v>96</v>
      </c>
      <c r="BN30" s="720"/>
      <c r="BO30" s="720"/>
      <c r="BP30" s="720"/>
      <c r="BQ30" s="721"/>
      <c r="BR30" s="719">
        <v>98.7</v>
      </c>
      <c r="BS30" s="720"/>
      <c r="BT30" s="720"/>
      <c r="BU30" s="720"/>
      <c r="BV30" s="720"/>
      <c r="BW30" s="720"/>
      <c r="BX30" s="654">
        <v>95.2</v>
      </c>
      <c r="BY30" s="720"/>
      <c r="BZ30" s="720"/>
      <c r="CA30" s="720"/>
      <c r="CB30" s="721"/>
      <c r="CD30" s="724"/>
      <c r="CE30" s="725"/>
      <c r="CF30" s="674" t="s">
        <v>306</v>
      </c>
      <c r="CG30" s="675"/>
      <c r="CH30" s="675"/>
      <c r="CI30" s="675"/>
      <c r="CJ30" s="675"/>
      <c r="CK30" s="675"/>
      <c r="CL30" s="675"/>
      <c r="CM30" s="675"/>
      <c r="CN30" s="675"/>
      <c r="CO30" s="675"/>
      <c r="CP30" s="675"/>
      <c r="CQ30" s="676"/>
      <c r="CR30" s="659">
        <v>3823133</v>
      </c>
      <c r="CS30" s="660"/>
      <c r="CT30" s="660"/>
      <c r="CU30" s="660"/>
      <c r="CV30" s="660"/>
      <c r="CW30" s="660"/>
      <c r="CX30" s="660"/>
      <c r="CY30" s="661"/>
      <c r="CZ30" s="664">
        <v>9.8000000000000007</v>
      </c>
      <c r="DA30" s="693"/>
      <c r="DB30" s="693"/>
      <c r="DC30" s="697"/>
      <c r="DD30" s="668">
        <v>3803096</v>
      </c>
      <c r="DE30" s="660"/>
      <c r="DF30" s="660"/>
      <c r="DG30" s="660"/>
      <c r="DH30" s="660"/>
      <c r="DI30" s="660"/>
      <c r="DJ30" s="660"/>
      <c r="DK30" s="661"/>
      <c r="DL30" s="668">
        <v>3803096</v>
      </c>
      <c r="DM30" s="660"/>
      <c r="DN30" s="660"/>
      <c r="DO30" s="660"/>
      <c r="DP30" s="660"/>
      <c r="DQ30" s="660"/>
      <c r="DR30" s="660"/>
      <c r="DS30" s="660"/>
      <c r="DT30" s="660"/>
      <c r="DU30" s="660"/>
      <c r="DV30" s="661"/>
      <c r="DW30" s="664">
        <v>16.2</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30094</v>
      </c>
      <c r="S31" s="660"/>
      <c r="T31" s="660"/>
      <c r="U31" s="660"/>
      <c r="V31" s="660"/>
      <c r="W31" s="660"/>
      <c r="X31" s="660"/>
      <c r="Y31" s="661"/>
      <c r="Z31" s="662">
        <v>0.1</v>
      </c>
      <c r="AA31" s="662"/>
      <c r="AB31" s="662"/>
      <c r="AC31" s="662"/>
      <c r="AD31" s="663" t="s">
        <v>228</v>
      </c>
      <c r="AE31" s="663"/>
      <c r="AF31" s="663"/>
      <c r="AG31" s="663"/>
      <c r="AH31" s="663"/>
      <c r="AI31" s="663"/>
      <c r="AJ31" s="663"/>
      <c r="AK31" s="663"/>
      <c r="AL31" s="664" t="s">
        <v>228</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99.1</v>
      </c>
      <c r="BH31" s="695"/>
      <c r="BI31" s="695"/>
      <c r="BJ31" s="695"/>
      <c r="BK31" s="695"/>
      <c r="BL31" s="695"/>
      <c r="BM31" s="665">
        <v>96.4</v>
      </c>
      <c r="BN31" s="717"/>
      <c r="BO31" s="717"/>
      <c r="BP31" s="717"/>
      <c r="BQ31" s="718"/>
      <c r="BR31" s="716">
        <v>98.8</v>
      </c>
      <c r="BS31" s="695"/>
      <c r="BT31" s="695"/>
      <c r="BU31" s="695"/>
      <c r="BV31" s="695"/>
      <c r="BW31" s="695"/>
      <c r="BX31" s="665">
        <v>95.9</v>
      </c>
      <c r="BY31" s="717"/>
      <c r="BZ31" s="717"/>
      <c r="CA31" s="717"/>
      <c r="CB31" s="718"/>
      <c r="CD31" s="724"/>
      <c r="CE31" s="725"/>
      <c r="CF31" s="674" t="s">
        <v>310</v>
      </c>
      <c r="CG31" s="675"/>
      <c r="CH31" s="675"/>
      <c r="CI31" s="675"/>
      <c r="CJ31" s="675"/>
      <c r="CK31" s="675"/>
      <c r="CL31" s="675"/>
      <c r="CM31" s="675"/>
      <c r="CN31" s="675"/>
      <c r="CO31" s="675"/>
      <c r="CP31" s="675"/>
      <c r="CQ31" s="676"/>
      <c r="CR31" s="659">
        <v>326070</v>
      </c>
      <c r="CS31" s="695"/>
      <c r="CT31" s="695"/>
      <c r="CU31" s="695"/>
      <c r="CV31" s="695"/>
      <c r="CW31" s="695"/>
      <c r="CX31" s="695"/>
      <c r="CY31" s="696"/>
      <c r="CZ31" s="664">
        <v>0.8</v>
      </c>
      <c r="DA31" s="693"/>
      <c r="DB31" s="693"/>
      <c r="DC31" s="697"/>
      <c r="DD31" s="668">
        <v>323923</v>
      </c>
      <c r="DE31" s="695"/>
      <c r="DF31" s="695"/>
      <c r="DG31" s="695"/>
      <c r="DH31" s="695"/>
      <c r="DI31" s="695"/>
      <c r="DJ31" s="695"/>
      <c r="DK31" s="696"/>
      <c r="DL31" s="668">
        <v>323923</v>
      </c>
      <c r="DM31" s="695"/>
      <c r="DN31" s="695"/>
      <c r="DO31" s="695"/>
      <c r="DP31" s="695"/>
      <c r="DQ31" s="695"/>
      <c r="DR31" s="695"/>
      <c r="DS31" s="695"/>
      <c r="DT31" s="695"/>
      <c r="DU31" s="695"/>
      <c r="DV31" s="696"/>
      <c r="DW31" s="664">
        <v>1.4</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537930</v>
      </c>
      <c r="S32" s="660"/>
      <c r="T32" s="660"/>
      <c r="U32" s="660"/>
      <c r="V32" s="660"/>
      <c r="W32" s="660"/>
      <c r="X32" s="660"/>
      <c r="Y32" s="661"/>
      <c r="Z32" s="662">
        <v>1.4</v>
      </c>
      <c r="AA32" s="662"/>
      <c r="AB32" s="662"/>
      <c r="AC32" s="662"/>
      <c r="AD32" s="663" t="s">
        <v>228</v>
      </c>
      <c r="AE32" s="663"/>
      <c r="AF32" s="663"/>
      <c r="AG32" s="663"/>
      <c r="AH32" s="663"/>
      <c r="AI32" s="663"/>
      <c r="AJ32" s="663"/>
      <c r="AK32" s="663"/>
      <c r="AL32" s="664" t="s">
        <v>228</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98.8</v>
      </c>
      <c r="BH32" s="729"/>
      <c r="BI32" s="729"/>
      <c r="BJ32" s="729"/>
      <c r="BK32" s="729"/>
      <c r="BL32" s="729"/>
      <c r="BM32" s="730">
        <v>95</v>
      </c>
      <c r="BN32" s="729"/>
      <c r="BO32" s="729"/>
      <c r="BP32" s="729"/>
      <c r="BQ32" s="731"/>
      <c r="BR32" s="728">
        <v>98.4</v>
      </c>
      <c r="BS32" s="729"/>
      <c r="BT32" s="729"/>
      <c r="BU32" s="729"/>
      <c r="BV32" s="729"/>
      <c r="BW32" s="729"/>
      <c r="BX32" s="730">
        <v>93.9</v>
      </c>
      <c r="BY32" s="729"/>
      <c r="BZ32" s="729"/>
      <c r="CA32" s="729"/>
      <c r="CB32" s="731"/>
      <c r="CD32" s="726"/>
      <c r="CE32" s="727"/>
      <c r="CF32" s="674" t="s">
        <v>313</v>
      </c>
      <c r="CG32" s="675"/>
      <c r="CH32" s="675"/>
      <c r="CI32" s="675"/>
      <c r="CJ32" s="675"/>
      <c r="CK32" s="675"/>
      <c r="CL32" s="675"/>
      <c r="CM32" s="675"/>
      <c r="CN32" s="675"/>
      <c r="CO32" s="675"/>
      <c r="CP32" s="675"/>
      <c r="CQ32" s="676"/>
      <c r="CR32" s="659">
        <v>175</v>
      </c>
      <c r="CS32" s="660"/>
      <c r="CT32" s="660"/>
      <c r="CU32" s="660"/>
      <c r="CV32" s="660"/>
      <c r="CW32" s="660"/>
      <c r="CX32" s="660"/>
      <c r="CY32" s="661"/>
      <c r="CZ32" s="664">
        <v>0</v>
      </c>
      <c r="DA32" s="693"/>
      <c r="DB32" s="693"/>
      <c r="DC32" s="697"/>
      <c r="DD32" s="668">
        <v>175</v>
      </c>
      <c r="DE32" s="660"/>
      <c r="DF32" s="660"/>
      <c r="DG32" s="660"/>
      <c r="DH32" s="660"/>
      <c r="DI32" s="660"/>
      <c r="DJ32" s="660"/>
      <c r="DK32" s="661"/>
      <c r="DL32" s="668">
        <v>175</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546655</v>
      </c>
      <c r="S33" s="660"/>
      <c r="T33" s="660"/>
      <c r="U33" s="660"/>
      <c r="V33" s="660"/>
      <c r="W33" s="660"/>
      <c r="X33" s="660"/>
      <c r="Y33" s="661"/>
      <c r="Z33" s="662">
        <v>1.4</v>
      </c>
      <c r="AA33" s="662"/>
      <c r="AB33" s="662"/>
      <c r="AC33" s="662"/>
      <c r="AD33" s="663" t="s">
        <v>228</v>
      </c>
      <c r="AE33" s="663"/>
      <c r="AF33" s="663"/>
      <c r="AG33" s="663"/>
      <c r="AH33" s="663"/>
      <c r="AI33" s="663"/>
      <c r="AJ33" s="663"/>
      <c r="AK33" s="663"/>
      <c r="AL33" s="664" t="s">
        <v>228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14550142</v>
      </c>
      <c r="CS33" s="695"/>
      <c r="CT33" s="695"/>
      <c r="CU33" s="695"/>
      <c r="CV33" s="695"/>
      <c r="CW33" s="695"/>
      <c r="CX33" s="695"/>
      <c r="CY33" s="696"/>
      <c r="CZ33" s="664">
        <v>37.4</v>
      </c>
      <c r="DA33" s="693"/>
      <c r="DB33" s="693"/>
      <c r="DC33" s="697"/>
      <c r="DD33" s="668">
        <v>12884461</v>
      </c>
      <c r="DE33" s="695"/>
      <c r="DF33" s="695"/>
      <c r="DG33" s="695"/>
      <c r="DH33" s="695"/>
      <c r="DI33" s="695"/>
      <c r="DJ33" s="695"/>
      <c r="DK33" s="696"/>
      <c r="DL33" s="668">
        <v>11446568</v>
      </c>
      <c r="DM33" s="695"/>
      <c r="DN33" s="695"/>
      <c r="DO33" s="695"/>
      <c r="DP33" s="695"/>
      <c r="DQ33" s="695"/>
      <c r="DR33" s="695"/>
      <c r="DS33" s="695"/>
      <c r="DT33" s="695"/>
      <c r="DU33" s="695"/>
      <c r="DV33" s="696"/>
      <c r="DW33" s="664">
        <v>48.8</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230739</v>
      </c>
      <c r="S34" s="660"/>
      <c r="T34" s="660"/>
      <c r="U34" s="660"/>
      <c r="V34" s="660"/>
      <c r="W34" s="660"/>
      <c r="X34" s="660"/>
      <c r="Y34" s="661"/>
      <c r="Z34" s="662">
        <v>0.6</v>
      </c>
      <c r="AA34" s="662"/>
      <c r="AB34" s="662"/>
      <c r="AC34" s="662"/>
      <c r="AD34" s="663">
        <v>1091</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4672912</v>
      </c>
      <c r="CS34" s="660"/>
      <c r="CT34" s="660"/>
      <c r="CU34" s="660"/>
      <c r="CV34" s="660"/>
      <c r="CW34" s="660"/>
      <c r="CX34" s="660"/>
      <c r="CY34" s="661"/>
      <c r="CZ34" s="664">
        <v>12</v>
      </c>
      <c r="DA34" s="693"/>
      <c r="DB34" s="693"/>
      <c r="DC34" s="697"/>
      <c r="DD34" s="668">
        <v>4060676</v>
      </c>
      <c r="DE34" s="660"/>
      <c r="DF34" s="660"/>
      <c r="DG34" s="660"/>
      <c r="DH34" s="660"/>
      <c r="DI34" s="660"/>
      <c r="DJ34" s="660"/>
      <c r="DK34" s="661"/>
      <c r="DL34" s="668">
        <v>3776575</v>
      </c>
      <c r="DM34" s="660"/>
      <c r="DN34" s="660"/>
      <c r="DO34" s="660"/>
      <c r="DP34" s="660"/>
      <c r="DQ34" s="660"/>
      <c r="DR34" s="660"/>
      <c r="DS34" s="660"/>
      <c r="DT34" s="660"/>
      <c r="DU34" s="660"/>
      <c r="DV34" s="661"/>
      <c r="DW34" s="664">
        <v>16.100000000000001</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2377900</v>
      </c>
      <c r="S35" s="660"/>
      <c r="T35" s="660"/>
      <c r="U35" s="660"/>
      <c r="V35" s="660"/>
      <c r="W35" s="660"/>
      <c r="X35" s="660"/>
      <c r="Y35" s="661"/>
      <c r="Z35" s="662">
        <v>6.1</v>
      </c>
      <c r="AA35" s="662"/>
      <c r="AB35" s="662"/>
      <c r="AC35" s="662"/>
      <c r="AD35" s="663" t="s">
        <v>122</v>
      </c>
      <c r="AE35" s="663"/>
      <c r="AF35" s="663"/>
      <c r="AG35" s="663"/>
      <c r="AH35" s="663"/>
      <c r="AI35" s="663"/>
      <c r="AJ35" s="663"/>
      <c r="AK35" s="663"/>
      <c r="AL35" s="664" t="s">
        <v>228</v>
      </c>
      <c r="AM35" s="665"/>
      <c r="AN35" s="665"/>
      <c r="AO35" s="666"/>
      <c r="AP35" s="214"/>
      <c r="AQ35" s="732" t="s">
        <v>321</v>
      </c>
      <c r="AR35" s="733"/>
      <c r="AS35" s="733"/>
      <c r="AT35" s="733"/>
      <c r="AU35" s="733"/>
      <c r="AV35" s="733"/>
      <c r="AW35" s="733"/>
      <c r="AX35" s="733"/>
      <c r="AY35" s="734"/>
      <c r="AZ35" s="648">
        <v>5836063</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48707</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107453</v>
      </c>
      <c r="CS35" s="695"/>
      <c r="CT35" s="695"/>
      <c r="CU35" s="695"/>
      <c r="CV35" s="695"/>
      <c r="CW35" s="695"/>
      <c r="CX35" s="695"/>
      <c r="CY35" s="696"/>
      <c r="CZ35" s="664">
        <v>0.3</v>
      </c>
      <c r="DA35" s="693"/>
      <c r="DB35" s="693"/>
      <c r="DC35" s="697"/>
      <c r="DD35" s="668">
        <v>95798</v>
      </c>
      <c r="DE35" s="695"/>
      <c r="DF35" s="695"/>
      <c r="DG35" s="695"/>
      <c r="DH35" s="695"/>
      <c r="DI35" s="695"/>
      <c r="DJ35" s="695"/>
      <c r="DK35" s="696"/>
      <c r="DL35" s="668">
        <v>95798</v>
      </c>
      <c r="DM35" s="695"/>
      <c r="DN35" s="695"/>
      <c r="DO35" s="695"/>
      <c r="DP35" s="695"/>
      <c r="DQ35" s="695"/>
      <c r="DR35" s="695"/>
      <c r="DS35" s="695"/>
      <c r="DT35" s="695"/>
      <c r="DU35" s="695"/>
      <c r="DV35" s="696"/>
      <c r="DW35" s="664">
        <v>0.4</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228</v>
      </c>
      <c r="S36" s="660"/>
      <c r="T36" s="660"/>
      <c r="U36" s="660"/>
      <c r="V36" s="660"/>
      <c r="W36" s="660"/>
      <c r="X36" s="660"/>
      <c r="Y36" s="661"/>
      <c r="Z36" s="662" t="s">
        <v>228</v>
      </c>
      <c r="AA36" s="662"/>
      <c r="AB36" s="662"/>
      <c r="AC36" s="662"/>
      <c r="AD36" s="663" t="s">
        <v>167</v>
      </c>
      <c r="AE36" s="663"/>
      <c r="AF36" s="663"/>
      <c r="AG36" s="663"/>
      <c r="AH36" s="663"/>
      <c r="AI36" s="663"/>
      <c r="AJ36" s="663"/>
      <c r="AK36" s="663"/>
      <c r="AL36" s="664" t="s">
        <v>239</v>
      </c>
      <c r="AM36" s="665"/>
      <c r="AN36" s="665"/>
      <c r="AO36" s="666"/>
      <c r="AQ36" s="736" t="s">
        <v>325</v>
      </c>
      <c r="AR36" s="737"/>
      <c r="AS36" s="737"/>
      <c r="AT36" s="737"/>
      <c r="AU36" s="737"/>
      <c r="AV36" s="737"/>
      <c r="AW36" s="737"/>
      <c r="AX36" s="737"/>
      <c r="AY36" s="738"/>
      <c r="AZ36" s="659">
        <v>1596216</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-245824</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3249454</v>
      </c>
      <c r="CS36" s="660"/>
      <c r="CT36" s="660"/>
      <c r="CU36" s="660"/>
      <c r="CV36" s="660"/>
      <c r="CW36" s="660"/>
      <c r="CX36" s="660"/>
      <c r="CY36" s="661"/>
      <c r="CZ36" s="664">
        <v>8.4</v>
      </c>
      <c r="DA36" s="693"/>
      <c r="DB36" s="693"/>
      <c r="DC36" s="697"/>
      <c r="DD36" s="668">
        <v>3106726</v>
      </c>
      <c r="DE36" s="660"/>
      <c r="DF36" s="660"/>
      <c r="DG36" s="660"/>
      <c r="DH36" s="660"/>
      <c r="DI36" s="660"/>
      <c r="DJ36" s="660"/>
      <c r="DK36" s="661"/>
      <c r="DL36" s="668">
        <v>2985164</v>
      </c>
      <c r="DM36" s="660"/>
      <c r="DN36" s="660"/>
      <c r="DO36" s="660"/>
      <c r="DP36" s="660"/>
      <c r="DQ36" s="660"/>
      <c r="DR36" s="660"/>
      <c r="DS36" s="660"/>
      <c r="DT36" s="660"/>
      <c r="DU36" s="660"/>
      <c r="DV36" s="661"/>
      <c r="DW36" s="664">
        <v>12.7</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1463700</v>
      </c>
      <c r="S37" s="660"/>
      <c r="T37" s="660"/>
      <c r="U37" s="660"/>
      <c r="V37" s="660"/>
      <c r="W37" s="660"/>
      <c r="X37" s="660"/>
      <c r="Y37" s="661"/>
      <c r="Z37" s="662">
        <v>3.8</v>
      </c>
      <c r="AA37" s="662"/>
      <c r="AB37" s="662"/>
      <c r="AC37" s="662"/>
      <c r="AD37" s="663" t="s">
        <v>228</v>
      </c>
      <c r="AE37" s="663"/>
      <c r="AF37" s="663"/>
      <c r="AG37" s="663"/>
      <c r="AH37" s="663"/>
      <c r="AI37" s="663"/>
      <c r="AJ37" s="663"/>
      <c r="AK37" s="663"/>
      <c r="AL37" s="664" t="s">
        <v>228</v>
      </c>
      <c r="AM37" s="665"/>
      <c r="AN37" s="665"/>
      <c r="AO37" s="666"/>
      <c r="AQ37" s="736" t="s">
        <v>329</v>
      </c>
      <c r="AR37" s="737"/>
      <c r="AS37" s="737"/>
      <c r="AT37" s="737"/>
      <c r="AU37" s="737"/>
      <c r="AV37" s="737"/>
      <c r="AW37" s="737"/>
      <c r="AX37" s="737"/>
      <c r="AY37" s="738"/>
      <c r="AZ37" s="659">
        <v>51538</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16747</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2205712</v>
      </c>
      <c r="CS37" s="695"/>
      <c r="CT37" s="695"/>
      <c r="CU37" s="695"/>
      <c r="CV37" s="695"/>
      <c r="CW37" s="695"/>
      <c r="CX37" s="695"/>
      <c r="CY37" s="696"/>
      <c r="CZ37" s="664">
        <v>5.7</v>
      </c>
      <c r="DA37" s="693"/>
      <c r="DB37" s="693"/>
      <c r="DC37" s="697"/>
      <c r="DD37" s="668">
        <v>2205349</v>
      </c>
      <c r="DE37" s="695"/>
      <c r="DF37" s="695"/>
      <c r="DG37" s="695"/>
      <c r="DH37" s="695"/>
      <c r="DI37" s="695"/>
      <c r="DJ37" s="695"/>
      <c r="DK37" s="696"/>
      <c r="DL37" s="668">
        <v>2179803</v>
      </c>
      <c r="DM37" s="695"/>
      <c r="DN37" s="695"/>
      <c r="DO37" s="695"/>
      <c r="DP37" s="695"/>
      <c r="DQ37" s="695"/>
      <c r="DR37" s="695"/>
      <c r="DS37" s="695"/>
      <c r="DT37" s="695"/>
      <c r="DU37" s="695"/>
      <c r="DV37" s="696"/>
      <c r="DW37" s="664">
        <v>9.3000000000000007</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38940225</v>
      </c>
      <c r="S38" s="740"/>
      <c r="T38" s="740"/>
      <c r="U38" s="740"/>
      <c r="V38" s="740"/>
      <c r="W38" s="740"/>
      <c r="X38" s="740"/>
      <c r="Y38" s="741"/>
      <c r="Z38" s="742">
        <v>100</v>
      </c>
      <c r="AA38" s="742"/>
      <c r="AB38" s="742"/>
      <c r="AC38" s="742"/>
      <c r="AD38" s="743">
        <v>21969620</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4694</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28025</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5831369</v>
      </c>
      <c r="CS38" s="660"/>
      <c r="CT38" s="660"/>
      <c r="CU38" s="660"/>
      <c r="CV38" s="660"/>
      <c r="CW38" s="660"/>
      <c r="CX38" s="660"/>
      <c r="CY38" s="661"/>
      <c r="CZ38" s="664">
        <v>15</v>
      </c>
      <c r="DA38" s="693"/>
      <c r="DB38" s="693"/>
      <c r="DC38" s="697"/>
      <c r="DD38" s="668">
        <v>4992044</v>
      </c>
      <c r="DE38" s="660"/>
      <c r="DF38" s="660"/>
      <c r="DG38" s="660"/>
      <c r="DH38" s="660"/>
      <c r="DI38" s="660"/>
      <c r="DJ38" s="660"/>
      <c r="DK38" s="661"/>
      <c r="DL38" s="668">
        <v>4589031</v>
      </c>
      <c r="DM38" s="660"/>
      <c r="DN38" s="660"/>
      <c r="DO38" s="660"/>
      <c r="DP38" s="660"/>
      <c r="DQ38" s="660"/>
      <c r="DR38" s="660"/>
      <c r="DS38" s="660"/>
      <c r="DT38" s="660"/>
      <c r="DU38" s="660"/>
      <c r="DV38" s="661"/>
      <c r="DW38" s="664">
        <v>19.600000000000001</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t="s">
        <v>239</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92</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688954</v>
      </c>
      <c r="CS39" s="695"/>
      <c r="CT39" s="695"/>
      <c r="CU39" s="695"/>
      <c r="CV39" s="695"/>
      <c r="CW39" s="695"/>
      <c r="CX39" s="695"/>
      <c r="CY39" s="696"/>
      <c r="CZ39" s="664">
        <v>1.8</v>
      </c>
      <c r="DA39" s="693"/>
      <c r="DB39" s="693"/>
      <c r="DC39" s="697"/>
      <c r="DD39" s="668">
        <v>629217</v>
      </c>
      <c r="DE39" s="695"/>
      <c r="DF39" s="695"/>
      <c r="DG39" s="695"/>
      <c r="DH39" s="695"/>
      <c r="DI39" s="695"/>
      <c r="DJ39" s="695"/>
      <c r="DK39" s="696"/>
      <c r="DL39" s="668" t="s">
        <v>239</v>
      </c>
      <c r="DM39" s="695"/>
      <c r="DN39" s="695"/>
      <c r="DO39" s="695"/>
      <c r="DP39" s="695"/>
      <c r="DQ39" s="695"/>
      <c r="DR39" s="695"/>
      <c r="DS39" s="695"/>
      <c r="DT39" s="695"/>
      <c r="DU39" s="695"/>
      <c r="DV39" s="696"/>
      <c r="DW39" s="664" t="s">
        <v>239</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1189940</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118</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t="s">
        <v>228</v>
      </c>
      <c r="CS40" s="660"/>
      <c r="CT40" s="660"/>
      <c r="CU40" s="660"/>
      <c r="CV40" s="660"/>
      <c r="CW40" s="660"/>
      <c r="CX40" s="660"/>
      <c r="CY40" s="661"/>
      <c r="CZ40" s="664" t="s">
        <v>122</v>
      </c>
      <c r="DA40" s="693"/>
      <c r="DB40" s="693"/>
      <c r="DC40" s="697"/>
      <c r="DD40" s="668" t="s">
        <v>228</v>
      </c>
      <c r="DE40" s="660"/>
      <c r="DF40" s="660"/>
      <c r="DG40" s="660"/>
      <c r="DH40" s="660"/>
      <c r="DI40" s="660"/>
      <c r="DJ40" s="660"/>
      <c r="DK40" s="661"/>
      <c r="DL40" s="668" t="s">
        <v>228</v>
      </c>
      <c r="DM40" s="660"/>
      <c r="DN40" s="660"/>
      <c r="DO40" s="660"/>
      <c r="DP40" s="660"/>
      <c r="DQ40" s="660"/>
      <c r="DR40" s="660"/>
      <c r="DS40" s="660"/>
      <c r="DT40" s="660"/>
      <c r="DU40" s="660"/>
      <c r="DV40" s="661"/>
      <c r="DW40" s="664" t="s">
        <v>122</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2993675</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328</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228</v>
      </c>
      <c r="CS41" s="695"/>
      <c r="CT41" s="695"/>
      <c r="CU41" s="695"/>
      <c r="CV41" s="695"/>
      <c r="CW41" s="695"/>
      <c r="CX41" s="695"/>
      <c r="CY41" s="696"/>
      <c r="CZ41" s="664" t="s">
        <v>228</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1665167</v>
      </c>
      <c r="CS42" s="660"/>
      <c r="CT42" s="660"/>
      <c r="CU42" s="660"/>
      <c r="CV42" s="660"/>
      <c r="CW42" s="660"/>
      <c r="CX42" s="660"/>
      <c r="CY42" s="661"/>
      <c r="CZ42" s="664">
        <v>4.3</v>
      </c>
      <c r="DA42" s="665"/>
      <c r="DB42" s="665"/>
      <c r="DC42" s="760"/>
      <c r="DD42" s="668">
        <v>290706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77311</v>
      </c>
      <c r="CS43" s="695"/>
      <c r="CT43" s="695"/>
      <c r="CU43" s="695"/>
      <c r="CV43" s="695"/>
      <c r="CW43" s="695"/>
      <c r="CX43" s="695"/>
      <c r="CY43" s="696"/>
      <c r="CZ43" s="664">
        <v>0.2</v>
      </c>
      <c r="DA43" s="693"/>
      <c r="DB43" s="693"/>
      <c r="DC43" s="697"/>
      <c r="DD43" s="668">
        <v>77311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301</v>
      </c>
      <c r="CE44" s="772"/>
      <c r="CF44" s="656" t="s">
        <v>351</v>
      </c>
      <c r="CG44" s="657"/>
      <c r="CH44" s="657"/>
      <c r="CI44" s="657"/>
      <c r="CJ44" s="657"/>
      <c r="CK44" s="657"/>
      <c r="CL44" s="657"/>
      <c r="CM44" s="657"/>
      <c r="CN44" s="657"/>
      <c r="CO44" s="657"/>
      <c r="CP44" s="657"/>
      <c r="CQ44" s="658"/>
      <c r="CR44" s="659">
        <v>1657195</v>
      </c>
      <c r="CS44" s="660"/>
      <c r="CT44" s="660"/>
      <c r="CU44" s="660"/>
      <c r="CV44" s="660"/>
      <c r="CW44" s="660"/>
      <c r="CX44" s="660"/>
      <c r="CY44" s="661"/>
      <c r="CZ44" s="664">
        <v>4.3</v>
      </c>
      <c r="DA44" s="665"/>
      <c r="DB44" s="665"/>
      <c r="DC44" s="760"/>
      <c r="DD44" s="668">
        <v>289834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673368</v>
      </c>
      <c r="CS45" s="695"/>
      <c r="CT45" s="695"/>
      <c r="CU45" s="695"/>
      <c r="CV45" s="695"/>
      <c r="CW45" s="695"/>
      <c r="CX45" s="695"/>
      <c r="CY45" s="696"/>
      <c r="CZ45" s="664">
        <v>1.7</v>
      </c>
      <c r="DA45" s="693"/>
      <c r="DB45" s="693"/>
      <c r="DC45" s="697"/>
      <c r="DD45" s="668">
        <v>38830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981027</v>
      </c>
      <c r="CS46" s="660"/>
      <c r="CT46" s="660"/>
      <c r="CU46" s="660"/>
      <c r="CV46" s="660"/>
      <c r="CW46" s="660"/>
      <c r="CX46" s="660"/>
      <c r="CY46" s="661"/>
      <c r="CZ46" s="664">
        <v>2.5</v>
      </c>
      <c r="DA46" s="665"/>
      <c r="DB46" s="665"/>
      <c r="DC46" s="760"/>
      <c r="DD46" s="668">
        <v>250804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v>7972</v>
      </c>
      <c r="CS47" s="695"/>
      <c r="CT47" s="695"/>
      <c r="CU47" s="695"/>
      <c r="CV47" s="695"/>
      <c r="CW47" s="695"/>
      <c r="CX47" s="695"/>
      <c r="CY47" s="696"/>
      <c r="CZ47" s="664">
        <v>0</v>
      </c>
      <c r="DA47" s="693"/>
      <c r="DB47" s="693"/>
      <c r="DC47" s="697"/>
      <c r="DD47" s="668">
        <v>872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228</v>
      </c>
      <c r="CS48" s="660"/>
      <c r="CT48" s="660"/>
      <c r="CU48" s="660"/>
      <c r="CV48" s="660"/>
      <c r="CW48" s="660"/>
      <c r="CX48" s="660"/>
      <c r="CY48" s="661"/>
      <c r="CZ48" s="664" t="s">
        <v>228</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38879538</v>
      </c>
      <c r="CS49" s="729"/>
      <c r="CT49" s="729"/>
      <c r="CU49" s="729"/>
      <c r="CV49" s="729"/>
      <c r="CW49" s="729"/>
      <c r="CX49" s="729"/>
      <c r="CY49" s="761"/>
      <c r="CZ49" s="744">
        <v>100</v>
      </c>
      <c r="DA49" s="762"/>
      <c r="DB49" s="762"/>
      <c r="DC49" s="763"/>
      <c r="DD49" s="764">
        <v>25821340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LZd3MTyesIjrfdJOOvmDQm5+IF1kD4li5VRQrMWyXfYrCoUwlBa9U5WiHIhaTB6rUREA8kkl1Wq6a7zkwjvHtg==" saltValue="Qy1kfSmYZRVvPRz94rna/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39231</v>
      </c>
      <c r="R7" s="795"/>
      <c r="S7" s="795"/>
      <c r="T7" s="795"/>
      <c r="U7" s="795"/>
      <c r="V7" s="795">
        <v>39170</v>
      </c>
      <c r="W7" s="795"/>
      <c r="X7" s="795"/>
      <c r="Y7" s="795"/>
      <c r="Z7" s="795"/>
      <c r="AA7" s="795">
        <v>61</v>
      </c>
      <c r="AB7" s="795"/>
      <c r="AC7" s="795"/>
      <c r="AD7" s="795"/>
      <c r="AE7" s="796"/>
      <c r="AF7" s="797">
        <v>60</v>
      </c>
      <c r="AG7" s="798"/>
      <c r="AH7" s="798"/>
      <c r="AI7" s="798"/>
      <c r="AJ7" s="799"/>
      <c r="AK7" s="834">
        <v>538</v>
      </c>
      <c r="AL7" s="835"/>
      <c r="AM7" s="835"/>
      <c r="AN7" s="835"/>
      <c r="AO7" s="835"/>
      <c r="AP7" s="835">
        <v>36741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586</v>
      </c>
      <c r="BT7" s="839"/>
      <c r="BU7" s="839"/>
      <c r="BV7" s="839"/>
      <c r="BW7" s="839"/>
      <c r="BX7" s="839"/>
      <c r="BY7" s="839"/>
      <c r="BZ7" s="839"/>
      <c r="CA7" s="839"/>
      <c r="CB7" s="839"/>
      <c r="CC7" s="839"/>
      <c r="CD7" s="839"/>
      <c r="CE7" s="839"/>
      <c r="CF7" s="839"/>
      <c r="CG7" s="840"/>
      <c r="CH7" s="831">
        <v>0</v>
      </c>
      <c r="CI7" s="832"/>
      <c r="CJ7" s="832"/>
      <c r="CK7" s="832"/>
      <c r="CL7" s="833"/>
      <c r="CM7" s="831">
        <v>10</v>
      </c>
      <c r="CN7" s="832"/>
      <c r="CO7" s="832"/>
      <c r="CP7" s="832"/>
      <c r="CQ7" s="833"/>
      <c r="CR7" s="831">
        <v>10</v>
      </c>
      <c r="CS7" s="832"/>
      <c r="CT7" s="832"/>
      <c r="CU7" s="832"/>
      <c r="CV7" s="833"/>
      <c r="CW7" s="831">
        <v>190</v>
      </c>
      <c r="CX7" s="832"/>
      <c r="CY7" s="832"/>
      <c r="CZ7" s="832"/>
      <c r="DA7" s="833"/>
      <c r="DB7" s="831" t="s">
        <v>579</v>
      </c>
      <c r="DC7" s="832"/>
      <c r="DD7" s="832"/>
      <c r="DE7" s="832"/>
      <c r="DF7" s="833"/>
      <c r="DG7" s="831" t="s">
        <v>579</v>
      </c>
      <c r="DH7" s="832"/>
      <c r="DI7" s="832"/>
      <c r="DJ7" s="832"/>
      <c r="DK7" s="833"/>
      <c r="DL7" s="831" t="s">
        <v>579</v>
      </c>
      <c r="DM7" s="832"/>
      <c r="DN7" s="832"/>
      <c r="DO7" s="832"/>
      <c r="DP7" s="833"/>
      <c r="DQ7" s="831" t="s">
        <v>579</v>
      </c>
      <c r="DR7" s="832"/>
      <c r="DS7" s="832"/>
      <c r="DT7" s="832"/>
      <c r="DU7" s="833"/>
      <c r="DV7" s="812"/>
      <c r="DW7" s="813"/>
      <c r="DX7" s="813"/>
      <c r="DY7" s="813"/>
      <c r="DZ7" s="814"/>
      <c r="EA7" s="234"/>
    </row>
    <row r="8" spans="1:131" s="235" customFormat="1" ht="26.25" customHeight="1" x14ac:dyDescent="0.15">
      <c r="A8" s="241">
        <v>2</v>
      </c>
      <c r="B8" s="815" t="s">
        <v>380</v>
      </c>
      <c r="C8" s="816"/>
      <c r="D8" s="816"/>
      <c r="E8" s="816"/>
      <c r="F8" s="816"/>
      <c r="G8" s="816"/>
      <c r="H8" s="816"/>
      <c r="I8" s="816"/>
      <c r="J8" s="816"/>
      <c r="K8" s="816"/>
      <c r="L8" s="816"/>
      <c r="M8" s="816"/>
      <c r="N8" s="816"/>
      <c r="O8" s="816"/>
      <c r="P8" s="817"/>
      <c r="Q8" s="818">
        <v>195</v>
      </c>
      <c r="R8" s="819"/>
      <c r="S8" s="819"/>
      <c r="T8" s="819"/>
      <c r="U8" s="819"/>
      <c r="V8" s="819">
        <v>195</v>
      </c>
      <c r="W8" s="819"/>
      <c r="X8" s="819"/>
      <c r="Y8" s="819"/>
      <c r="Z8" s="819"/>
      <c r="AA8" s="819" t="s">
        <v>579</v>
      </c>
      <c r="AB8" s="819"/>
      <c r="AC8" s="819"/>
      <c r="AD8" s="819"/>
      <c r="AE8" s="820"/>
      <c r="AF8" s="821" t="s">
        <v>381</v>
      </c>
      <c r="AG8" s="822"/>
      <c r="AH8" s="822"/>
      <c r="AI8" s="822"/>
      <c r="AJ8" s="823"/>
      <c r="AK8" s="824">
        <v>195</v>
      </c>
      <c r="AL8" s="825"/>
      <c r="AM8" s="825"/>
      <c r="AN8" s="825"/>
      <c r="AO8" s="825"/>
      <c r="AP8" s="825">
        <v>1830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587</v>
      </c>
      <c r="BT8" s="829"/>
      <c r="BU8" s="829"/>
      <c r="BV8" s="829"/>
      <c r="BW8" s="829"/>
      <c r="BX8" s="829"/>
      <c r="BY8" s="829"/>
      <c r="BZ8" s="829"/>
      <c r="CA8" s="829"/>
      <c r="CB8" s="829"/>
      <c r="CC8" s="829"/>
      <c r="CD8" s="829"/>
      <c r="CE8" s="829"/>
      <c r="CF8" s="829"/>
      <c r="CG8" s="830"/>
      <c r="CH8" s="841">
        <v>4</v>
      </c>
      <c r="CI8" s="842"/>
      <c r="CJ8" s="842"/>
      <c r="CK8" s="842"/>
      <c r="CL8" s="843"/>
      <c r="CM8" s="841">
        <v>98</v>
      </c>
      <c r="CN8" s="842"/>
      <c r="CO8" s="842"/>
      <c r="CP8" s="842"/>
      <c r="CQ8" s="843"/>
      <c r="CR8" s="841">
        <v>21</v>
      </c>
      <c r="CS8" s="842"/>
      <c r="CT8" s="842"/>
      <c r="CU8" s="842"/>
      <c r="CV8" s="843"/>
      <c r="CW8" s="841" t="s">
        <v>579</v>
      </c>
      <c r="CX8" s="842"/>
      <c r="CY8" s="842"/>
      <c r="CZ8" s="842"/>
      <c r="DA8" s="843"/>
      <c r="DB8" s="841" t="s">
        <v>579</v>
      </c>
      <c r="DC8" s="842"/>
      <c r="DD8" s="842"/>
      <c r="DE8" s="842"/>
      <c r="DF8" s="843"/>
      <c r="DG8" s="841" t="s">
        <v>579</v>
      </c>
      <c r="DH8" s="842"/>
      <c r="DI8" s="842"/>
      <c r="DJ8" s="842"/>
      <c r="DK8" s="843"/>
      <c r="DL8" s="841" t="s">
        <v>579</v>
      </c>
      <c r="DM8" s="842"/>
      <c r="DN8" s="842"/>
      <c r="DO8" s="842"/>
      <c r="DP8" s="843"/>
      <c r="DQ8" s="841" t="s">
        <v>579</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39231</v>
      </c>
      <c r="R23" s="854"/>
      <c r="S23" s="854"/>
      <c r="T23" s="854"/>
      <c r="U23" s="854"/>
      <c r="V23" s="854">
        <v>39170</v>
      </c>
      <c r="W23" s="854"/>
      <c r="X23" s="854"/>
      <c r="Y23" s="854"/>
      <c r="Z23" s="854"/>
      <c r="AA23" s="854">
        <v>61</v>
      </c>
      <c r="AB23" s="854"/>
      <c r="AC23" s="854"/>
      <c r="AD23" s="854"/>
      <c r="AE23" s="855"/>
      <c r="AF23" s="856">
        <v>60</v>
      </c>
      <c r="AG23" s="854"/>
      <c r="AH23" s="854"/>
      <c r="AI23" s="854"/>
      <c r="AJ23" s="857"/>
      <c r="AK23" s="858"/>
      <c r="AL23" s="859"/>
      <c r="AM23" s="859"/>
      <c r="AN23" s="859"/>
      <c r="AO23" s="859"/>
      <c r="AP23" s="854">
        <v>38571</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15559</v>
      </c>
      <c r="R28" s="883"/>
      <c r="S28" s="883"/>
      <c r="T28" s="883"/>
      <c r="U28" s="883"/>
      <c r="V28" s="883">
        <v>15511</v>
      </c>
      <c r="W28" s="883"/>
      <c r="X28" s="883"/>
      <c r="Y28" s="883"/>
      <c r="Z28" s="883"/>
      <c r="AA28" s="883">
        <v>49</v>
      </c>
      <c r="AB28" s="883"/>
      <c r="AC28" s="883"/>
      <c r="AD28" s="883"/>
      <c r="AE28" s="884"/>
      <c r="AF28" s="885">
        <v>49</v>
      </c>
      <c r="AG28" s="883"/>
      <c r="AH28" s="883"/>
      <c r="AI28" s="883"/>
      <c r="AJ28" s="886"/>
      <c r="AK28" s="887">
        <v>1443</v>
      </c>
      <c r="AL28" s="878"/>
      <c r="AM28" s="878"/>
      <c r="AN28" s="878"/>
      <c r="AO28" s="878"/>
      <c r="AP28" s="878" t="s">
        <v>579</v>
      </c>
      <c r="AQ28" s="878"/>
      <c r="AR28" s="878"/>
      <c r="AS28" s="878"/>
      <c r="AT28" s="878"/>
      <c r="AU28" s="878" t="s">
        <v>579</v>
      </c>
      <c r="AV28" s="878"/>
      <c r="AW28" s="878"/>
      <c r="AX28" s="878"/>
      <c r="AY28" s="878"/>
      <c r="AZ28" s="879" t="s">
        <v>579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10370</v>
      </c>
      <c r="R29" s="819"/>
      <c r="S29" s="819"/>
      <c r="T29" s="819"/>
      <c r="U29" s="819"/>
      <c r="V29" s="819">
        <v>9837</v>
      </c>
      <c r="W29" s="819"/>
      <c r="X29" s="819"/>
      <c r="Y29" s="819"/>
      <c r="Z29" s="819"/>
      <c r="AA29" s="819">
        <v>533</v>
      </c>
      <c r="AB29" s="819"/>
      <c r="AC29" s="819"/>
      <c r="AD29" s="819"/>
      <c r="AE29" s="820"/>
      <c r="AF29" s="821">
        <v>533</v>
      </c>
      <c r="AG29" s="822"/>
      <c r="AH29" s="822"/>
      <c r="AI29" s="822"/>
      <c r="AJ29" s="823"/>
      <c r="AK29" s="890">
        <v>1616</v>
      </c>
      <c r="AL29" s="891"/>
      <c r="AM29" s="891"/>
      <c r="AN29" s="891"/>
      <c r="AO29" s="891"/>
      <c r="AP29" s="891" t="s">
        <v>579</v>
      </c>
      <c r="AQ29" s="891"/>
      <c r="AR29" s="891"/>
      <c r="AS29" s="891"/>
      <c r="AT29" s="891"/>
      <c r="AU29" s="891" t="s">
        <v>579</v>
      </c>
      <c r="AV29" s="891"/>
      <c r="AW29" s="891"/>
      <c r="AX29" s="891"/>
      <c r="AY29" s="891"/>
      <c r="AZ29" s="892" t="s">
        <v>579</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1679</v>
      </c>
      <c r="R30" s="819"/>
      <c r="S30" s="819"/>
      <c r="T30" s="819"/>
      <c r="U30" s="819"/>
      <c r="V30" s="819">
        <v>1625</v>
      </c>
      <c r="W30" s="819"/>
      <c r="X30" s="819"/>
      <c r="Y30" s="819"/>
      <c r="Z30" s="819"/>
      <c r="AA30" s="819">
        <v>54</v>
      </c>
      <c r="AB30" s="819"/>
      <c r="AC30" s="819"/>
      <c r="AD30" s="819"/>
      <c r="AE30" s="820"/>
      <c r="AF30" s="821">
        <v>54</v>
      </c>
      <c r="AG30" s="822"/>
      <c r="AH30" s="822"/>
      <c r="AI30" s="822"/>
      <c r="AJ30" s="823"/>
      <c r="AK30" s="890">
        <v>333</v>
      </c>
      <c r="AL30" s="891"/>
      <c r="AM30" s="891"/>
      <c r="AN30" s="891"/>
      <c r="AO30" s="891"/>
      <c r="AP30" s="891" t="s">
        <v>579</v>
      </c>
      <c r="AQ30" s="891"/>
      <c r="AR30" s="891"/>
      <c r="AS30" s="891"/>
      <c r="AT30" s="891"/>
      <c r="AU30" s="891" t="s">
        <v>579</v>
      </c>
      <c r="AV30" s="891"/>
      <c r="AW30" s="891"/>
      <c r="AX30" s="891"/>
      <c r="AY30" s="891"/>
      <c r="AZ30" s="892" t="s">
        <v>579</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2355</v>
      </c>
      <c r="R31" s="819"/>
      <c r="S31" s="819"/>
      <c r="T31" s="819"/>
      <c r="U31" s="819"/>
      <c r="V31" s="819">
        <v>1900</v>
      </c>
      <c r="W31" s="819"/>
      <c r="X31" s="819"/>
      <c r="Y31" s="819"/>
      <c r="Z31" s="819"/>
      <c r="AA31" s="819">
        <v>456</v>
      </c>
      <c r="AB31" s="819"/>
      <c r="AC31" s="819"/>
      <c r="AD31" s="819"/>
      <c r="AE31" s="820"/>
      <c r="AF31" s="821">
        <v>2747</v>
      </c>
      <c r="AG31" s="822"/>
      <c r="AH31" s="822"/>
      <c r="AI31" s="822"/>
      <c r="AJ31" s="823"/>
      <c r="AK31" s="890">
        <v>5</v>
      </c>
      <c r="AL31" s="891"/>
      <c r="AM31" s="891"/>
      <c r="AN31" s="891"/>
      <c r="AO31" s="891"/>
      <c r="AP31" s="891">
        <v>883</v>
      </c>
      <c r="AQ31" s="891"/>
      <c r="AR31" s="891"/>
      <c r="AS31" s="891"/>
      <c r="AT31" s="891"/>
      <c r="AU31" s="891">
        <v>1</v>
      </c>
      <c r="AV31" s="891"/>
      <c r="AW31" s="891"/>
      <c r="AX31" s="891"/>
      <c r="AY31" s="891"/>
      <c r="AZ31" s="892" t="s">
        <v>579</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4506</v>
      </c>
      <c r="R32" s="819"/>
      <c r="S32" s="819"/>
      <c r="T32" s="819"/>
      <c r="U32" s="819"/>
      <c r="V32" s="819">
        <v>4198</v>
      </c>
      <c r="W32" s="819"/>
      <c r="X32" s="819"/>
      <c r="Y32" s="819"/>
      <c r="Z32" s="819"/>
      <c r="AA32" s="819">
        <v>309</v>
      </c>
      <c r="AB32" s="819"/>
      <c r="AC32" s="819"/>
      <c r="AD32" s="819"/>
      <c r="AE32" s="820"/>
      <c r="AF32" s="821">
        <v>309</v>
      </c>
      <c r="AG32" s="822"/>
      <c r="AH32" s="822"/>
      <c r="AI32" s="822"/>
      <c r="AJ32" s="823"/>
      <c r="AK32" s="890">
        <v>1675</v>
      </c>
      <c r="AL32" s="891"/>
      <c r="AM32" s="891"/>
      <c r="AN32" s="891"/>
      <c r="AO32" s="891"/>
      <c r="AP32" s="891">
        <v>32563</v>
      </c>
      <c r="AQ32" s="891"/>
      <c r="AR32" s="891"/>
      <c r="AS32" s="891"/>
      <c r="AT32" s="891"/>
      <c r="AU32" s="891">
        <v>20482</v>
      </c>
      <c r="AV32" s="891"/>
      <c r="AW32" s="891"/>
      <c r="AX32" s="891"/>
      <c r="AY32" s="891"/>
      <c r="AZ32" s="892" t="s">
        <v>579</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56</v>
      </c>
      <c r="R33" s="819"/>
      <c r="S33" s="819"/>
      <c r="T33" s="819"/>
      <c r="U33" s="819"/>
      <c r="V33" s="819">
        <v>56</v>
      </c>
      <c r="W33" s="819"/>
      <c r="X33" s="819"/>
      <c r="Y33" s="819"/>
      <c r="Z33" s="819"/>
      <c r="AA33" s="819" t="s">
        <v>579</v>
      </c>
      <c r="AB33" s="819"/>
      <c r="AC33" s="819"/>
      <c r="AD33" s="819"/>
      <c r="AE33" s="820"/>
      <c r="AF33" s="821" t="s">
        <v>403</v>
      </c>
      <c r="AG33" s="822"/>
      <c r="AH33" s="822"/>
      <c r="AI33" s="822"/>
      <c r="AJ33" s="823"/>
      <c r="AK33" s="890">
        <v>52</v>
      </c>
      <c r="AL33" s="891"/>
      <c r="AM33" s="891"/>
      <c r="AN33" s="891"/>
      <c r="AO33" s="891"/>
      <c r="AP33" s="891" t="s">
        <v>579</v>
      </c>
      <c r="AQ33" s="891"/>
      <c r="AR33" s="891"/>
      <c r="AS33" s="891"/>
      <c r="AT33" s="891"/>
      <c r="AU33" s="891" t="s">
        <v>579</v>
      </c>
      <c r="AV33" s="891"/>
      <c r="AW33" s="891"/>
      <c r="AX33" s="891"/>
      <c r="AY33" s="891"/>
      <c r="AZ33" s="892" t="s">
        <v>579</v>
      </c>
      <c r="BA33" s="892"/>
      <c r="BB33" s="892"/>
      <c r="BC33" s="892"/>
      <c r="BD33" s="892"/>
      <c r="BE33" s="888" t="s">
        <v>404</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3691</v>
      </c>
      <c r="AG63" s="902"/>
      <c r="AH63" s="902"/>
      <c r="AI63" s="902"/>
      <c r="AJ63" s="903"/>
      <c r="AK63" s="904"/>
      <c r="AL63" s="899"/>
      <c r="AM63" s="899"/>
      <c r="AN63" s="899"/>
      <c r="AO63" s="899"/>
      <c r="AP63" s="902">
        <v>33446</v>
      </c>
      <c r="AQ63" s="902"/>
      <c r="AR63" s="902"/>
      <c r="AS63" s="902"/>
      <c r="AT63" s="902"/>
      <c r="AU63" s="902">
        <v>20483</v>
      </c>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2" t="s">
        <v>412</v>
      </c>
      <c r="AG66" s="873"/>
      <c r="AH66" s="873"/>
      <c r="AI66" s="873"/>
      <c r="AJ66" s="913"/>
      <c r="AK66" s="777" t="s">
        <v>413</v>
      </c>
      <c r="AL66" s="801"/>
      <c r="AM66" s="801"/>
      <c r="AN66" s="801"/>
      <c r="AO66" s="802"/>
      <c r="AP66" s="777" t="s">
        <v>414</v>
      </c>
      <c r="AQ66" s="778"/>
      <c r="AR66" s="778"/>
      <c r="AS66" s="778"/>
      <c r="AT66" s="779"/>
      <c r="AU66" s="777" t="s">
        <v>415</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580</v>
      </c>
      <c r="C68" s="930"/>
      <c r="D68" s="930"/>
      <c r="E68" s="930"/>
      <c r="F68" s="930"/>
      <c r="G68" s="930"/>
      <c r="H68" s="930"/>
      <c r="I68" s="930"/>
      <c r="J68" s="930"/>
      <c r="K68" s="930"/>
      <c r="L68" s="930"/>
      <c r="M68" s="930"/>
      <c r="N68" s="930"/>
      <c r="O68" s="930"/>
      <c r="P68" s="931"/>
      <c r="Q68" s="932">
        <v>3003</v>
      </c>
      <c r="R68" s="926"/>
      <c r="S68" s="926"/>
      <c r="T68" s="926"/>
      <c r="U68" s="926"/>
      <c r="V68" s="926">
        <v>2932</v>
      </c>
      <c r="W68" s="926"/>
      <c r="X68" s="926"/>
      <c r="Y68" s="926"/>
      <c r="Z68" s="926"/>
      <c r="AA68" s="926">
        <v>72</v>
      </c>
      <c r="AB68" s="926"/>
      <c r="AC68" s="926"/>
      <c r="AD68" s="926"/>
      <c r="AE68" s="926"/>
      <c r="AF68" s="926">
        <v>72</v>
      </c>
      <c r="AG68" s="926"/>
      <c r="AH68" s="926"/>
      <c r="AI68" s="926"/>
      <c r="AJ68" s="926"/>
      <c r="AK68" s="926">
        <v>32</v>
      </c>
      <c r="AL68" s="926"/>
      <c r="AM68" s="926"/>
      <c r="AN68" s="926"/>
      <c r="AO68" s="926"/>
      <c r="AP68" s="926">
        <v>923</v>
      </c>
      <c r="AQ68" s="926"/>
      <c r="AR68" s="926"/>
      <c r="AS68" s="926"/>
      <c r="AT68" s="926"/>
      <c r="AU68" s="926">
        <v>381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581</v>
      </c>
      <c r="C69" s="934"/>
      <c r="D69" s="934"/>
      <c r="E69" s="934"/>
      <c r="F69" s="934"/>
      <c r="G69" s="934"/>
      <c r="H69" s="934"/>
      <c r="I69" s="934"/>
      <c r="J69" s="934"/>
      <c r="K69" s="934"/>
      <c r="L69" s="934"/>
      <c r="M69" s="934"/>
      <c r="N69" s="934"/>
      <c r="O69" s="934"/>
      <c r="P69" s="935"/>
      <c r="Q69" s="936">
        <v>2883</v>
      </c>
      <c r="R69" s="891"/>
      <c r="S69" s="891"/>
      <c r="T69" s="891"/>
      <c r="U69" s="891"/>
      <c r="V69" s="891">
        <v>2870</v>
      </c>
      <c r="W69" s="891"/>
      <c r="X69" s="891"/>
      <c r="Y69" s="891"/>
      <c r="Z69" s="891"/>
      <c r="AA69" s="891">
        <v>13</v>
      </c>
      <c r="AB69" s="891"/>
      <c r="AC69" s="891"/>
      <c r="AD69" s="891"/>
      <c r="AE69" s="891"/>
      <c r="AF69" s="891">
        <v>13</v>
      </c>
      <c r="AG69" s="891"/>
      <c r="AH69" s="891"/>
      <c r="AI69" s="891"/>
      <c r="AJ69" s="891"/>
      <c r="AK69" s="891" t="s">
        <v>579</v>
      </c>
      <c r="AL69" s="891"/>
      <c r="AM69" s="891"/>
      <c r="AN69" s="891"/>
      <c r="AO69" s="891"/>
      <c r="AP69" s="891">
        <v>1021</v>
      </c>
      <c r="AQ69" s="891"/>
      <c r="AR69" s="891"/>
      <c r="AS69" s="891"/>
      <c r="AT69" s="891"/>
      <c r="AU69" s="891">
        <v>437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582</v>
      </c>
      <c r="C70" s="934"/>
      <c r="D70" s="934"/>
      <c r="E70" s="934"/>
      <c r="F70" s="934"/>
      <c r="G70" s="934"/>
      <c r="H70" s="934"/>
      <c r="I70" s="934"/>
      <c r="J70" s="934"/>
      <c r="K70" s="934"/>
      <c r="L70" s="934"/>
      <c r="M70" s="934"/>
      <c r="N70" s="934"/>
      <c r="O70" s="934"/>
      <c r="P70" s="935"/>
      <c r="Q70" s="936">
        <v>197</v>
      </c>
      <c r="R70" s="891"/>
      <c r="S70" s="891"/>
      <c r="T70" s="891"/>
      <c r="U70" s="891"/>
      <c r="V70" s="891">
        <v>168</v>
      </c>
      <c r="W70" s="891"/>
      <c r="X70" s="891"/>
      <c r="Y70" s="891"/>
      <c r="Z70" s="891"/>
      <c r="AA70" s="891">
        <v>29</v>
      </c>
      <c r="AB70" s="891"/>
      <c r="AC70" s="891"/>
      <c r="AD70" s="891"/>
      <c r="AE70" s="891"/>
      <c r="AF70" s="891">
        <v>29</v>
      </c>
      <c r="AG70" s="891"/>
      <c r="AH70" s="891"/>
      <c r="AI70" s="891"/>
      <c r="AJ70" s="891"/>
      <c r="AK70" s="891" t="s">
        <v>579</v>
      </c>
      <c r="AL70" s="891"/>
      <c r="AM70" s="891"/>
      <c r="AN70" s="891"/>
      <c r="AO70" s="891"/>
      <c r="AP70" s="891" t="s">
        <v>579</v>
      </c>
      <c r="AQ70" s="891"/>
      <c r="AR70" s="891"/>
      <c r="AS70" s="891"/>
      <c r="AT70" s="891"/>
      <c r="AU70" s="891" t="s">
        <v>579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583</v>
      </c>
      <c r="C71" s="934"/>
      <c r="D71" s="934"/>
      <c r="E71" s="934"/>
      <c r="F71" s="934"/>
      <c r="G71" s="934"/>
      <c r="H71" s="934"/>
      <c r="I71" s="934"/>
      <c r="J71" s="934"/>
      <c r="K71" s="934"/>
      <c r="L71" s="934"/>
      <c r="M71" s="934"/>
      <c r="N71" s="934"/>
      <c r="O71" s="934"/>
      <c r="P71" s="935"/>
      <c r="Q71" s="936">
        <v>1132716</v>
      </c>
      <c r="R71" s="891"/>
      <c r="S71" s="891"/>
      <c r="T71" s="891"/>
      <c r="U71" s="891"/>
      <c r="V71" s="891">
        <v>1106468</v>
      </c>
      <c r="W71" s="891"/>
      <c r="X71" s="891"/>
      <c r="Y71" s="891"/>
      <c r="Z71" s="891"/>
      <c r="AA71" s="891">
        <v>26248</v>
      </c>
      <c r="AB71" s="891"/>
      <c r="AC71" s="891"/>
      <c r="AD71" s="891"/>
      <c r="AE71" s="891"/>
      <c r="AF71" s="891">
        <v>26248</v>
      </c>
      <c r="AG71" s="891"/>
      <c r="AH71" s="891"/>
      <c r="AI71" s="891"/>
      <c r="AJ71" s="891"/>
      <c r="AK71" s="891">
        <v>8638</v>
      </c>
      <c r="AL71" s="891"/>
      <c r="AM71" s="891"/>
      <c r="AN71" s="891"/>
      <c r="AO71" s="891"/>
      <c r="AP71" s="891" t="s">
        <v>579</v>
      </c>
      <c r="AQ71" s="891"/>
      <c r="AR71" s="891"/>
      <c r="AS71" s="891"/>
      <c r="AT71" s="891"/>
      <c r="AU71" s="891" t="s">
        <v>579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584</v>
      </c>
      <c r="C72" s="934"/>
      <c r="D72" s="934"/>
      <c r="E72" s="934"/>
      <c r="F72" s="934"/>
      <c r="G72" s="934"/>
      <c r="H72" s="934"/>
      <c r="I72" s="934"/>
      <c r="J72" s="934"/>
      <c r="K72" s="934"/>
      <c r="L72" s="934"/>
      <c r="M72" s="934"/>
      <c r="N72" s="934"/>
      <c r="O72" s="934"/>
      <c r="P72" s="935"/>
      <c r="Q72" s="936">
        <v>41771</v>
      </c>
      <c r="R72" s="891"/>
      <c r="S72" s="891"/>
      <c r="T72" s="891"/>
      <c r="U72" s="891"/>
      <c r="V72" s="891">
        <v>34833</v>
      </c>
      <c r="W72" s="891"/>
      <c r="X72" s="891"/>
      <c r="Y72" s="891"/>
      <c r="Z72" s="891"/>
      <c r="AA72" s="891">
        <v>6938</v>
      </c>
      <c r="AB72" s="891"/>
      <c r="AC72" s="891"/>
      <c r="AD72" s="891"/>
      <c r="AE72" s="891"/>
      <c r="AF72" s="891">
        <v>18441</v>
      </c>
      <c r="AG72" s="891"/>
      <c r="AH72" s="891"/>
      <c r="AI72" s="891"/>
      <c r="AJ72" s="891"/>
      <c r="AK72" s="891" t="s">
        <v>579</v>
      </c>
      <c r="AL72" s="891"/>
      <c r="AM72" s="891"/>
      <c r="AN72" s="891"/>
      <c r="AO72" s="891"/>
      <c r="AP72" s="891">
        <v>130769</v>
      </c>
      <c r="AQ72" s="891"/>
      <c r="AR72" s="891"/>
      <c r="AS72" s="891"/>
      <c r="AT72" s="891"/>
      <c r="AU72" s="891" t="s">
        <v>579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585</v>
      </c>
      <c r="C73" s="934"/>
      <c r="D73" s="934"/>
      <c r="E73" s="934"/>
      <c r="F73" s="934"/>
      <c r="G73" s="934"/>
      <c r="H73" s="934"/>
      <c r="I73" s="934"/>
      <c r="J73" s="934"/>
      <c r="K73" s="934"/>
      <c r="L73" s="934"/>
      <c r="M73" s="934"/>
      <c r="N73" s="934"/>
      <c r="O73" s="934"/>
      <c r="P73" s="935"/>
      <c r="Q73" s="936">
        <v>7819</v>
      </c>
      <c r="R73" s="891"/>
      <c r="S73" s="891"/>
      <c r="T73" s="891"/>
      <c r="U73" s="891"/>
      <c r="V73" s="891">
        <v>5819</v>
      </c>
      <c r="W73" s="891"/>
      <c r="X73" s="891"/>
      <c r="Y73" s="891"/>
      <c r="Z73" s="891"/>
      <c r="AA73" s="891">
        <v>1999</v>
      </c>
      <c r="AB73" s="891"/>
      <c r="AC73" s="891"/>
      <c r="AD73" s="891"/>
      <c r="AE73" s="891"/>
      <c r="AF73" s="891">
        <v>18181</v>
      </c>
      <c r="AG73" s="891"/>
      <c r="AH73" s="891"/>
      <c r="AI73" s="891"/>
      <c r="AJ73" s="891"/>
      <c r="AK73" s="891" t="s">
        <v>579</v>
      </c>
      <c r="AL73" s="891"/>
      <c r="AM73" s="891"/>
      <c r="AN73" s="891"/>
      <c r="AO73" s="891"/>
      <c r="AP73" s="891">
        <v>16138</v>
      </c>
      <c r="AQ73" s="891"/>
      <c r="AR73" s="891"/>
      <c r="AS73" s="891"/>
      <c r="AT73" s="891"/>
      <c r="AU73" s="891" t="s">
        <v>579</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62983</v>
      </c>
      <c r="AG88" s="902"/>
      <c r="AH88" s="902"/>
      <c r="AI88" s="902"/>
      <c r="AJ88" s="902"/>
      <c r="AK88" s="899"/>
      <c r="AL88" s="899"/>
      <c r="AM88" s="899"/>
      <c r="AN88" s="899"/>
      <c r="AO88" s="899"/>
      <c r="AP88" s="902">
        <v>148851</v>
      </c>
      <c r="AQ88" s="902"/>
      <c r="AR88" s="902"/>
      <c r="AS88" s="902"/>
      <c r="AT88" s="902"/>
      <c r="AU88" s="902">
        <v>817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31</v>
      </c>
      <c r="CS102" s="910"/>
      <c r="CT102" s="910"/>
      <c r="CU102" s="910"/>
      <c r="CV102" s="953"/>
      <c r="CW102" s="952">
        <v>190</v>
      </c>
      <c r="CX102" s="910"/>
      <c r="CY102" s="910"/>
      <c r="CZ102" s="910"/>
      <c r="DA102" s="953"/>
      <c r="DB102" s="952" t="s">
        <v>579</v>
      </c>
      <c r="DC102" s="910"/>
      <c r="DD102" s="910"/>
      <c r="DE102" s="910"/>
      <c r="DF102" s="953"/>
      <c r="DG102" s="952" t="s">
        <v>579</v>
      </c>
      <c r="DH102" s="910"/>
      <c r="DI102" s="910"/>
      <c r="DJ102" s="910"/>
      <c r="DK102" s="953"/>
      <c r="DL102" s="952" t="s">
        <v>579</v>
      </c>
      <c r="DM102" s="910"/>
      <c r="DN102" s="910"/>
      <c r="DO102" s="910"/>
      <c r="DP102" s="953"/>
      <c r="DQ102" s="952" t="s">
        <v>579</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300</v>
      </c>
      <c r="AG109" s="955"/>
      <c r="AH109" s="955"/>
      <c r="AI109" s="955"/>
      <c r="AJ109" s="956"/>
      <c r="AK109" s="954" t="s">
        <v>299</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300</v>
      </c>
      <c r="BW109" s="955"/>
      <c r="BX109" s="955"/>
      <c r="BY109" s="955"/>
      <c r="BZ109" s="956"/>
      <c r="CA109" s="954" t="s">
        <v>299</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300</v>
      </c>
      <c r="DM109" s="955"/>
      <c r="DN109" s="955"/>
      <c r="DO109" s="955"/>
      <c r="DP109" s="956"/>
      <c r="DQ109" s="954" t="s">
        <v>299</v>
      </c>
      <c r="DR109" s="955"/>
      <c r="DS109" s="955"/>
      <c r="DT109" s="955"/>
      <c r="DU109" s="956"/>
      <c r="DV109" s="954" t="s">
        <v>426</v>
      </c>
      <c r="DW109" s="955"/>
      <c r="DX109" s="955"/>
      <c r="DY109" s="955"/>
      <c r="DZ109" s="957"/>
    </row>
    <row r="110" spans="1:131" s="226" customFormat="1" ht="26.25" customHeight="1" x14ac:dyDescent="0.15">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4526657</v>
      </c>
      <c r="AB110" s="962"/>
      <c r="AC110" s="962"/>
      <c r="AD110" s="962"/>
      <c r="AE110" s="963"/>
      <c r="AF110" s="964">
        <v>4380826</v>
      </c>
      <c r="AG110" s="962"/>
      <c r="AH110" s="962"/>
      <c r="AI110" s="962"/>
      <c r="AJ110" s="963"/>
      <c r="AK110" s="964">
        <v>4149204</v>
      </c>
      <c r="AL110" s="962"/>
      <c r="AM110" s="962"/>
      <c r="AN110" s="962"/>
      <c r="AO110" s="963"/>
      <c r="AP110" s="965">
        <v>21.1</v>
      </c>
      <c r="AQ110" s="966"/>
      <c r="AR110" s="966"/>
      <c r="AS110" s="966"/>
      <c r="AT110" s="967"/>
      <c r="AU110" s="968" t="s">
        <v>66</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41886533</v>
      </c>
      <c r="BR110" s="997"/>
      <c r="BS110" s="997"/>
      <c r="BT110" s="997"/>
      <c r="BU110" s="997"/>
      <c r="BV110" s="997">
        <v>40015892</v>
      </c>
      <c r="BW110" s="997"/>
      <c r="BX110" s="997"/>
      <c r="BY110" s="997"/>
      <c r="BZ110" s="997"/>
      <c r="CA110" s="997">
        <v>38570659</v>
      </c>
      <c r="CB110" s="997"/>
      <c r="CC110" s="997"/>
      <c r="CD110" s="997"/>
      <c r="CE110" s="997"/>
      <c r="CF110" s="1011">
        <v>195.8</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432</v>
      </c>
      <c r="DH110" s="997"/>
      <c r="DI110" s="997"/>
      <c r="DJ110" s="997"/>
      <c r="DK110" s="997"/>
      <c r="DL110" s="997" t="s">
        <v>433</v>
      </c>
      <c r="DM110" s="997"/>
      <c r="DN110" s="997"/>
      <c r="DO110" s="997"/>
      <c r="DP110" s="997"/>
      <c r="DQ110" s="997" t="s">
        <v>432</v>
      </c>
      <c r="DR110" s="997"/>
      <c r="DS110" s="997"/>
      <c r="DT110" s="997"/>
      <c r="DU110" s="997"/>
      <c r="DV110" s="998" t="s">
        <v>433</v>
      </c>
      <c r="DW110" s="998"/>
      <c r="DX110" s="998"/>
      <c r="DY110" s="998"/>
      <c r="DZ110" s="999"/>
    </row>
    <row r="111" spans="1:131" s="226" customFormat="1" ht="26.25" customHeight="1" x14ac:dyDescent="0.15">
      <c r="A111" s="1000" t="s">
        <v>434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433</v>
      </c>
      <c r="AB111" s="1004"/>
      <c r="AC111" s="1004"/>
      <c r="AD111" s="1004"/>
      <c r="AE111" s="1005"/>
      <c r="AF111" s="1006" t="s">
        <v>435</v>
      </c>
      <c r="AG111" s="1004"/>
      <c r="AH111" s="1004"/>
      <c r="AI111" s="1004"/>
      <c r="AJ111" s="1005"/>
      <c r="AK111" s="1006" t="s">
        <v>432</v>
      </c>
      <c r="AL111" s="1004"/>
      <c r="AM111" s="1004"/>
      <c r="AN111" s="1004"/>
      <c r="AO111" s="1005"/>
      <c r="AP111" s="1007" t="s">
        <v>436</v>
      </c>
      <c r="AQ111" s="1008"/>
      <c r="AR111" s="1008"/>
      <c r="AS111" s="1008"/>
      <c r="AT111" s="1009"/>
      <c r="AU111" s="970"/>
      <c r="AV111" s="971"/>
      <c r="AW111" s="971"/>
      <c r="AX111" s="971"/>
      <c r="AY111" s="971"/>
      <c r="AZ111" s="1019" t="s">
        <v>437</v>
      </c>
      <c r="BA111" s="1020"/>
      <c r="BB111" s="1020"/>
      <c r="BC111" s="1020"/>
      <c r="BD111" s="1020"/>
      <c r="BE111" s="1020"/>
      <c r="BF111" s="1020"/>
      <c r="BG111" s="1020"/>
      <c r="BH111" s="1020"/>
      <c r="BI111" s="1020"/>
      <c r="BJ111" s="1020"/>
      <c r="BK111" s="1020"/>
      <c r="BL111" s="1020"/>
      <c r="BM111" s="1020"/>
      <c r="BN111" s="1020"/>
      <c r="BO111" s="1020"/>
      <c r="BP111" s="1021"/>
      <c r="BQ111" s="989" t="s">
        <v>433</v>
      </c>
      <c r="BR111" s="990"/>
      <c r="BS111" s="990"/>
      <c r="BT111" s="990"/>
      <c r="BU111" s="990"/>
      <c r="BV111" s="990" t="s">
        <v>433</v>
      </c>
      <c r="BW111" s="990"/>
      <c r="BX111" s="990"/>
      <c r="BY111" s="990"/>
      <c r="BZ111" s="990"/>
      <c r="CA111" s="990" t="s">
        <v>433</v>
      </c>
      <c r="CB111" s="990"/>
      <c r="CC111" s="990"/>
      <c r="CD111" s="990"/>
      <c r="CE111" s="990"/>
      <c r="CF111" s="984" t="s">
        <v>433</v>
      </c>
      <c r="CG111" s="985"/>
      <c r="CH111" s="985"/>
      <c r="CI111" s="985"/>
      <c r="CJ111" s="985"/>
      <c r="CK111" s="1015"/>
      <c r="CL111" s="1016"/>
      <c r="CM111" s="986" t="s">
        <v>438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433</v>
      </c>
      <c r="DH111" s="990"/>
      <c r="DI111" s="990"/>
      <c r="DJ111" s="990"/>
      <c r="DK111" s="990"/>
      <c r="DL111" s="990" t="s">
        <v>433</v>
      </c>
      <c r="DM111" s="990"/>
      <c r="DN111" s="990"/>
      <c r="DO111" s="990"/>
      <c r="DP111" s="990"/>
      <c r="DQ111" s="990" t="s">
        <v>436</v>
      </c>
      <c r="DR111" s="990"/>
      <c r="DS111" s="990"/>
      <c r="DT111" s="990"/>
      <c r="DU111" s="990"/>
      <c r="DV111" s="991" t="s">
        <v>433</v>
      </c>
      <c r="DW111" s="991"/>
      <c r="DX111" s="991"/>
      <c r="DY111" s="991"/>
      <c r="DZ111" s="992"/>
    </row>
    <row r="112" spans="1:131" s="226" customFormat="1" ht="26.25" customHeight="1" x14ac:dyDescent="0.15">
      <c r="A112" s="1022" t="s">
        <v>439</v>
      </c>
      <c r="B112" s="1023"/>
      <c r="C112" s="1020" t="s">
        <v>440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433</v>
      </c>
      <c r="AB112" s="1029"/>
      <c r="AC112" s="1029"/>
      <c r="AD112" s="1029"/>
      <c r="AE112" s="1030"/>
      <c r="AF112" s="1031" t="s">
        <v>433</v>
      </c>
      <c r="AG112" s="1029"/>
      <c r="AH112" s="1029"/>
      <c r="AI112" s="1029"/>
      <c r="AJ112" s="1030"/>
      <c r="AK112" s="1031" t="s">
        <v>435</v>
      </c>
      <c r="AL112" s="1029"/>
      <c r="AM112" s="1029"/>
      <c r="AN112" s="1029"/>
      <c r="AO112" s="1030"/>
      <c r="AP112" s="1032" t="s">
        <v>433</v>
      </c>
      <c r="AQ112" s="1033"/>
      <c r="AR112" s="1033"/>
      <c r="AS112" s="1033"/>
      <c r="AT112" s="1034"/>
      <c r="AU112" s="970"/>
      <c r="AV112" s="971"/>
      <c r="AW112" s="971"/>
      <c r="AX112" s="971"/>
      <c r="AY112" s="971"/>
      <c r="AZ112" s="1019" t="s">
        <v>441</v>
      </c>
      <c r="BA112" s="1020"/>
      <c r="BB112" s="1020"/>
      <c r="BC112" s="1020"/>
      <c r="BD112" s="1020"/>
      <c r="BE112" s="1020"/>
      <c r="BF112" s="1020"/>
      <c r="BG112" s="1020"/>
      <c r="BH112" s="1020"/>
      <c r="BI112" s="1020"/>
      <c r="BJ112" s="1020"/>
      <c r="BK112" s="1020"/>
      <c r="BL112" s="1020"/>
      <c r="BM112" s="1020"/>
      <c r="BN112" s="1020"/>
      <c r="BO112" s="1020"/>
      <c r="BP112" s="1021"/>
      <c r="BQ112" s="989">
        <v>21118304</v>
      </c>
      <c r="BR112" s="990"/>
      <c r="BS112" s="990"/>
      <c r="BT112" s="990"/>
      <c r="BU112" s="990"/>
      <c r="BV112" s="990">
        <v>20620829</v>
      </c>
      <c r="BW112" s="990"/>
      <c r="BX112" s="990"/>
      <c r="BY112" s="990"/>
      <c r="BZ112" s="990"/>
      <c r="CA112" s="990">
        <v>20482924</v>
      </c>
      <c r="CB112" s="990"/>
      <c r="CC112" s="990"/>
      <c r="CD112" s="990"/>
      <c r="CE112" s="990"/>
      <c r="CF112" s="984">
        <v>104</v>
      </c>
      <c r="CG112" s="985"/>
      <c r="CH112" s="985"/>
      <c r="CI112" s="985"/>
      <c r="CJ112" s="985"/>
      <c r="CK112" s="1015"/>
      <c r="CL112" s="1016"/>
      <c r="CM112" s="986" t="s">
        <v>442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436</v>
      </c>
      <c r="DH112" s="990"/>
      <c r="DI112" s="990"/>
      <c r="DJ112" s="990"/>
      <c r="DK112" s="990"/>
      <c r="DL112" s="990" t="s">
        <v>436</v>
      </c>
      <c r="DM112" s="990"/>
      <c r="DN112" s="990"/>
      <c r="DO112" s="990"/>
      <c r="DP112" s="990"/>
      <c r="DQ112" s="990" t="s">
        <v>432</v>
      </c>
      <c r="DR112" s="990"/>
      <c r="DS112" s="990"/>
      <c r="DT112" s="990"/>
      <c r="DU112" s="990"/>
      <c r="DV112" s="991" t="s">
        <v>432</v>
      </c>
      <c r="DW112" s="991"/>
      <c r="DX112" s="991"/>
      <c r="DY112" s="991"/>
      <c r="DZ112" s="992"/>
    </row>
    <row r="113" spans="1:130" s="226" customFormat="1" ht="26.25" customHeight="1" x14ac:dyDescent="0.15">
      <c r="A113" s="1024"/>
      <c r="B113" s="1025"/>
      <c r="C113" s="1020" t="s">
        <v>443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1190133</v>
      </c>
      <c r="AB113" s="1004"/>
      <c r="AC113" s="1004"/>
      <c r="AD113" s="1004"/>
      <c r="AE113" s="1005"/>
      <c r="AF113" s="1006">
        <v>1223456</v>
      </c>
      <c r="AG113" s="1004"/>
      <c r="AH113" s="1004"/>
      <c r="AI113" s="1004"/>
      <c r="AJ113" s="1005"/>
      <c r="AK113" s="1006">
        <v>1161820</v>
      </c>
      <c r="AL113" s="1004"/>
      <c r="AM113" s="1004"/>
      <c r="AN113" s="1004"/>
      <c r="AO113" s="1005"/>
      <c r="AP113" s="1007">
        <v>5.9</v>
      </c>
      <c r="AQ113" s="1008"/>
      <c r="AR113" s="1008"/>
      <c r="AS113" s="1008"/>
      <c r="AT113" s="1009"/>
      <c r="AU113" s="970"/>
      <c r="AV113" s="971"/>
      <c r="AW113" s="971"/>
      <c r="AX113" s="971"/>
      <c r="AY113" s="971"/>
      <c r="AZ113" s="1019" t="s">
        <v>444</v>
      </c>
      <c r="BA113" s="1020"/>
      <c r="BB113" s="1020"/>
      <c r="BC113" s="1020"/>
      <c r="BD113" s="1020"/>
      <c r="BE113" s="1020"/>
      <c r="BF113" s="1020"/>
      <c r="BG113" s="1020"/>
      <c r="BH113" s="1020"/>
      <c r="BI113" s="1020"/>
      <c r="BJ113" s="1020"/>
      <c r="BK113" s="1020"/>
      <c r="BL113" s="1020"/>
      <c r="BM113" s="1020"/>
      <c r="BN113" s="1020"/>
      <c r="BO113" s="1020"/>
      <c r="BP113" s="1021"/>
      <c r="BQ113" s="989">
        <v>1371348</v>
      </c>
      <c r="BR113" s="990"/>
      <c r="BS113" s="990"/>
      <c r="BT113" s="990"/>
      <c r="BU113" s="990"/>
      <c r="BV113" s="990">
        <v>1080977</v>
      </c>
      <c r="BW113" s="990"/>
      <c r="BX113" s="990"/>
      <c r="BY113" s="990"/>
      <c r="BZ113" s="990"/>
      <c r="CA113" s="990">
        <v>817249</v>
      </c>
      <c r="CB113" s="990"/>
      <c r="CC113" s="990"/>
      <c r="CD113" s="990"/>
      <c r="CE113" s="990"/>
      <c r="CF113" s="984">
        <v>4.0999999999999996</v>
      </c>
      <c r="CG113" s="985"/>
      <c r="CH113" s="985"/>
      <c r="CI113" s="985"/>
      <c r="CJ113" s="985"/>
      <c r="CK113" s="1015"/>
      <c r="CL113" s="1016"/>
      <c r="CM113" s="986" t="s">
        <v>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435</v>
      </c>
      <c r="DH113" s="1029"/>
      <c r="DI113" s="1029"/>
      <c r="DJ113" s="1029"/>
      <c r="DK113" s="1030"/>
      <c r="DL113" s="1031" t="s">
        <v>436</v>
      </c>
      <c r="DM113" s="1029"/>
      <c r="DN113" s="1029"/>
      <c r="DO113" s="1029"/>
      <c r="DP113" s="1030"/>
      <c r="DQ113" s="1031" t="s">
        <v>433</v>
      </c>
      <c r="DR113" s="1029"/>
      <c r="DS113" s="1029"/>
      <c r="DT113" s="1029"/>
      <c r="DU113" s="1030"/>
      <c r="DV113" s="1032" t="s">
        <v>436</v>
      </c>
      <c r="DW113" s="1033"/>
      <c r="DX113" s="1033"/>
      <c r="DY113" s="1033"/>
      <c r="DZ113" s="1034"/>
    </row>
    <row r="114" spans="1:130" s="226" customFormat="1" ht="26.25" customHeight="1" x14ac:dyDescent="0.15">
      <c r="A114" s="1024"/>
      <c r="B114" s="1025"/>
      <c r="C114" s="1020" t="s">
        <v>446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390498</v>
      </c>
      <c r="AB114" s="1029"/>
      <c r="AC114" s="1029"/>
      <c r="AD114" s="1029"/>
      <c r="AE114" s="1030"/>
      <c r="AF114" s="1031">
        <v>374772</v>
      </c>
      <c r="AG114" s="1029"/>
      <c r="AH114" s="1029"/>
      <c r="AI114" s="1029"/>
      <c r="AJ114" s="1030"/>
      <c r="AK114" s="1031">
        <v>364109</v>
      </c>
      <c r="AL114" s="1029"/>
      <c r="AM114" s="1029"/>
      <c r="AN114" s="1029"/>
      <c r="AO114" s="1030"/>
      <c r="AP114" s="1032">
        <v>1.8</v>
      </c>
      <c r="AQ114" s="1033"/>
      <c r="AR114" s="1033"/>
      <c r="AS114" s="1033"/>
      <c r="AT114" s="1034"/>
      <c r="AU114" s="970"/>
      <c r="AV114" s="971"/>
      <c r="AW114" s="971"/>
      <c r="AX114" s="971"/>
      <c r="AY114" s="971"/>
      <c r="AZ114" s="1019" t="s">
        <v>447</v>
      </c>
      <c r="BA114" s="1020"/>
      <c r="BB114" s="1020"/>
      <c r="BC114" s="1020"/>
      <c r="BD114" s="1020"/>
      <c r="BE114" s="1020"/>
      <c r="BF114" s="1020"/>
      <c r="BG114" s="1020"/>
      <c r="BH114" s="1020"/>
      <c r="BI114" s="1020"/>
      <c r="BJ114" s="1020"/>
      <c r="BK114" s="1020"/>
      <c r="BL114" s="1020"/>
      <c r="BM114" s="1020"/>
      <c r="BN114" s="1020"/>
      <c r="BO114" s="1020"/>
      <c r="BP114" s="1021"/>
      <c r="BQ114" s="989">
        <v>4280225</v>
      </c>
      <c r="BR114" s="990"/>
      <c r="BS114" s="990"/>
      <c r="BT114" s="990"/>
      <c r="BU114" s="990"/>
      <c r="BV114" s="990">
        <v>4454956</v>
      </c>
      <c r="BW114" s="990"/>
      <c r="BX114" s="990"/>
      <c r="BY114" s="990"/>
      <c r="BZ114" s="990"/>
      <c r="CA114" s="990">
        <v>4681091</v>
      </c>
      <c r="CB114" s="990"/>
      <c r="CC114" s="990"/>
      <c r="CD114" s="990"/>
      <c r="CE114" s="990"/>
      <c r="CF114" s="984">
        <v>23.8</v>
      </c>
      <c r="CG114" s="985"/>
      <c r="CH114" s="985"/>
      <c r="CI114" s="985"/>
      <c r="CJ114" s="985"/>
      <c r="CK114" s="1015"/>
      <c r="CL114" s="1016"/>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433</v>
      </c>
      <c r="DH114" s="1029"/>
      <c r="DI114" s="1029"/>
      <c r="DJ114" s="1029"/>
      <c r="DK114" s="1030"/>
      <c r="DL114" s="1031" t="s">
        <v>436</v>
      </c>
      <c r="DM114" s="1029"/>
      <c r="DN114" s="1029"/>
      <c r="DO114" s="1029"/>
      <c r="DP114" s="1030"/>
      <c r="DQ114" s="1031" t="s">
        <v>433</v>
      </c>
      <c r="DR114" s="1029"/>
      <c r="DS114" s="1029"/>
      <c r="DT114" s="1029"/>
      <c r="DU114" s="1030"/>
      <c r="DV114" s="1032" t="s">
        <v>435</v>
      </c>
      <c r="DW114" s="1033"/>
      <c r="DX114" s="1033"/>
      <c r="DY114" s="1033"/>
      <c r="DZ114" s="1034"/>
    </row>
    <row r="115" spans="1:130" s="226" customFormat="1" ht="26.25" customHeight="1" x14ac:dyDescent="0.15">
      <c r="A115" s="1024"/>
      <c r="B115" s="1025"/>
      <c r="C115" s="1020" t="s">
        <v>449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436</v>
      </c>
      <c r="AB115" s="1004"/>
      <c r="AC115" s="1004"/>
      <c r="AD115" s="1004"/>
      <c r="AE115" s="1005"/>
      <c r="AF115" s="1006" t="s">
        <v>435</v>
      </c>
      <c r="AG115" s="1004"/>
      <c r="AH115" s="1004"/>
      <c r="AI115" s="1004"/>
      <c r="AJ115" s="1005"/>
      <c r="AK115" s="1006" t="s">
        <v>435</v>
      </c>
      <c r="AL115" s="1004"/>
      <c r="AM115" s="1004"/>
      <c r="AN115" s="1004"/>
      <c r="AO115" s="1005"/>
      <c r="AP115" s="1007" t="s">
        <v>433</v>
      </c>
      <c r="AQ115" s="1008"/>
      <c r="AR115" s="1008"/>
      <c r="AS115" s="1008"/>
      <c r="AT115" s="1009"/>
      <c r="AU115" s="970"/>
      <c r="AV115" s="971"/>
      <c r="AW115" s="971"/>
      <c r="AX115" s="971"/>
      <c r="AY115" s="971"/>
      <c r="AZ115" s="1019" t="s">
        <v>450</v>
      </c>
      <c r="BA115" s="1020"/>
      <c r="BB115" s="1020"/>
      <c r="BC115" s="1020"/>
      <c r="BD115" s="1020"/>
      <c r="BE115" s="1020"/>
      <c r="BF115" s="1020"/>
      <c r="BG115" s="1020"/>
      <c r="BH115" s="1020"/>
      <c r="BI115" s="1020"/>
      <c r="BJ115" s="1020"/>
      <c r="BK115" s="1020"/>
      <c r="BL115" s="1020"/>
      <c r="BM115" s="1020"/>
      <c r="BN115" s="1020"/>
      <c r="BO115" s="1020"/>
      <c r="BP115" s="1021"/>
      <c r="BQ115" s="989">
        <v>156</v>
      </c>
      <c r="BR115" s="990"/>
      <c r="BS115" s="990"/>
      <c r="BT115" s="990"/>
      <c r="BU115" s="990"/>
      <c r="BV115" s="990">
        <v>154</v>
      </c>
      <c r="BW115" s="990"/>
      <c r="BX115" s="990"/>
      <c r="BY115" s="990"/>
      <c r="BZ115" s="990"/>
      <c r="CA115" s="990">
        <v>62</v>
      </c>
      <c r="CB115" s="990"/>
      <c r="CC115" s="990"/>
      <c r="CD115" s="990"/>
      <c r="CE115" s="990"/>
      <c r="CF115" s="984">
        <v>0</v>
      </c>
      <c r="CG115" s="985"/>
      <c r="CH115" s="985"/>
      <c r="CI115" s="985"/>
      <c r="CJ115" s="985"/>
      <c r="CK115" s="1015"/>
      <c r="CL115" s="1016"/>
      <c r="CM115" s="1019" t="s">
        <v>451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433</v>
      </c>
      <c r="DH115" s="1029"/>
      <c r="DI115" s="1029"/>
      <c r="DJ115" s="1029"/>
      <c r="DK115" s="1030"/>
      <c r="DL115" s="1031" t="s">
        <v>433</v>
      </c>
      <c r="DM115" s="1029"/>
      <c r="DN115" s="1029"/>
      <c r="DO115" s="1029"/>
      <c r="DP115" s="1030"/>
      <c r="DQ115" s="1031" t="s">
        <v>433</v>
      </c>
      <c r="DR115" s="1029"/>
      <c r="DS115" s="1029"/>
      <c r="DT115" s="1029"/>
      <c r="DU115" s="1030"/>
      <c r="DV115" s="1032" t="s">
        <v>433</v>
      </c>
      <c r="DW115" s="1033"/>
      <c r="DX115" s="1033"/>
      <c r="DY115" s="1033"/>
      <c r="DZ115" s="1034"/>
    </row>
    <row r="116" spans="1:130" s="226" customFormat="1" ht="26.25" customHeight="1" x14ac:dyDescent="0.15">
      <c r="A116" s="1026"/>
      <c r="B116" s="1027"/>
      <c r="C116" s="1035" t="s">
        <v>452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436</v>
      </c>
      <c r="AB116" s="1029"/>
      <c r="AC116" s="1029"/>
      <c r="AD116" s="1029"/>
      <c r="AE116" s="1030"/>
      <c r="AF116" s="1031" t="s">
        <v>432</v>
      </c>
      <c r="AG116" s="1029"/>
      <c r="AH116" s="1029"/>
      <c r="AI116" s="1029"/>
      <c r="AJ116" s="1030"/>
      <c r="AK116" s="1031" t="s">
        <v>436</v>
      </c>
      <c r="AL116" s="1029"/>
      <c r="AM116" s="1029"/>
      <c r="AN116" s="1029"/>
      <c r="AO116" s="1030"/>
      <c r="AP116" s="1032" t="s">
        <v>432</v>
      </c>
      <c r="AQ116" s="1033"/>
      <c r="AR116" s="1033"/>
      <c r="AS116" s="1033"/>
      <c r="AT116" s="1034"/>
      <c r="AU116" s="970"/>
      <c r="AV116" s="971"/>
      <c r="AW116" s="971"/>
      <c r="AX116" s="971"/>
      <c r="AY116" s="971"/>
      <c r="AZ116" s="1037" t="s">
        <v>453</v>
      </c>
      <c r="BA116" s="1038"/>
      <c r="BB116" s="1038"/>
      <c r="BC116" s="1038"/>
      <c r="BD116" s="1038"/>
      <c r="BE116" s="1038"/>
      <c r="BF116" s="1038"/>
      <c r="BG116" s="1038"/>
      <c r="BH116" s="1038"/>
      <c r="BI116" s="1038"/>
      <c r="BJ116" s="1038"/>
      <c r="BK116" s="1038"/>
      <c r="BL116" s="1038"/>
      <c r="BM116" s="1038"/>
      <c r="BN116" s="1038"/>
      <c r="BO116" s="1038"/>
      <c r="BP116" s="1039"/>
      <c r="BQ116" s="989" t="s">
        <v>433</v>
      </c>
      <c r="BR116" s="990"/>
      <c r="BS116" s="990"/>
      <c r="BT116" s="990"/>
      <c r="BU116" s="990"/>
      <c r="BV116" s="990" t="s">
        <v>433</v>
      </c>
      <c r="BW116" s="990"/>
      <c r="BX116" s="990"/>
      <c r="BY116" s="990"/>
      <c r="BZ116" s="990"/>
      <c r="CA116" s="990" t="s">
        <v>435</v>
      </c>
      <c r="CB116" s="990"/>
      <c r="CC116" s="990"/>
      <c r="CD116" s="990"/>
      <c r="CE116" s="990"/>
      <c r="CF116" s="984" t="s">
        <v>433</v>
      </c>
      <c r="CG116" s="985"/>
      <c r="CH116" s="985"/>
      <c r="CI116" s="985"/>
      <c r="CJ116" s="985"/>
      <c r="CK116" s="1015"/>
      <c r="CL116" s="1016"/>
      <c r="CM116" s="986" t="s">
        <v>454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435</v>
      </c>
      <c r="DH116" s="1029"/>
      <c r="DI116" s="1029"/>
      <c r="DJ116" s="1029"/>
      <c r="DK116" s="1030"/>
      <c r="DL116" s="1031" t="s">
        <v>433</v>
      </c>
      <c r="DM116" s="1029"/>
      <c r="DN116" s="1029"/>
      <c r="DO116" s="1029"/>
      <c r="DP116" s="1030"/>
      <c r="DQ116" s="1031" t="s">
        <v>436</v>
      </c>
      <c r="DR116" s="1029"/>
      <c r="DS116" s="1029"/>
      <c r="DT116" s="1029"/>
      <c r="DU116" s="1030"/>
      <c r="DV116" s="1032" t="s">
        <v>435</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455</v>
      </c>
      <c r="Z117" s="956"/>
      <c r="AA117" s="1046">
        <v>6107288</v>
      </c>
      <c r="AB117" s="1047"/>
      <c r="AC117" s="1047"/>
      <c r="AD117" s="1047"/>
      <c r="AE117" s="1048"/>
      <c r="AF117" s="1049">
        <v>5979054</v>
      </c>
      <c r="AG117" s="1047"/>
      <c r="AH117" s="1047"/>
      <c r="AI117" s="1047"/>
      <c r="AJ117" s="1048"/>
      <c r="AK117" s="1049">
        <v>5675133</v>
      </c>
      <c r="AL117" s="1047"/>
      <c r="AM117" s="1047"/>
      <c r="AN117" s="1047"/>
      <c r="AO117" s="1048"/>
      <c r="AP117" s="1050"/>
      <c r="AQ117" s="1051"/>
      <c r="AR117" s="1051"/>
      <c r="AS117" s="1051"/>
      <c r="AT117" s="1052"/>
      <c r="AU117" s="970"/>
      <c r="AV117" s="971"/>
      <c r="AW117" s="971"/>
      <c r="AX117" s="971"/>
      <c r="AY117" s="971"/>
      <c r="AZ117" s="1037" t="s">
        <v>456</v>
      </c>
      <c r="BA117" s="1038"/>
      <c r="BB117" s="1038"/>
      <c r="BC117" s="1038"/>
      <c r="BD117" s="1038"/>
      <c r="BE117" s="1038"/>
      <c r="BF117" s="1038"/>
      <c r="BG117" s="1038"/>
      <c r="BH117" s="1038"/>
      <c r="BI117" s="1038"/>
      <c r="BJ117" s="1038"/>
      <c r="BK117" s="1038"/>
      <c r="BL117" s="1038"/>
      <c r="BM117" s="1038"/>
      <c r="BN117" s="1038"/>
      <c r="BO117" s="1038"/>
      <c r="BP117" s="1039"/>
      <c r="BQ117" s="989" t="s">
        <v>432</v>
      </c>
      <c r="BR117" s="990"/>
      <c r="BS117" s="990"/>
      <c r="BT117" s="990"/>
      <c r="BU117" s="990"/>
      <c r="BV117" s="990" t="s">
        <v>432</v>
      </c>
      <c r="BW117" s="990"/>
      <c r="BX117" s="990"/>
      <c r="BY117" s="990"/>
      <c r="BZ117" s="990"/>
      <c r="CA117" s="990" t="s">
        <v>432</v>
      </c>
      <c r="CB117" s="990"/>
      <c r="CC117" s="990"/>
      <c r="CD117" s="990"/>
      <c r="CE117" s="990"/>
      <c r="CF117" s="984" t="s">
        <v>436</v>
      </c>
      <c r="CG117" s="985"/>
      <c r="CH117" s="985"/>
      <c r="CI117" s="985"/>
      <c r="CJ117" s="985"/>
      <c r="CK117" s="1015"/>
      <c r="CL117" s="1016"/>
      <c r="CM117" s="986" t="s">
        <v>457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432</v>
      </c>
      <c r="DH117" s="1029"/>
      <c r="DI117" s="1029"/>
      <c r="DJ117" s="1029"/>
      <c r="DK117" s="1030"/>
      <c r="DL117" s="1031" t="s">
        <v>432</v>
      </c>
      <c r="DM117" s="1029"/>
      <c r="DN117" s="1029"/>
      <c r="DO117" s="1029"/>
      <c r="DP117" s="1030"/>
      <c r="DQ117" s="1031" t="s">
        <v>432</v>
      </c>
      <c r="DR117" s="1029"/>
      <c r="DS117" s="1029"/>
      <c r="DT117" s="1029"/>
      <c r="DU117" s="1030"/>
      <c r="DV117" s="1032" t="s">
        <v>432</v>
      </c>
      <c r="DW117" s="1033"/>
      <c r="DX117" s="1033"/>
      <c r="DY117" s="1033"/>
      <c r="DZ117" s="1034"/>
    </row>
    <row r="118" spans="1:130" s="226" customFormat="1" ht="26.25" customHeight="1" x14ac:dyDescent="0.15">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300</v>
      </c>
      <c r="AG118" s="955"/>
      <c r="AH118" s="955"/>
      <c r="AI118" s="955"/>
      <c r="AJ118" s="956"/>
      <c r="AK118" s="954" t="s">
        <v>299</v>
      </c>
      <c r="AL118" s="955"/>
      <c r="AM118" s="955"/>
      <c r="AN118" s="955"/>
      <c r="AO118" s="956"/>
      <c r="AP118" s="1041" t="s">
        <v>426</v>
      </c>
      <c r="AQ118" s="1042"/>
      <c r="AR118" s="1042"/>
      <c r="AS118" s="1042"/>
      <c r="AT118" s="1043"/>
      <c r="AU118" s="970"/>
      <c r="AV118" s="971"/>
      <c r="AW118" s="971"/>
      <c r="AX118" s="971"/>
      <c r="AY118" s="971"/>
      <c r="AZ118" s="1044" t="s">
        <v>458</v>
      </c>
      <c r="BA118" s="1035"/>
      <c r="BB118" s="1035"/>
      <c r="BC118" s="1035"/>
      <c r="BD118" s="1035"/>
      <c r="BE118" s="1035"/>
      <c r="BF118" s="1035"/>
      <c r="BG118" s="1035"/>
      <c r="BH118" s="1035"/>
      <c r="BI118" s="1035"/>
      <c r="BJ118" s="1035"/>
      <c r="BK118" s="1035"/>
      <c r="BL118" s="1035"/>
      <c r="BM118" s="1035"/>
      <c r="BN118" s="1035"/>
      <c r="BO118" s="1035"/>
      <c r="BP118" s="1036"/>
      <c r="BQ118" s="1067" t="s">
        <v>121</v>
      </c>
      <c r="BR118" s="1068"/>
      <c r="BS118" s="1068"/>
      <c r="BT118" s="1068"/>
      <c r="BU118" s="1068"/>
      <c r="BV118" s="1068" t="s">
        <v>121</v>
      </c>
      <c r="BW118" s="1068"/>
      <c r="BX118" s="1068"/>
      <c r="BY118" s="1068"/>
      <c r="BZ118" s="1068"/>
      <c r="CA118" s="1068" t="s">
        <v>121</v>
      </c>
      <c r="CB118" s="1068"/>
      <c r="CC118" s="1068"/>
      <c r="CD118" s="1068"/>
      <c r="CE118" s="1068"/>
      <c r="CF118" s="984" t="s">
        <v>121</v>
      </c>
      <c r="CG118" s="985"/>
      <c r="CH118" s="985"/>
      <c r="CI118" s="985"/>
      <c r="CJ118" s="985"/>
      <c r="CK118" s="1015"/>
      <c r="CL118" s="1016"/>
      <c r="CM118" s="986" t="s">
        <v>459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460</v>
      </c>
      <c r="DH118" s="1029"/>
      <c r="DI118" s="1029"/>
      <c r="DJ118" s="1029"/>
      <c r="DK118" s="1030"/>
      <c r="DL118" s="1031" t="s">
        <v>121</v>
      </c>
      <c r="DM118" s="1029"/>
      <c r="DN118" s="1029"/>
      <c r="DO118" s="1029"/>
      <c r="DP118" s="1030"/>
      <c r="DQ118" s="1031" t="s">
        <v>381</v>
      </c>
      <c r="DR118" s="1029"/>
      <c r="DS118" s="1029"/>
      <c r="DT118" s="1029"/>
      <c r="DU118" s="1030"/>
      <c r="DV118" s="1032" t="s">
        <v>461</v>
      </c>
      <c r="DW118" s="1033"/>
      <c r="DX118" s="1033"/>
      <c r="DY118" s="1033"/>
      <c r="DZ118" s="1034"/>
    </row>
    <row r="119" spans="1:130" s="226" customFormat="1" ht="26.25" customHeight="1" x14ac:dyDescent="0.15">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436</v>
      </c>
      <c r="AB119" s="962"/>
      <c r="AC119" s="962"/>
      <c r="AD119" s="962"/>
      <c r="AE119" s="963"/>
      <c r="AF119" s="964" t="s">
        <v>121</v>
      </c>
      <c r="AG119" s="962"/>
      <c r="AH119" s="962"/>
      <c r="AI119" s="962"/>
      <c r="AJ119" s="963"/>
      <c r="AK119" s="964" t="s">
        <v>121</v>
      </c>
      <c r="AL119" s="962"/>
      <c r="AM119" s="962"/>
      <c r="AN119" s="962"/>
      <c r="AO119" s="963"/>
      <c r="AP119" s="965" t="s">
        <v>436</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462</v>
      </c>
      <c r="BP119" s="1076"/>
      <c r="BQ119" s="1067">
        <v>68656566</v>
      </c>
      <c r="BR119" s="1068"/>
      <c r="BS119" s="1068"/>
      <c r="BT119" s="1068"/>
      <c r="BU119" s="1068"/>
      <c r="BV119" s="1068">
        <v>66172808</v>
      </c>
      <c r="BW119" s="1068"/>
      <c r="BX119" s="1068"/>
      <c r="BY119" s="1068"/>
      <c r="BZ119" s="1068"/>
      <c r="CA119" s="1068">
        <v>64551985</v>
      </c>
      <c r="CB119" s="1068"/>
      <c r="CC119" s="1068"/>
      <c r="CD119" s="1068"/>
      <c r="CE119" s="1068"/>
      <c r="CF119" s="1069"/>
      <c r="CG119" s="1070"/>
      <c r="CH119" s="1070"/>
      <c r="CI119" s="1070"/>
      <c r="CJ119" s="1071"/>
      <c r="CK119" s="1017"/>
      <c r="CL119" s="1018"/>
      <c r="CM119" s="1072" t="s">
        <v>463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121</v>
      </c>
      <c r="DH119" s="1054"/>
      <c r="DI119" s="1054"/>
      <c r="DJ119" s="1054"/>
      <c r="DK119" s="1055"/>
      <c r="DL119" s="1053" t="s">
        <v>121</v>
      </c>
      <c r="DM119" s="1054"/>
      <c r="DN119" s="1054"/>
      <c r="DO119" s="1054"/>
      <c r="DP119" s="1055"/>
      <c r="DQ119" s="1053" t="s">
        <v>121</v>
      </c>
      <c r="DR119" s="1054"/>
      <c r="DS119" s="1054"/>
      <c r="DT119" s="1054"/>
      <c r="DU119" s="1055"/>
      <c r="DV119" s="1056" t="s">
        <v>121</v>
      </c>
      <c r="DW119" s="1057"/>
      <c r="DX119" s="1057"/>
      <c r="DY119" s="1057"/>
      <c r="DZ119" s="1058"/>
    </row>
    <row r="120" spans="1:130" s="226" customFormat="1" ht="26.25" customHeight="1" x14ac:dyDescent="0.15">
      <c r="A120" s="1129"/>
      <c r="B120" s="1016"/>
      <c r="C120" s="986" t="s">
        <v>438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461</v>
      </c>
      <c r="AB120" s="1029"/>
      <c r="AC120" s="1029"/>
      <c r="AD120" s="1029"/>
      <c r="AE120" s="1030"/>
      <c r="AF120" s="1031" t="s">
        <v>121</v>
      </c>
      <c r="AG120" s="1029"/>
      <c r="AH120" s="1029"/>
      <c r="AI120" s="1029"/>
      <c r="AJ120" s="1030"/>
      <c r="AK120" s="1031" t="s">
        <v>122</v>
      </c>
      <c r="AL120" s="1029"/>
      <c r="AM120" s="1029"/>
      <c r="AN120" s="1029"/>
      <c r="AO120" s="1030"/>
      <c r="AP120" s="1032" t="s">
        <v>461</v>
      </c>
      <c r="AQ120" s="1033"/>
      <c r="AR120" s="1033"/>
      <c r="AS120" s="1033"/>
      <c r="AT120" s="1034"/>
      <c r="AU120" s="1059" t="s">
        <v>464</v>
      </c>
      <c r="AV120" s="1060"/>
      <c r="AW120" s="1060"/>
      <c r="AX120" s="1060"/>
      <c r="AY120" s="1061"/>
      <c r="AZ120" s="1010" t="s">
        <v>465</v>
      </c>
      <c r="BA120" s="959"/>
      <c r="BB120" s="959"/>
      <c r="BC120" s="959"/>
      <c r="BD120" s="959"/>
      <c r="BE120" s="959"/>
      <c r="BF120" s="959"/>
      <c r="BG120" s="959"/>
      <c r="BH120" s="959"/>
      <c r="BI120" s="959"/>
      <c r="BJ120" s="959"/>
      <c r="BK120" s="959"/>
      <c r="BL120" s="959"/>
      <c r="BM120" s="959"/>
      <c r="BN120" s="959"/>
      <c r="BO120" s="959"/>
      <c r="BP120" s="960"/>
      <c r="BQ120" s="996">
        <v>6134783</v>
      </c>
      <c r="BR120" s="997"/>
      <c r="BS120" s="997"/>
      <c r="BT120" s="997"/>
      <c r="BU120" s="997"/>
      <c r="BV120" s="997">
        <v>6956233</v>
      </c>
      <c r="BW120" s="997"/>
      <c r="BX120" s="997"/>
      <c r="BY120" s="997"/>
      <c r="BZ120" s="997"/>
      <c r="CA120" s="997">
        <v>6963908</v>
      </c>
      <c r="CB120" s="997"/>
      <c r="CC120" s="997"/>
      <c r="CD120" s="997"/>
      <c r="CE120" s="997"/>
      <c r="CF120" s="1011">
        <v>35.4</v>
      </c>
      <c r="CG120" s="1012"/>
      <c r="CH120" s="1012"/>
      <c r="CI120" s="1012"/>
      <c r="CJ120" s="1012"/>
      <c r="CK120" s="1077" t="s">
        <v>466</v>
      </c>
      <c r="CL120" s="1078"/>
      <c r="CM120" s="1078"/>
      <c r="CN120" s="1078"/>
      <c r="CO120" s="1079"/>
      <c r="CP120" s="1085" t="s">
        <v>467</v>
      </c>
      <c r="CQ120" s="1086"/>
      <c r="CR120" s="1086"/>
      <c r="CS120" s="1086"/>
      <c r="CT120" s="1086"/>
      <c r="CU120" s="1086"/>
      <c r="CV120" s="1086"/>
      <c r="CW120" s="1086"/>
      <c r="CX120" s="1086"/>
      <c r="CY120" s="1086"/>
      <c r="CZ120" s="1086"/>
      <c r="DA120" s="1086"/>
      <c r="DB120" s="1086"/>
      <c r="DC120" s="1086"/>
      <c r="DD120" s="1086"/>
      <c r="DE120" s="1086"/>
      <c r="DF120" s="1087"/>
      <c r="DG120" s="996">
        <v>21118304</v>
      </c>
      <c r="DH120" s="997"/>
      <c r="DI120" s="997"/>
      <c r="DJ120" s="997"/>
      <c r="DK120" s="997"/>
      <c r="DL120" s="997">
        <v>20620829</v>
      </c>
      <c r="DM120" s="997"/>
      <c r="DN120" s="997"/>
      <c r="DO120" s="997"/>
      <c r="DP120" s="997"/>
      <c r="DQ120" s="997">
        <v>20482042</v>
      </c>
      <c r="DR120" s="997"/>
      <c r="DS120" s="997"/>
      <c r="DT120" s="997"/>
      <c r="DU120" s="997"/>
      <c r="DV120" s="998">
        <v>104</v>
      </c>
      <c r="DW120" s="998"/>
      <c r="DX120" s="998"/>
      <c r="DY120" s="998"/>
      <c r="DZ120" s="999"/>
    </row>
    <row r="121" spans="1:130" s="226" customFormat="1" ht="26.25" customHeight="1" x14ac:dyDescent="0.15">
      <c r="A121" s="1129"/>
      <c r="B121" s="1016"/>
      <c r="C121" s="1037" t="s">
        <v>468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121</v>
      </c>
      <c r="AB121" s="1029"/>
      <c r="AC121" s="1029"/>
      <c r="AD121" s="1029"/>
      <c r="AE121" s="1030"/>
      <c r="AF121" s="1031" t="s">
        <v>121</v>
      </c>
      <c r="AG121" s="1029"/>
      <c r="AH121" s="1029"/>
      <c r="AI121" s="1029"/>
      <c r="AJ121" s="1030"/>
      <c r="AK121" s="1031" t="s">
        <v>121</v>
      </c>
      <c r="AL121" s="1029"/>
      <c r="AM121" s="1029"/>
      <c r="AN121" s="1029"/>
      <c r="AO121" s="1030"/>
      <c r="AP121" s="1032" t="s">
        <v>121</v>
      </c>
      <c r="AQ121" s="1033"/>
      <c r="AR121" s="1033"/>
      <c r="AS121" s="1033"/>
      <c r="AT121" s="1034"/>
      <c r="AU121" s="1062"/>
      <c r="AV121" s="1063"/>
      <c r="AW121" s="1063"/>
      <c r="AX121" s="1063"/>
      <c r="AY121" s="1064"/>
      <c r="AZ121" s="1019" t="s">
        <v>469</v>
      </c>
      <c r="BA121" s="1020"/>
      <c r="BB121" s="1020"/>
      <c r="BC121" s="1020"/>
      <c r="BD121" s="1020"/>
      <c r="BE121" s="1020"/>
      <c r="BF121" s="1020"/>
      <c r="BG121" s="1020"/>
      <c r="BH121" s="1020"/>
      <c r="BI121" s="1020"/>
      <c r="BJ121" s="1020"/>
      <c r="BK121" s="1020"/>
      <c r="BL121" s="1020"/>
      <c r="BM121" s="1020"/>
      <c r="BN121" s="1020"/>
      <c r="BO121" s="1020"/>
      <c r="BP121" s="1021"/>
      <c r="BQ121" s="989">
        <v>12731644</v>
      </c>
      <c r="BR121" s="990"/>
      <c r="BS121" s="990"/>
      <c r="BT121" s="990"/>
      <c r="BU121" s="990"/>
      <c r="BV121" s="990">
        <v>12383186</v>
      </c>
      <c r="BW121" s="990"/>
      <c r="BX121" s="990"/>
      <c r="BY121" s="990"/>
      <c r="BZ121" s="990"/>
      <c r="CA121" s="990">
        <v>12887810</v>
      </c>
      <c r="CB121" s="990"/>
      <c r="CC121" s="990"/>
      <c r="CD121" s="990"/>
      <c r="CE121" s="990"/>
      <c r="CF121" s="984">
        <v>65.400000000000006</v>
      </c>
      <c r="CG121" s="985"/>
      <c r="CH121" s="985"/>
      <c r="CI121" s="985"/>
      <c r="CJ121" s="985"/>
      <c r="CK121" s="1080"/>
      <c r="CL121" s="1081"/>
      <c r="CM121" s="1081"/>
      <c r="CN121" s="1081"/>
      <c r="CO121" s="1082"/>
      <c r="CP121" s="1090" t="s">
        <v>470</v>
      </c>
      <c r="CQ121" s="1091"/>
      <c r="CR121" s="1091"/>
      <c r="CS121" s="1091"/>
      <c r="CT121" s="1091"/>
      <c r="CU121" s="1091"/>
      <c r="CV121" s="1091"/>
      <c r="CW121" s="1091"/>
      <c r="CX121" s="1091"/>
      <c r="CY121" s="1091"/>
      <c r="CZ121" s="1091"/>
      <c r="DA121" s="1091"/>
      <c r="DB121" s="1091"/>
      <c r="DC121" s="1091"/>
      <c r="DD121" s="1091"/>
      <c r="DE121" s="1091"/>
      <c r="DF121" s="1092"/>
      <c r="DG121" s="989" t="s">
        <v>121</v>
      </c>
      <c r="DH121" s="990"/>
      <c r="DI121" s="990"/>
      <c r="DJ121" s="990"/>
      <c r="DK121" s="990"/>
      <c r="DL121" s="990" t="s">
        <v>121</v>
      </c>
      <c r="DM121" s="990"/>
      <c r="DN121" s="990"/>
      <c r="DO121" s="990"/>
      <c r="DP121" s="990"/>
      <c r="DQ121" s="990">
        <v>882</v>
      </c>
      <c r="DR121" s="990"/>
      <c r="DS121" s="990"/>
      <c r="DT121" s="990"/>
      <c r="DU121" s="990"/>
      <c r="DV121" s="991">
        <v>0</v>
      </c>
      <c r="DW121" s="991"/>
      <c r="DX121" s="991"/>
      <c r="DY121" s="991"/>
      <c r="DZ121" s="992"/>
    </row>
    <row r="122" spans="1:130" s="226" customFormat="1" ht="26.25" customHeight="1" x14ac:dyDescent="0.15">
      <c r="A122" s="1129"/>
      <c r="B122" s="1016"/>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461</v>
      </c>
      <c r="AG122" s="1029"/>
      <c r="AH122" s="1029"/>
      <c r="AI122" s="1029"/>
      <c r="AJ122" s="1030"/>
      <c r="AK122" s="1031" t="s">
        <v>461</v>
      </c>
      <c r="AL122" s="1029"/>
      <c r="AM122" s="1029"/>
      <c r="AN122" s="1029"/>
      <c r="AO122" s="1030"/>
      <c r="AP122" s="1032" t="s">
        <v>122</v>
      </c>
      <c r="AQ122" s="1033"/>
      <c r="AR122" s="1033"/>
      <c r="AS122" s="1033"/>
      <c r="AT122" s="1034"/>
      <c r="AU122" s="1062"/>
      <c r="AV122" s="1063"/>
      <c r="AW122" s="1063"/>
      <c r="AX122" s="1063"/>
      <c r="AY122" s="1064"/>
      <c r="AZ122" s="1044" t="s">
        <v>471</v>
      </c>
      <c r="BA122" s="1035"/>
      <c r="BB122" s="1035"/>
      <c r="BC122" s="1035"/>
      <c r="BD122" s="1035"/>
      <c r="BE122" s="1035"/>
      <c r="BF122" s="1035"/>
      <c r="BG122" s="1035"/>
      <c r="BH122" s="1035"/>
      <c r="BI122" s="1035"/>
      <c r="BJ122" s="1035"/>
      <c r="BK122" s="1035"/>
      <c r="BL122" s="1035"/>
      <c r="BM122" s="1035"/>
      <c r="BN122" s="1035"/>
      <c r="BO122" s="1035"/>
      <c r="BP122" s="1036"/>
      <c r="BQ122" s="1067">
        <v>42011698</v>
      </c>
      <c r="BR122" s="1068"/>
      <c r="BS122" s="1068"/>
      <c r="BT122" s="1068"/>
      <c r="BU122" s="1068"/>
      <c r="BV122" s="1068">
        <v>41265391</v>
      </c>
      <c r="BW122" s="1068"/>
      <c r="BX122" s="1068"/>
      <c r="BY122" s="1068"/>
      <c r="BZ122" s="1068"/>
      <c r="CA122" s="1068">
        <v>40634793</v>
      </c>
      <c r="CB122" s="1068"/>
      <c r="CC122" s="1068"/>
      <c r="CD122" s="1068"/>
      <c r="CE122" s="1068"/>
      <c r="CF122" s="1088">
        <v>206.3</v>
      </c>
      <c r="CG122" s="1089"/>
      <c r="CH122" s="1089"/>
      <c r="CI122" s="1089"/>
      <c r="CJ122" s="1089"/>
      <c r="CK122" s="1080"/>
      <c r="CL122" s="1081"/>
      <c r="CM122" s="1081"/>
      <c r="CN122" s="1081"/>
      <c r="CO122" s="1082"/>
      <c r="CP122" s="1090" t="s">
        <v>472</v>
      </c>
      <c r="CQ122" s="1091"/>
      <c r="CR122" s="1091"/>
      <c r="CS122" s="1091"/>
      <c r="CT122" s="1091"/>
      <c r="CU122" s="1091"/>
      <c r="CV122" s="1091"/>
      <c r="CW122" s="1091"/>
      <c r="CX122" s="1091"/>
      <c r="CY122" s="1091"/>
      <c r="CZ122" s="1091"/>
      <c r="DA122" s="1091"/>
      <c r="DB122" s="1091"/>
      <c r="DC122" s="1091"/>
      <c r="DD122" s="1091"/>
      <c r="DE122" s="1091"/>
      <c r="DF122" s="1092"/>
      <c r="DG122" s="989" t="s">
        <v>121</v>
      </c>
      <c r="DH122" s="990"/>
      <c r="DI122" s="990"/>
      <c r="DJ122" s="990"/>
      <c r="DK122" s="990"/>
      <c r="DL122" s="990" t="s">
        <v>461</v>
      </c>
      <c r="DM122" s="990"/>
      <c r="DN122" s="990"/>
      <c r="DO122" s="990"/>
      <c r="DP122" s="990"/>
      <c r="DQ122" s="990" t="s">
        <v>461</v>
      </c>
      <c r="DR122" s="990"/>
      <c r="DS122" s="990"/>
      <c r="DT122" s="990"/>
      <c r="DU122" s="990"/>
      <c r="DV122" s="991" t="s">
        <v>121</v>
      </c>
      <c r="DW122" s="991"/>
      <c r="DX122" s="991"/>
      <c r="DY122" s="991"/>
      <c r="DZ122" s="992"/>
    </row>
    <row r="123" spans="1:130" s="226" customFormat="1" ht="26.25" customHeight="1" x14ac:dyDescent="0.15">
      <c r="A123" s="1129"/>
      <c r="B123" s="1016"/>
      <c r="C123" s="986" t="s">
        <v>454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381</v>
      </c>
      <c r="AB123" s="1029"/>
      <c r="AC123" s="1029"/>
      <c r="AD123" s="1029"/>
      <c r="AE123" s="1030"/>
      <c r="AF123" s="1031" t="s">
        <v>461</v>
      </c>
      <c r="AG123" s="1029"/>
      <c r="AH123" s="1029"/>
      <c r="AI123" s="1029"/>
      <c r="AJ123" s="1030"/>
      <c r="AK123" s="1031" t="s">
        <v>473</v>
      </c>
      <c r="AL123" s="1029"/>
      <c r="AM123" s="1029"/>
      <c r="AN123" s="1029"/>
      <c r="AO123" s="1030"/>
      <c r="AP123" s="1032" t="s">
        <v>460</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474</v>
      </c>
      <c r="BP123" s="1076"/>
      <c r="BQ123" s="1135">
        <v>60878125</v>
      </c>
      <c r="BR123" s="1136"/>
      <c r="BS123" s="1136"/>
      <c r="BT123" s="1136"/>
      <c r="BU123" s="1136"/>
      <c r="BV123" s="1136">
        <v>60604810</v>
      </c>
      <c r="BW123" s="1136"/>
      <c r="BX123" s="1136"/>
      <c r="BY123" s="1136"/>
      <c r="BZ123" s="1136"/>
      <c r="CA123" s="1136">
        <v>60486511</v>
      </c>
      <c r="CB123" s="1136"/>
      <c r="CC123" s="1136"/>
      <c r="CD123" s="1136"/>
      <c r="CE123" s="1136"/>
      <c r="CF123" s="1069"/>
      <c r="CG123" s="1070"/>
      <c r="CH123" s="1070"/>
      <c r="CI123" s="1070"/>
      <c r="CJ123" s="1071"/>
      <c r="CK123" s="1080"/>
      <c r="CL123" s="1081"/>
      <c r="CM123" s="1081"/>
      <c r="CN123" s="1081"/>
      <c r="CO123" s="1082"/>
      <c r="CP123" s="1090" t="s">
        <v>475</v>
      </c>
      <c r="CQ123" s="1091"/>
      <c r="CR123" s="1091"/>
      <c r="CS123" s="1091"/>
      <c r="CT123" s="1091"/>
      <c r="CU123" s="1091"/>
      <c r="CV123" s="1091"/>
      <c r="CW123" s="1091"/>
      <c r="CX123" s="1091"/>
      <c r="CY123" s="1091"/>
      <c r="CZ123" s="1091"/>
      <c r="DA123" s="1091"/>
      <c r="DB123" s="1091"/>
      <c r="DC123" s="1091"/>
      <c r="DD123" s="1091"/>
      <c r="DE123" s="1091"/>
      <c r="DF123" s="1092"/>
      <c r="DG123" s="1028" t="s">
        <v>121</v>
      </c>
      <c r="DH123" s="1029"/>
      <c r="DI123" s="1029"/>
      <c r="DJ123" s="1029"/>
      <c r="DK123" s="1030"/>
      <c r="DL123" s="1031" t="s">
        <v>122</v>
      </c>
      <c r="DM123" s="1029"/>
      <c r="DN123" s="1029"/>
      <c r="DO123" s="1029"/>
      <c r="DP123" s="1030"/>
      <c r="DQ123" s="1031" t="s">
        <v>121</v>
      </c>
      <c r="DR123" s="1029"/>
      <c r="DS123" s="1029"/>
      <c r="DT123" s="1029"/>
      <c r="DU123" s="1030"/>
      <c r="DV123" s="1032" t="s">
        <v>381</v>
      </c>
      <c r="DW123" s="1033"/>
      <c r="DX123" s="1033"/>
      <c r="DY123" s="1033"/>
      <c r="DZ123" s="1034"/>
    </row>
    <row r="124" spans="1:130" s="226" customFormat="1" ht="26.25" customHeight="1" thickBot="1" x14ac:dyDescent="0.2">
      <c r="A124" s="1129"/>
      <c r="B124" s="1016"/>
      <c r="C124" s="986" t="s">
        <v>457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121</v>
      </c>
      <c r="AG124" s="1029"/>
      <c r="AH124" s="1029"/>
      <c r="AI124" s="1029"/>
      <c r="AJ124" s="1030"/>
      <c r="AK124" s="1031" t="s">
        <v>381</v>
      </c>
      <c r="AL124" s="1029"/>
      <c r="AM124" s="1029"/>
      <c r="AN124" s="1029"/>
      <c r="AO124" s="1030"/>
      <c r="AP124" s="1032" t="s">
        <v>436</v>
      </c>
      <c r="AQ124" s="1033"/>
      <c r="AR124" s="1033"/>
      <c r="AS124" s="1033"/>
      <c r="AT124" s="1034"/>
      <c r="AU124" s="1131" t="s">
        <v>476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38.299999999999997</v>
      </c>
      <c r="BR124" s="1098"/>
      <c r="BS124" s="1098"/>
      <c r="BT124" s="1098"/>
      <c r="BU124" s="1098"/>
      <c r="BV124" s="1098">
        <v>27.7</v>
      </c>
      <c r="BW124" s="1098"/>
      <c r="BX124" s="1098"/>
      <c r="BY124" s="1098"/>
      <c r="BZ124" s="1098"/>
      <c r="CA124" s="1098">
        <v>20.6</v>
      </c>
      <c r="CB124" s="1098"/>
      <c r="CC124" s="1098"/>
      <c r="CD124" s="1098"/>
      <c r="CE124" s="1098"/>
      <c r="CF124" s="1099"/>
      <c r="CG124" s="1100"/>
      <c r="CH124" s="1100"/>
      <c r="CI124" s="1100"/>
      <c r="CJ124" s="1101"/>
      <c r="CK124" s="1083"/>
      <c r="CL124" s="1083"/>
      <c r="CM124" s="1083"/>
      <c r="CN124" s="1083"/>
      <c r="CO124" s="1084"/>
      <c r="CP124" s="1090" t="s">
        <v>477</v>
      </c>
      <c r="CQ124" s="1091"/>
      <c r="CR124" s="1091"/>
      <c r="CS124" s="1091"/>
      <c r="CT124" s="1091"/>
      <c r="CU124" s="1091"/>
      <c r="CV124" s="1091"/>
      <c r="CW124" s="1091"/>
      <c r="CX124" s="1091"/>
      <c r="CY124" s="1091"/>
      <c r="CZ124" s="1091"/>
      <c r="DA124" s="1091"/>
      <c r="DB124" s="1091"/>
      <c r="DC124" s="1091"/>
      <c r="DD124" s="1091"/>
      <c r="DE124" s="1091"/>
      <c r="DF124" s="1092"/>
      <c r="DG124" s="1075" t="s">
        <v>122</v>
      </c>
      <c r="DH124" s="1054"/>
      <c r="DI124" s="1054"/>
      <c r="DJ124" s="1054"/>
      <c r="DK124" s="1055"/>
      <c r="DL124" s="1053" t="s">
        <v>121</v>
      </c>
      <c r="DM124" s="1054"/>
      <c r="DN124" s="1054"/>
      <c r="DO124" s="1054"/>
      <c r="DP124" s="1055"/>
      <c r="DQ124" s="1053" t="s">
        <v>381</v>
      </c>
      <c r="DR124" s="1054"/>
      <c r="DS124" s="1054"/>
      <c r="DT124" s="1054"/>
      <c r="DU124" s="1055"/>
      <c r="DV124" s="1056" t="s">
        <v>121</v>
      </c>
      <c r="DW124" s="1057"/>
      <c r="DX124" s="1057"/>
      <c r="DY124" s="1057"/>
      <c r="DZ124" s="1058"/>
    </row>
    <row r="125" spans="1:130" s="226" customFormat="1" ht="26.25" customHeight="1" x14ac:dyDescent="0.15">
      <c r="A125" s="1129"/>
      <c r="B125" s="1016"/>
      <c r="C125" s="986" t="s">
        <v>459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478</v>
      </c>
      <c r="AB125" s="1029"/>
      <c r="AC125" s="1029"/>
      <c r="AD125" s="1029"/>
      <c r="AE125" s="1030"/>
      <c r="AF125" s="1031" t="s">
        <v>121</v>
      </c>
      <c r="AG125" s="1029"/>
      <c r="AH125" s="1029"/>
      <c r="AI125" s="1029"/>
      <c r="AJ125" s="1030"/>
      <c r="AK125" s="1031" t="s">
        <v>121</v>
      </c>
      <c r="AL125" s="1029"/>
      <c r="AM125" s="1029"/>
      <c r="AN125" s="1029"/>
      <c r="AO125" s="1030"/>
      <c r="AP125" s="1032" t="s">
        <v>460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479</v>
      </c>
      <c r="CL125" s="1078"/>
      <c r="CM125" s="1078"/>
      <c r="CN125" s="1078"/>
      <c r="CO125" s="1079"/>
      <c r="CP125" s="1010" t="s">
        <v>480</v>
      </c>
      <c r="CQ125" s="959"/>
      <c r="CR125" s="959"/>
      <c r="CS125" s="959"/>
      <c r="CT125" s="959"/>
      <c r="CU125" s="959"/>
      <c r="CV125" s="959"/>
      <c r="CW125" s="959"/>
      <c r="CX125" s="959"/>
      <c r="CY125" s="959"/>
      <c r="CZ125" s="959"/>
      <c r="DA125" s="959"/>
      <c r="DB125" s="959"/>
      <c r="DC125" s="959"/>
      <c r="DD125" s="959"/>
      <c r="DE125" s="959"/>
      <c r="DF125" s="960"/>
      <c r="DG125" s="996" t="s">
        <v>381</v>
      </c>
      <c r="DH125" s="997"/>
      <c r="DI125" s="997"/>
      <c r="DJ125" s="997"/>
      <c r="DK125" s="997"/>
      <c r="DL125" s="997" t="s">
        <v>121</v>
      </c>
      <c r="DM125" s="997"/>
      <c r="DN125" s="997"/>
      <c r="DO125" s="997"/>
      <c r="DP125" s="997"/>
      <c r="DQ125" s="997" t="s">
        <v>461</v>
      </c>
      <c r="DR125" s="997"/>
      <c r="DS125" s="997"/>
      <c r="DT125" s="997"/>
      <c r="DU125" s="997"/>
      <c r="DV125" s="998" t="s">
        <v>121</v>
      </c>
      <c r="DW125" s="998"/>
      <c r="DX125" s="998"/>
      <c r="DY125" s="998"/>
      <c r="DZ125" s="999"/>
    </row>
    <row r="126" spans="1:130" s="226" customFormat="1" ht="26.25" customHeight="1" thickBot="1" x14ac:dyDescent="0.2">
      <c r="A126" s="1129"/>
      <c r="B126" s="1016"/>
      <c r="C126" s="986" t="s">
        <v>463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121</v>
      </c>
      <c r="AB126" s="1029"/>
      <c r="AC126" s="1029"/>
      <c r="AD126" s="1029"/>
      <c r="AE126" s="1030"/>
      <c r="AF126" s="1031" t="s">
        <v>381</v>
      </c>
      <c r="AG126" s="1029"/>
      <c r="AH126" s="1029"/>
      <c r="AI126" s="1029"/>
      <c r="AJ126" s="1030"/>
      <c r="AK126" s="1031" t="s">
        <v>473</v>
      </c>
      <c r="AL126" s="1029"/>
      <c r="AM126" s="1029"/>
      <c r="AN126" s="1029"/>
      <c r="AO126" s="1030"/>
      <c r="AP126" s="1032" t="s">
        <v>121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481</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121</v>
      </c>
      <c r="DM126" s="990"/>
      <c r="DN126" s="990"/>
      <c r="DO126" s="990"/>
      <c r="DP126" s="990"/>
      <c r="DQ126" s="990" t="s">
        <v>121</v>
      </c>
      <c r="DR126" s="990"/>
      <c r="DS126" s="990"/>
      <c r="DT126" s="990"/>
      <c r="DU126" s="990"/>
      <c r="DV126" s="991" t="s">
        <v>121</v>
      </c>
      <c r="DW126" s="991"/>
      <c r="DX126" s="991"/>
      <c r="DY126" s="991"/>
      <c r="DZ126" s="992"/>
    </row>
    <row r="127" spans="1:130" s="226" customFormat="1" ht="26.25" customHeight="1" x14ac:dyDescent="0.15">
      <c r="A127" s="1130"/>
      <c r="B127" s="1018"/>
      <c r="C127" s="1072" t="s">
        <v>482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460</v>
      </c>
      <c r="AB127" s="1029"/>
      <c r="AC127" s="1029"/>
      <c r="AD127" s="1029"/>
      <c r="AE127" s="1030"/>
      <c r="AF127" s="1031" t="s">
        <v>381</v>
      </c>
      <c r="AG127" s="1029"/>
      <c r="AH127" s="1029"/>
      <c r="AI127" s="1029"/>
      <c r="AJ127" s="1030"/>
      <c r="AK127" s="1031" t="s">
        <v>460</v>
      </c>
      <c r="AL127" s="1029"/>
      <c r="AM127" s="1029"/>
      <c r="AN127" s="1029"/>
      <c r="AO127" s="1030"/>
      <c r="AP127" s="1032" t="s">
        <v>121</v>
      </c>
      <c r="AQ127" s="1033"/>
      <c r="AR127" s="1033"/>
      <c r="AS127" s="1033"/>
      <c r="AT127" s="1034"/>
      <c r="AU127" s="262"/>
      <c r="AV127" s="262"/>
      <c r="AW127" s="262"/>
      <c r="AX127" s="1102" t="s">
        <v>483</v>
      </c>
      <c r="AY127" s="1103"/>
      <c r="AZ127" s="1103"/>
      <c r="BA127" s="1103"/>
      <c r="BB127" s="1103"/>
      <c r="BC127" s="1103"/>
      <c r="BD127" s="1103"/>
      <c r="BE127" s="1104"/>
      <c r="BF127" s="1105" t="s">
        <v>484</v>
      </c>
      <c r="BG127" s="1103"/>
      <c r="BH127" s="1103"/>
      <c r="BI127" s="1103"/>
      <c r="BJ127" s="1103"/>
      <c r="BK127" s="1103"/>
      <c r="BL127" s="1104"/>
      <c r="BM127" s="1105" t="s">
        <v>485</v>
      </c>
      <c r="BN127" s="1103"/>
      <c r="BO127" s="1103"/>
      <c r="BP127" s="1103"/>
      <c r="BQ127" s="1103"/>
      <c r="BR127" s="1103"/>
      <c r="BS127" s="1104"/>
      <c r="BT127" s="1105" t="s">
        <v>486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487</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121</v>
      </c>
      <c r="DM127" s="990"/>
      <c r="DN127" s="990"/>
      <c r="DO127" s="990"/>
      <c r="DP127" s="990"/>
      <c r="DQ127" s="990" t="s">
        <v>473</v>
      </c>
      <c r="DR127" s="990"/>
      <c r="DS127" s="990"/>
      <c r="DT127" s="990"/>
      <c r="DU127" s="990"/>
      <c r="DV127" s="991" t="s">
        <v>121</v>
      </c>
      <c r="DW127" s="991"/>
      <c r="DX127" s="991"/>
      <c r="DY127" s="991"/>
      <c r="DZ127" s="992"/>
    </row>
    <row r="128" spans="1:130" s="226" customFormat="1" ht="26.25" customHeight="1" thickBot="1" x14ac:dyDescent="0.2">
      <c r="A128" s="1113" t="s">
        <v>488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489</v>
      </c>
      <c r="X128" s="1115"/>
      <c r="Y128" s="1115"/>
      <c r="Z128" s="1116"/>
      <c r="AA128" s="1117">
        <v>928718</v>
      </c>
      <c r="AB128" s="1118"/>
      <c r="AC128" s="1118"/>
      <c r="AD128" s="1118"/>
      <c r="AE128" s="1119"/>
      <c r="AF128" s="1120">
        <v>917642</v>
      </c>
      <c r="AG128" s="1118"/>
      <c r="AH128" s="1118"/>
      <c r="AI128" s="1118"/>
      <c r="AJ128" s="1119"/>
      <c r="AK128" s="1120">
        <v>972831</v>
      </c>
      <c r="AL128" s="1118"/>
      <c r="AM128" s="1118"/>
      <c r="AN128" s="1118"/>
      <c r="AO128" s="1119"/>
      <c r="AP128" s="1121"/>
      <c r="AQ128" s="1122"/>
      <c r="AR128" s="1122"/>
      <c r="AS128" s="1122"/>
      <c r="AT128" s="1123"/>
      <c r="AU128" s="262"/>
      <c r="AV128" s="262"/>
      <c r="AW128" s="262"/>
      <c r="AX128" s="958" t="s">
        <v>490</v>
      </c>
      <c r="AY128" s="959"/>
      <c r="AZ128" s="959"/>
      <c r="BA128" s="959"/>
      <c r="BB128" s="959"/>
      <c r="BC128" s="959"/>
      <c r="BD128" s="959"/>
      <c r="BE128" s="960"/>
      <c r="BF128" s="1124" t="s">
        <v>121</v>
      </c>
      <c r="BG128" s="1125"/>
      <c r="BH128" s="1125"/>
      <c r="BI128" s="1125"/>
      <c r="BJ128" s="1125"/>
      <c r="BK128" s="1125"/>
      <c r="BL128" s="1126"/>
      <c r="BM128" s="1124">
        <v>12.23</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491</v>
      </c>
      <c r="CQ128" s="1107"/>
      <c r="CR128" s="1107"/>
      <c r="CS128" s="1107"/>
      <c r="CT128" s="1107"/>
      <c r="CU128" s="1107"/>
      <c r="CV128" s="1107"/>
      <c r="CW128" s="1107"/>
      <c r="CX128" s="1107"/>
      <c r="CY128" s="1107"/>
      <c r="CZ128" s="1107"/>
      <c r="DA128" s="1107"/>
      <c r="DB128" s="1107"/>
      <c r="DC128" s="1107"/>
      <c r="DD128" s="1107"/>
      <c r="DE128" s="1107"/>
      <c r="DF128" s="1108"/>
      <c r="DG128" s="1109">
        <v>156</v>
      </c>
      <c r="DH128" s="1110"/>
      <c r="DI128" s="1110"/>
      <c r="DJ128" s="1110"/>
      <c r="DK128" s="1110"/>
      <c r="DL128" s="1110">
        <v>154</v>
      </c>
      <c r="DM128" s="1110"/>
      <c r="DN128" s="1110"/>
      <c r="DO128" s="1110"/>
      <c r="DP128" s="1110"/>
      <c r="DQ128" s="1110">
        <v>62</v>
      </c>
      <c r="DR128" s="1110"/>
      <c r="DS128" s="1110"/>
      <c r="DT128" s="1110"/>
      <c r="DU128" s="1110"/>
      <c r="DV128" s="1111">
        <v>0</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492</v>
      </c>
      <c r="X129" s="1144"/>
      <c r="Y129" s="1144"/>
      <c r="Z129" s="1145"/>
      <c r="AA129" s="1028">
        <v>23638104</v>
      </c>
      <c r="AB129" s="1029"/>
      <c r="AC129" s="1029"/>
      <c r="AD129" s="1029"/>
      <c r="AE129" s="1030"/>
      <c r="AF129" s="1031">
        <v>23235317</v>
      </c>
      <c r="AG129" s="1029"/>
      <c r="AH129" s="1029"/>
      <c r="AI129" s="1029"/>
      <c r="AJ129" s="1030"/>
      <c r="AK129" s="1031">
        <v>22960766</v>
      </c>
      <c r="AL129" s="1029"/>
      <c r="AM129" s="1029"/>
      <c r="AN129" s="1029"/>
      <c r="AO129" s="1030"/>
      <c r="AP129" s="1146"/>
      <c r="AQ129" s="1147"/>
      <c r="AR129" s="1147"/>
      <c r="AS129" s="1147"/>
      <c r="AT129" s="1148"/>
      <c r="AU129" s="264"/>
      <c r="AV129" s="264"/>
      <c r="AW129" s="264"/>
      <c r="AX129" s="1137" t="s">
        <v>493</v>
      </c>
      <c r="AY129" s="1020"/>
      <c r="AZ129" s="1020"/>
      <c r="BA129" s="1020"/>
      <c r="BB129" s="1020"/>
      <c r="BC129" s="1020"/>
      <c r="BD129" s="1020"/>
      <c r="BE129" s="1021"/>
      <c r="BF129" s="1138" t="s">
        <v>121</v>
      </c>
      <c r="BG129" s="1139"/>
      <c r="BH129" s="1139"/>
      <c r="BI129" s="1139"/>
      <c r="BJ129" s="1139"/>
      <c r="BK129" s="1139"/>
      <c r="BL129" s="1140"/>
      <c r="BM129" s="1138">
        <v>17.23</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495</v>
      </c>
      <c r="X130" s="1144"/>
      <c r="Y130" s="1144"/>
      <c r="Z130" s="1145"/>
      <c r="AA130" s="1028">
        <v>3359927</v>
      </c>
      <c r="AB130" s="1029"/>
      <c r="AC130" s="1029"/>
      <c r="AD130" s="1029"/>
      <c r="AE130" s="1030"/>
      <c r="AF130" s="1031">
        <v>3162324</v>
      </c>
      <c r="AG130" s="1029"/>
      <c r="AH130" s="1029"/>
      <c r="AI130" s="1029"/>
      <c r="AJ130" s="1030"/>
      <c r="AK130" s="1031">
        <v>3266491</v>
      </c>
      <c r="AL130" s="1029"/>
      <c r="AM130" s="1029"/>
      <c r="AN130" s="1029"/>
      <c r="AO130" s="1030"/>
      <c r="AP130" s="1146"/>
      <c r="AQ130" s="1147"/>
      <c r="AR130" s="1147"/>
      <c r="AS130" s="1147"/>
      <c r="AT130" s="1148"/>
      <c r="AU130" s="264"/>
      <c r="AV130" s="264"/>
      <c r="AW130" s="264"/>
      <c r="AX130" s="1137" t="s">
        <v>496</v>
      </c>
      <c r="AY130" s="1020"/>
      <c r="AZ130" s="1020"/>
      <c r="BA130" s="1020"/>
      <c r="BB130" s="1020"/>
      <c r="BC130" s="1020"/>
      <c r="BD130" s="1020"/>
      <c r="BE130" s="1021"/>
      <c r="BF130" s="1174">
        <v>8.5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497</v>
      </c>
      <c r="X131" s="1182"/>
      <c r="Y131" s="1182"/>
      <c r="Z131" s="1183"/>
      <c r="AA131" s="1075">
        <v>20278177</v>
      </c>
      <c r="AB131" s="1054"/>
      <c r="AC131" s="1054"/>
      <c r="AD131" s="1054"/>
      <c r="AE131" s="1055"/>
      <c r="AF131" s="1053">
        <v>20072993</v>
      </c>
      <c r="AG131" s="1054"/>
      <c r="AH131" s="1054"/>
      <c r="AI131" s="1054"/>
      <c r="AJ131" s="1055"/>
      <c r="AK131" s="1053">
        <v>19694275</v>
      </c>
      <c r="AL131" s="1054"/>
      <c r="AM131" s="1054"/>
      <c r="AN131" s="1054"/>
      <c r="AO131" s="1055"/>
      <c r="AP131" s="1184"/>
      <c r="AQ131" s="1185"/>
      <c r="AR131" s="1185"/>
      <c r="AS131" s="1185"/>
      <c r="AT131" s="1186"/>
      <c r="AU131" s="264"/>
      <c r="AV131" s="264"/>
      <c r="AW131" s="264"/>
      <c r="AX131" s="1156" t="s">
        <v>498</v>
      </c>
      <c r="AY131" s="1107"/>
      <c r="AZ131" s="1107"/>
      <c r="BA131" s="1107"/>
      <c r="BB131" s="1107"/>
      <c r="BC131" s="1107"/>
      <c r="BD131" s="1107"/>
      <c r="BE131" s="1108"/>
      <c r="BF131" s="1157">
        <v>20.6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500</v>
      </c>
      <c r="W132" s="1167"/>
      <c r="X132" s="1167"/>
      <c r="Y132" s="1167"/>
      <c r="Z132" s="1168"/>
      <c r="AA132" s="1169">
        <v>8.9684738429999999</v>
      </c>
      <c r="AB132" s="1170"/>
      <c r="AC132" s="1170"/>
      <c r="AD132" s="1170"/>
      <c r="AE132" s="1171"/>
      <c r="AF132" s="1172">
        <v>9.460910986</v>
      </c>
      <c r="AG132" s="1170"/>
      <c r="AH132" s="1170"/>
      <c r="AI132" s="1170"/>
      <c r="AJ132" s="1171"/>
      <c r="AK132" s="1172">
        <v>7.2904993960000004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501</v>
      </c>
      <c r="W133" s="1150"/>
      <c r="X133" s="1150"/>
      <c r="Y133" s="1150"/>
      <c r="Z133" s="1151"/>
      <c r="AA133" s="1152">
        <v>9.3000000000000007</v>
      </c>
      <c r="AB133" s="1153"/>
      <c r="AC133" s="1153"/>
      <c r="AD133" s="1153"/>
      <c r="AE133" s="1154"/>
      <c r="AF133" s="1152">
        <v>9.1</v>
      </c>
      <c r="AG133" s="1153"/>
      <c r="AH133" s="1153"/>
      <c r="AI133" s="1153"/>
      <c r="AJ133" s="1154"/>
      <c r="AK133" s="1152">
        <v>8.5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cN3+BZTrAzs8M8YVqN0q2yA7cTClSmL9PlX4whPUoDAJL/6G2kSGB+Zday+iKW6bVFpkaNu19oOKXSaQDedBA==" saltValue="rvvqVziVCeLiLxzccRKIn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EF4ex/AYkxoSQAqLq8Zrc3JQXEDG9tJafYebR+RoN7Z6Hypmv1V1yt4YGN11VPbqfy+QRvdRDuB5Ym4DdOHIA==" saltValue="c2yf2kHBvomLWTDHWKFY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LhtWscS+vfR4ruqzGNSevV5yyioOD754bd/LmdZTdYjek9d8T1iH0FJLdnly/N2svXRi+5QJqxXo6nnNf8nPg==" saltValue="ozZ/f0uZ4uPqdMsX8s5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510</v>
      </c>
      <c r="AL9" s="1193"/>
      <c r="AM9" s="1193"/>
      <c r="AN9" s="1194"/>
      <c r="AO9" s="292">
        <v>4827539</v>
      </c>
      <c r="AP9" s="292">
        <v>42828</v>
      </c>
      <c r="AQ9" s="293">
        <v>56348</v>
      </c>
      <c r="AR9" s="294">
        <v>-24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511</v>
      </c>
      <c r="AL10" s="1193"/>
      <c r="AM10" s="1193"/>
      <c r="AN10" s="1194"/>
      <c r="AO10" s="295">
        <v>749799</v>
      </c>
      <c r="AP10" s="295">
        <v>6652</v>
      </c>
      <c r="AQ10" s="296">
        <v>3645</v>
      </c>
      <c r="AR10" s="297">
        <v>82.5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512</v>
      </c>
      <c r="AL11" s="1193"/>
      <c r="AM11" s="1193"/>
      <c r="AN11" s="1194"/>
      <c r="AO11" s="295">
        <v>1242512</v>
      </c>
      <c r="AP11" s="295">
        <v>11023</v>
      </c>
      <c r="AQ11" s="296">
        <v>3500</v>
      </c>
      <c r="AR11" s="297">
        <v>214.9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513</v>
      </c>
      <c r="AL12" s="1193"/>
      <c r="AM12" s="1193"/>
      <c r="AN12" s="1194"/>
      <c r="AO12" s="295" t="s">
        <v>514</v>
      </c>
      <c r="AP12" s="295" t="s">
        <v>514</v>
      </c>
      <c r="AQ12" s="296">
        <v>434</v>
      </c>
      <c r="AR12" s="297" t="s">
        <v>514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515</v>
      </c>
      <c r="AL13" s="1193"/>
      <c r="AM13" s="1193"/>
      <c r="AN13" s="1194"/>
      <c r="AO13" s="295" t="s">
        <v>514</v>
      </c>
      <c r="AP13" s="295" t="s">
        <v>514</v>
      </c>
      <c r="AQ13" s="296">
        <v>13</v>
      </c>
      <c r="AR13" s="297" t="s">
        <v>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516</v>
      </c>
      <c r="AL14" s="1193"/>
      <c r="AM14" s="1193"/>
      <c r="AN14" s="1194"/>
      <c r="AO14" s="295">
        <v>458814</v>
      </c>
      <c r="AP14" s="295">
        <v>4070</v>
      </c>
      <c r="AQ14" s="296">
        <v>2442</v>
      </c>
      <c r="AR14" s="297">
        <v>66.7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517</v>
      </c>
      <c r="AL15" s="1193"/>
      <c r="AM15" s="1193"/>
      <c r="AN15" s="1194"/>
      <c r="AO15" s="295">
        <v>77311</v>
      </c>
      <c r="AP15" s="295">
        <v>686</v>
      </c>
      <c r="AQ15" s="296">
        <v>1100</v>
      </c>
      <c r="AR15" s="297">
        <v>-37.6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518</v>
      </c>
      <c r="AL16" s="1196"/>
      <c r="AM16" s="1196"/>
      <c r="AN16" s="1197"/>
      <c r="AO16" s="295">
        <v>-116381</v>
      </c>
      <c r="AP16" s="295">
        <v>-1032</v>
      </c>
      <c r="AQ16" s="296">
        <v>-4518</v>
      </c>
      <c r="AR16" s="297">
        <v>-77.2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7239594</v>
      </c>
      <c r="AP17" s="295">
        <v>64227</v>
      </c>
      <c r="AQ17" s="296">
        <v>62964</v>
      </c>
      <c r="AR17" s="297">
        <v>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523</v>
      </c>
      <c r="AL21" s="1188"/>
      <c r="AM21" s="1188"/>
      <c r="AN21" s="1189"/>
      <c r="AO21" s="307">
        <v>5.14</v>
      </c>
      <c r="AP21" s="308">
        <v>5.98</v>
      </c>
      <c r="AQ21" s="309">
        <v>-0.84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524</v>
      </c>
      <c r="AL22" s="1188"/>
      <c r="AM22" s="1188"/>
      <c r="AN22" s="1189"/>
      <c r="AO22" s="312">
        <v>100</v>
      </c>
      <c r="AP22" s="313">
        <v>99.8</v>
      </c>
      <c r="AQ22" s="314">
        <v>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529</v>
      </c>
      <c r="AL32" s="1204"/>
      <c r="AM32" s="1204"/>
      <c r="AN32" s="1205"/>
      <c r="AO32" s="322">
        <v>4149204</v>
      </c>
      <c r="AP32" s="322">
        <v>36810</v>
      </c>
      <c r="AQ32" s="323">
        <v>32962</v>
      </c>
      <c r="AR32" s="324">
        <v>11.7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530</v>
      </c>
      <c r="AL33" s="1204"/>
      <c r="AM33" s="1204"/>
      <c r="AN33" s="1205"/>
      <c r="AO33" s="322" t="s">
        <v>514</v>
      </c>
      <c r="AP33" s="322" t="s">
        <v>514</v>
      </c>
      <c r="AQ33" s="323" t="s">
        <v>514</v>
      </c>
      <c r="AR33" s="324" t="s">
        <v>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531</v>
      </c>
      <c r="AL34" s="1204"/>
      <c r="AM34" s="1204"/>
      <c r="AN34" s="1205"/>
      <c r="AO34" s="322" t="s">
        <v>514</v>
      </c>
      <c r="AP34" s="322" t="s">
        <v>514</v>
      </c>
      <c r="AQ34" s="323">
        <v>46</v>
      </c>
      <c r="AR34" s="324" t="s">
        <v>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532</v>
      </c>
      <c r="AL35" s="1204"/>
      <c r="AM35" s="1204"/>
      <c r="AN35" s="1205"/>
      <c r="AO35" s="322">
        <v>1161820</v>
      </c>
      <c r="AP35" s="322">
        <v>10307</v>
      </c>
      <c r="AQ35" s="323">
        <v>6858</v>
      </c>
      <c r="AR35" s="324">
        <v>50.3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533</v>
      </c>
      <c r="AL36" s="1204"/>
      <c r="AM36" s="1204"/>
      <c r="AN36" s="1205"/>
      <c r="AO36" s="322">
        <v>364109</v>
      </c>
      <c r="AP36" s="322">
        <v>3230</v>
      </c>
      <c r="AQ36" s="323">
        <v>1328</v>
      </c>
      <c r="AR36" s="324">
        <v>143.19999999999999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534</v>
      </c>
      <c r="AL37" s="1204"/>
      <c r="AM37" s="1204"/>
      <c r="AN37" s="1205"/>
      <c r="AO37" s="322" t="s">
        <v>514</v>
      </c>
      <c r="AP37" s="322" t="s">
        <v>514</v>
      </c>
      <c r="AQ37" s="323">
        <v>918</v>
      </c>
      <c r="AR37" s="324" t="s">
        <v>514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535</v>
      </c>
      <c r="AL38" s="1207"/>
      <c r="AM38" s="1207"/>
      <c r="AN38" s="1208"/>
      <c r="AO38" s="325" t="s">
        <v>514</v>
      </c>
      <c r="AP38" s="325" t="s">
        <v>514</v>
      </c>
      <c r="AQ38" s="326">
        <v>1</v>
      </c>
      <c r="AR38" s="314" t="s">
        <v>514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536</v>
      </c>
      <c r="AL39" s="1207"/>
      <c r="AM39" s="1207"/>
      <c r="AN39" s="1208"/>
      <c r="AO39" s="322">
        <v>-972831</v>
      </c>
      <c r="AP39" s="322">
        <v>-8631</v>
      </c>
      <c r="AQ39" s="323">
        <v>-7068</v>
      </c>
      <c r="AR39" s="324">
        <v>22.1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537</v>
      </c>
      <c r="AL40" s="1204"/>
      <c r="AM40" s="1204"/>
      <c r="AN40" s="1205"/>
      <c r="AO40" s="322">
        <v>-3266491</v>
      </c>
      <c r="AP40" s="322">
        <v>-28979</v>
      </c>
      <c r="AQ40" s="323">
        <v>-26735</v>
      </c>
      <c r="AR40" s="324">
        <v>8.4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1435811</v>
      </c>
      <c r="AP41" s="322">
        <v>12738</v>
      </c>
      <c r="AQ41" s="323">
        <v>8310</v>
      </c>
      <c r="AR41" s="324">
        <v>53.3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505</v>
      </c>
      <c r="AN49" s="1200" t="s">
        <v>541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1520945</v>
      </c>
      <c r="AN51" s="344">
        <v>13122</v>
      </c>
      <c r="AO51" s="345">
        <v>-56</v>
      </c>
      <c r="AP51" s="346">
        <v>50840</v>
      </c>
      <c r="AQ51" s="347">
        <v>16.899999999999999</v>
      </c>
      <c r="AR51" s="348">
        <v>-72.900000000000006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632997</v>
      </c>
      <c r="AN52" s="352">
        <v>5461</v>
      </c>
      <c r="AO52" s="353">
        <v>-74.5</v>
      </c>
      <c r="AP52" s="354">
        <v>25367</v>
      </c>
      <c r="AQ52" s="355">
        <v>9.1</v>
      </c>
      <c r="AR52" s="356">
        <v>-83.6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2312376</v>
      </c>
      <c r="AN53" s="344">
        <v>20085</v>
      </c>
      <c r="AO53" s="345">
        <v>53.1</v>
      </c>
      <c r="AP53" s="346">
        <v>53605</v>
      </c>
      <c r="AQ53" s="347">
        <v>5.4</v>
      </c>
      <c r="AR53" s="348">
        <v>47.7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1377012</v>
      </c>
      <c r="AN54" s="352">
        <v>11961</v>
      </c>
      <c r="AO54" s="353">
        <v>119</v>
      </c>
      <c r="AP54" s="354">
        <v>28343</v>
      </c>
      <c r="AQ54" s="355">
        <v>11.7</v>
      </c>
      <c r="AR54" s="356">
        <v>107.3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2428214</v>
      </c>
      <c r="AN55" s="344">
        <v>21273</v>
      </c>
      <c r="AO55" s="345">
        <v>5.9</v>
      </c>
      <c r="AP55" s="346">
        <v>44267</v>
      </c>
      <c r="AQ55" s="347">
        <v>-17.399999999999999</v>
      </c>
      <c r="AR55" s="348">
        <v>23.3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1188115</v>
      </c>
      <c r="AN56" s="352">
        <v>10409</v>
      </c>
      <c r="AO56" s="353">
        <v>-13</v>
      </c>
      <c r="AP56" s="354">
        <v>26161</v>
      </c>
      <c r="AQ56" s="355">
        <v>-7.7</v>
      </c>
      <c r="AR56" s="356">
        <v>-5.3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1150844</v>
      </c>
      <c r="AN57" s="344">
        <v>10155</v>
      </c>
      <c r="AO57" s="345">
        <v>-52.3</v>
      </c>
      <c r="AP57" s="346">
        <v>40879</v>
      </c>
      <c r="AQ57" s="347">
        <v>-7.7</v>
      </c>
      <c r="AR57" s="348">
        <v>-44.6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860032</v>
      </c>
      <c r="AN58" s="352">
        <v>7589</v>
      </c>
      <c r="AO58" s="353">
        <v>-27.1</v>
      </c>
      <c r="AP58" s="354">
        <v>24087</v>
      </c>
      <c r="AQ58" s="355">
        <v>-7.9</v>
      </c>
      <c r="AR58" s="356">
        <v>-19.2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1657195</v>
      </c>
      <c r="AN59" s="344">
        <v>14702</v>
      </c>
      <c r="AO59" s="345">
        <v>44.8</v>
      </c>
      <c r="AP59" s="346">
        <v>42651</v>
      </c>
      <c r="AQ59" s="347">
        <v>4.3</v>
      </c>
      <c r="AR59" s="348">
        <v>40.5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981027</v>
      </c>
      <c r="AN60" s="352">
        <v>8703</v>
      </c>
      <c r="AO60" s="353">
        <v>14.7</v>
      </c>
      <c r="AP60" s="354">
        <v>22675</v>
      </c>
      <c r="AQ60" s="355">
        <v>-5.9</v>
      </c>
      <c r="AR60" s="356">
        <v>20.6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1813915</v>
      </c>
      <c r="AN61" s="359">
        <v>15867</v>
      </c>
      <c r="AO61" s="360">
        <v>-0.9</v>
      </c>
      <c r="AP61" s="361">
        <v>46448</v>
      </c>
      <c r="AQ61" s="362">
        <v>0.3</v>
      </c>
      <c r="AR61" s="348">
        <v>-1.2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1007837</v>
      </c>
      <c r="AN62" s="352">
        <v>8825</v>
      </c>
      <c r="AO62" s="353">
        <v>3.8</v>
      </c>
      <c r="AP62" s="354">
        <v>25327</v>
      </c>
      <c r="AQ62" s="355">
        <v>-0.1</v>
      </c>
      <c r="AR62" s="356">
        <v>3.9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z1VZQC6uker3DBm4mPdzxb+AWxTF5fLmTA9oQIFBvj4ZQokxb9jR4sNLp3lNua0jdFTUtQcOOXXOuBGHJrzsA==" saltValue="8KhVNnVIGwgiXFgN6Otr7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nH1dk1YUEGLVha14q1eCFmsPhfIwDsyahnKOWvNtUdlPoL3Dn1QBc/jXG58LJ/u1YspqtMLRnUY254+lTEyxw==" saltValue="w2JTR6J9jxhUBLOAG/ZB2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M/nHTGNsVRD9gaaYs4PLHjRTO1LY1BnWPxflBwjoXcvRq8lviDyeKN7wyWi55mfL1Gv/E8EC9rI4MOfK9s7MA==" saltValue="WhBVv5lUiUaIltZxp9rr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2" t="s">
        <v>3</v>
      </c>
      <c r="D47" s="1212"/>
      <c r="E47" s="1213"/>
      <c r="F47" s="11">
        <v>12.03</v>
      </c>
      <c r="G47" s="12">
        <v>14.49</v>
      </c>
      <c r="H47" s="12">
        <v>14.81</v>
      </c>
      <c r="I47" s="12">
        <v>16.38</v>
      </c>
      <c r="J47" s="13">
        <v>15.93</v>
      </c>
    </row>
    <row r="48" spans="2:10" ht="57.75" customHeight="1" x14ac:dyDescent="0.15">
      <c r="B48" s="14"/>
      <c r="C48" s="1214" t="s">
        <v>4</v>
      </c>
      <c r="D48" s="1214"/>
      <c r="E48" s="1215"/>
      <c r="F48" s="15">
        <v>4.8600000000000003</v>
      </c>
      <c r="G48" s="16">
        <v>1.23</v>
      </c>
      <c r="H48" s="16">
        <v>2.5299999999999998</v>
      </c>
      <c r="I48" s="16">
        <v>2.35</v>
      </c>
      <c r="J48" s="17">
        <v>0.26</v>
      </c>
    </row>
    <row r="49" spans="2:10" ht="57.75" customHeight="1" thickBot="1" x14ac:dyDescent="0.2">
      <c r="B49" s="18"/>
      <c r="C49" s="1216" t="s">
        <v>5</v>
      </c>
      <c r="D49" s="1216"/>
      <c r="E49" s="1217"/>
      <c r="F49" s="19">
        <v>5.58</v>
      </c>
      <c r="G49" s="20" t="s">
        <v>562</v>
      </c>
      <c r="H49" s="20">
        <v>2.83</v>
      </c>
      <c r="I49" s="20">
        <v>1.0900000000000001</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ParKwh8knO32lg+n5WVx+tJTQ6E+hPHMNpJ2bXrcYkrXBAWAQCOoj04tm2gYHBnZXauNsWK4B/szVFV69zjlg==" saltValue="BvEtp2cGirZ533SHLK/a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黒田　基維</dc:creator>
  <cp:lastModifiedBy>大阪府</cp:lastModifiedBy>
  <cp:lastPrinted>2019-10-28T10:03:20Z</cp:lastPrinted>
  <dcterms:created xsi:type="dcterms:W3CDTF">2019-03-13T00:52:05Z</dcterms:created>
  <dcterms:modified xsi:type="dcterms:W3CDTF">2019-10-28T10:03:40Z</dcterms:modified>
</cp:coreProperties>
</file>