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15" yWindow="1140" windowWidth="24015" windowHeight="91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E34" i="10" l="1"/>
  <c r="BW34" i="10" s="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<sst xmlns="http://schemas.openxmlformats.org/spreadsheetml/2006/main" count="1096" uniqueCount="617">
  <si>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</si>
  <si>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</si>
  <si>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</si>
  <si>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</si>
  <si>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</si>
  <si>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</si>
  <si>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</si>
  <si>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</si>
  <si>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</si>
  <si>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</si>
  <si>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</si>
  <si>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</si>
  <si>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</si>
  <si>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</si>
  <si>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</si>
  <si>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</si>
  <si>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</si>
  <si>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</si>
  <si>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</si>
  <si>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</si>
  <si>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</si>
  <si>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</si>
  <si>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</si>
  <si>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</si>
  <si>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</si>
  <si>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</si>
  <si>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</si>
  <si>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</si>
  <si>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</si>
  <si>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</si>
  <si>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</si>
  <si>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</si>
  <si>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</si>
  <si>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</si>
  <si>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</si>
  <si>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</si>
  <si>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</si>
  <si>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</si>
  <si>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</si>
  <si>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</si>
  <si>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</si>
  <si>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</si>
  <si>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</si>
  <si>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</si>
  <si>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</si>
  <si>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</si>
  <si>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</si>
  <si>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</si>
  <si>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</si>
  <si>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</si>
  <si>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</si>
  <si>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</si>
  <si>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</si>
  <si>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</si>
  <si>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</si>
  <si>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</si>
  <si>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</si>
  <si>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</si>
  <si>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</si>
  <si>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</si>
  <si>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</si>
  <si>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</si>
  <si>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</si>
  <si>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</si>
  <si>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</si>
  <si>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</si>
  <si>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</si>
  <si>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</si>
  <si>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</si>
  <si>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</si>
  <si>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</si>
  <si>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</si>
  <si>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</si>
  <si>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</si>
  <si>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</si>
  <si>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</si>
  <si>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</si>
  <si>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</si>
  <si>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</si>
  <si>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</si>
  <si>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</si>
  <si>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</si>
  <si>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</si>
  <si>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</si>
  <si>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</si>
  <si>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</si>
  <si>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</si>
  <si>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</si>
  <si>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</si>
  <si>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</si>
  <si>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</si>
  <si>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</si>
  <si>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和泉市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</si>
  <si>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</si>
  <si>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</si>
  <si>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</si>
  <si>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</si>
  <si>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</si>
  <si>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</si>
  <si>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</si>
  <si>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</si>
  <si>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</si>
  <si>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</si>
  <si>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</si>
  <si>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</si>
  <si>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</si>
  <si>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</si>
  <si>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</si>
  <si>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</si>
  <si>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</si>
  <si>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</si>
  <si>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</si>
  <si>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</si>
  <si>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</si>
  <si>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</si>
  <si>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</si>
  <si>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</si>
  <si>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</si>
  <si>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</si>
  <si>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</si>
  <si>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</si>
  <si>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</si>
  <si>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</si>
  <si>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</si>
  <si>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</si>
  <si>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</si>
  <si>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</si>
  <si>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</si>
  <si>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</si>
  <si>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</si>
  <si>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</si>
  <si>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</si>
  <si>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</si>
  <si>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</si>
  <si>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</si>
  <si>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</si>
  <si>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</si>
  <si>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</si>
  <si>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</si>
  <si>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</si>
  <si>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</si>
  <si>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</si>
  <si>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</si>
  <si>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</si>
  <si>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</si>
  <si>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</si>
  <si>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</si>
  <si>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</si>
  <si>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</si>
  <si>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</si>
  <si>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</si>
  <si>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</si>
  <si>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</si>
  <si>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</si>
  <si>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</si>
  <si>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</si>
  <si>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</si>
  <si>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</si>
  <si>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</si>
  <si>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</si>
  <si>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</si>
  <si>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</si>
  <si>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</si>
  <si>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</si>
  <si>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</si>
  <si>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</si>
  <si>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</si>
  <si>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</si>
  <si>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</si>
  <si>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</si>
  <si>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</si>
  <si>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</si>
  <si>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</si>
  <si>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</si>
  <si>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</si>
  <si>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</si>
  <si>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</si>
  <si>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</si>
  <si>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</si>
  <si>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</si>
  <si>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</si>
  <si>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</si>
  <si>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</si>
  <si>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</si>
  <si>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</si>
  <si>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</si>
  <si>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</si>
  <si>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</si>
  <si>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</si>
  <si>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</si>
  <si>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</si>
  <si>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</si>
  <si>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</si>
  <si>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</si>
  <si>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</si>
  <si>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</si>
  <si>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</si>
  <si>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</si>
  <si>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</si>
  <si>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</si>
  <si>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</si>
  <si>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</si>
  <si>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</si>
  <si>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</si>
  <si>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</si>
  <si>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大阪府和泉市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</si>
  <si>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</si>
  <si>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</si>
  <si>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</si>
  <si>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</si>
  <si>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</si>
  <si>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</si>
  <si>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</si>
  <si>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</si>
  <si>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</si>
  <si>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</si>
  <si>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</si>
  <si>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</si>
  <si>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</si>
  <si>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</si>
  <si>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</si>
  <si>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</si>
  <si>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</si>
  <si>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</si>
  <si>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</si>
  <si>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</si>
  <si>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</si>
  <si>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</si>
  <si>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</si>
  <si>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</si>
  <si>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</si>
  <si>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</si>
  <si>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</si>
  <si>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</si>
  <si>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</si>
  <si>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</si>
  <si>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</si>
  <si>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</si>
  <si>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</si>
  <si>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</si>
  <si>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</si>
  <si>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</si>
  <si>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</si>
  <si>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</si>
  <si>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</si>
  <si>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</si>
  <si>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</si>
  <si>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</si>
  <si>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</si>
  <si>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</si>
  <si>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</si>
  <si>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</si>
  <si>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</si>
  <si>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</si>
  <si>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</si>
  <si>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</si>
  <si>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</si>
  <si>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</si>
  <si>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</si>
  <si>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</si>
  <si>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</si>
  <si>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</si>
  <si>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</si>
  <si>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</si>
  <si>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</si>
  <si>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</si>
  <si>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</si>
  <si>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</si>
  <si>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</si>
  <si>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</si>
  <si>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</si>
  <si>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</si>
  <si>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</si>
  <si>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</si>
  <si>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</si>
  <si>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</si>
  <si>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</si>
  <si>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</si>
  <si>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</si>
  <si>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</si>
  <si>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</si>
  <si>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</si>
  <si>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</si>
  <si>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</si>
  <si>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</si>
  <si>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</si>
  <si>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</si>
  <si>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</si>
  <si>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</si>
  <si>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</si>
  <si>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</si>
  <si>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</si>
  <si>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</si>
  <si>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</si>
  <si>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</si>
  <si>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</si>
  <si>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</si>
  <si>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</si>
  <si>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</si>
  <si>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</si>
  <si>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</si>
  <si>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</si>
  <si>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</si>
  <si>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</si>
  <si>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</si>
  <si>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</si>
  <si>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</si>
  <si>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</si>
  <si>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</si>
  <si>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</si>
  <si>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</si>
  <si>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</si>
  <si>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</si>
  <si>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</si>
  <si>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</si>
  <si>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</si>
  <si>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</si>
  <si>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</si>
  <si>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</si>
  <si>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</si>
  <si>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</si>
  <si>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</si>
  <si>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</si>
  <si>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</si>
  <si>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</si>
  <si>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</si>
  <si>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</si>
  <si>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</si>
  <si>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</si>
  <si>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</si>
  <si>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</si>
  <si>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</si>
  <si>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</si>
  <si>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</si>
  <si>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</si>
  <si>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</si>
  <si>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</si>
  <si>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</si>
  <si>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</si>
  <si>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</si>
  <si>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</si>
  <si>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</si>
  <si>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</si>
  <si>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</si>
  <si>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</si>
  <si>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</si>
  <si>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</si>
  <si>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</si>
  <si>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</si>
  <si>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</si>
  <si>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</si>
  <si>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</si>
  <si>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</si>
  <si>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</si>
  <si>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</si>
  <si>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</si>
  <si>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大阪府和泉市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</si>
  <si>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</si>
  <si>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</si>
  <si>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</si>
  <si>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</si>
  <si>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</si>
  <si>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</si>
  <si>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</si>
  <si>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</si>
  <si>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</si>
  <si>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</si>
  <si>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</si>
  <si>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</si>
  <si>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</si>
  <si>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</si>
  <si>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</si>
  <si>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</si>
  <si>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</si>
  <si>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</si>
  <si>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</si>
  <si>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</si>
  <si>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</si>
  <si>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</si>
  <si>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</si>
  <si>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</si>
  <si>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</si>
  <si>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</si>
  <si>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</si>
  <si>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</si>
  <si>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</si>
  <si>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</si>
  <si>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</si>
  <si>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</si>
  <si>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</si>
  <si>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</si>
  <si>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</si>
  <si>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</si>
  <si>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</si>
  <si>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</si>
  <si>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</si>
  <si>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</si>
  <si>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</si>
  <si>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</si>
  <si>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</si>
  <si>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病院事業会計</t>
    <phoneticPr fontId="5"/>
  </si>
  <si>
    <t>-</t>
    <phoneticPr fontId="5"/>
  </si>
  <si>
    <t>法適用企業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</si>
  <si>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</si>
  <si>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</si>
  <si>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</si>
  <si>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</si>
  <si>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</si>
  <si>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</si>
  <si>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</si>
  <si>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</si>
  <si>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</si>
  <si>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</si>
  <si>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</si>
  <si>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</si>
  <si>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</si>
  <si>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</si>
  <si>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</si>
  <si>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</si>
  <si>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</si>
  <si>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</si>
  <si>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</si>
  <si>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</si>
  <si>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</si>
  <si>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</si>
  <si>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</si>
  <si>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</si>
  <si>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</si>
  <si>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</si>
  <si>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</si>
  <si>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</si>
  <si>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</si>
  <si>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</si>
  <si>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</si>
  <si>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</si>
  <si>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</si>
  <si>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</si>
  <si>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</si>
  <si>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</si>
  <si>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</si>
  <si>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</si>
  <si>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</si>
  <si>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</si>
  <si>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</si>
  <si>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</si>
  <si>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</si>
  <si>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</si>
  <si>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</si>
  <si>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</si>
  <si>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</si>
  <si>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</si>
  <si>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</si>
  <si>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</si>
  <si>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</si>
  <si>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</si>
  <si>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</si>
  <si>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</si>
  <si>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</si>
  <si>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</si>
  <si>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</si>
  <si>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</si>
  <si>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</si>
  <si>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</si>
  <si>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</si>
  <si>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</si>
  <si>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</si>
  <si>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</si>
  <si>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</si>
  <si>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</si>
  <si>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</si>
  <si>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</si>
  <si>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</si>
  <si>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</si>
  <si>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</si>
  <si>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</si>
  <si>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</si>
  <si>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</si>
  <si>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</si>
  <si>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</si>
  <si>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</si>
  <si>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</si>
  <si>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</si>
  <si>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</si>
  <si>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</si>
  <si>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</si>
  <si>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</si>
  <si>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</si>
  <si>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</si>
  <si>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</si>
  <si>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</si>
  <si>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</si>
  <si>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</si>
  <si>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</si>
  <si>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</si>
  <si>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</si>
  <si>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</si>
  <si>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</si>
  <si>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</si>
  <si>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</si>
  <si>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</si>
  <si>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</si>
  <si>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</si>
  <si>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</si>
  <si>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</si>
  <si>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</si>
  <si>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</si>
  <si>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</si>
  <si>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</si>
  <si>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</si>
  <si>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</si>
  <si>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</si>
  <si>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</si>
  <si>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</si>
  <si>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</si>
  <si>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</si>
  <si>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</si>
  <si>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</si>
  <si>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</si>
  <si>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</si>
  <si>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</si>
  <si>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</si>
  <si>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</si>
  <si>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</si>
  <si>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</si>
  <si>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</si>
  <si>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</si>
  <si>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</si>
  <si>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</si>
  <si>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</si>
  <si>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</si>
  <si>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</si>
  <si>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</si>
  <si>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</si>
  <si>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</si>
  <si>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</si>
  <si>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</si>
  <si>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</si>
  <si>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</si>
  <si>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</si>
  <si>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</si>
  <si>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</si>
  <si>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</si>
  <si>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</si>
  <si>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</si>
  <si>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</si>
  <si>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</si>
  <si>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</si>
  <si>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</si>
  <si>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</si>
  <si>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</si>
  <si>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</si>
  <si>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</si>
  <si>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</si>
  <si>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</si>
  <si>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</si>
  <si>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</si>
  <si>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</si>
  <si>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</si>
  <si>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</si>
  <si>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</si>
  <si>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</si>
  <si>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</si>
  <si>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</si>
  <si>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</si>
  <si>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</si>
  <si>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</si>
  <si>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</si>
  <si>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0.81</t>
  </si>
  <si>
    <t>▲ 2.26</t>
  </si>
  <si>
    <t>水道事業会計</t>
  </si>
  <si>
    <t>介護保険事業特別会計</t>
  </si>
  <si>
    <t>一般会計</t>
  </si>
  <si>
    <t>公共下水道事業会計</t>
  </si>
  <si>
    <t>後期高齢者医療事業特別会計</t>
  </si>
  <si>
    <t>国民健康保険事業特別会計</t>
  </si>
  <si>
    <t>公共用地先行取得事業特別会計</t>
  </si>
  <si>
    <t>病院事業会計</t>
  </si>
  <si>
    <t>その他会計（赤字）</t>
  </si>
  <si>
    <t>その他会計（黒字）</t>
  </si>
  <si>
    <t>-</t>
    <phoneticPr fontId="2"/>
  </si>
  <si>
    <t>-</t>
    <phoneticPr fontId="2"/>
  </si>
  <si>
    <t>泉北環境整備施設組合（一般会計）</t>
    <rPh sb="11" eb="13">
      <t>イッパン</t>
    </rPh>
    <rPh sb="13" eb="15">
      <t>カイケイ</t>
    </rPh>
    <phoneticPr fontId="2"/>
  </si>
  <si>
    <t>泉北環境整備施設組合（廃棄物売電事業特別会計）</t>
  </si>
  <si>
    <t>泉北水道企業団</t>
    <rPh sb="0" eb="2">
      <t>センボク</t>
    </rPh>
    <rPh sb="2" eb="4">
      <t>スイドウ</t>
    </rPh>
    <rPh sb="4" eb="6">
      <t>キギョウ</t>
    </rPh>
    <rPh sb="6" eb="7">
      <t>ダン</t>
    </rPh>
    <phoneticPr fontId="2"/>
  </si>
  <si>
    <t>泉大津市・和泉市墓地組合</t>
  </si>
  <si>
    <t>大阪府後期高齢者医療広域連合（一般会計）</t>
    <rPh sb="15" eb="17">
      <t>イッパン</t>
    </rPh>
    <rPh sb="17" eb="19">
      <t>カイケイ</t>
    </rPh>
    <phoneticPr fontId="2"/>
  </si>
  <si>
    <t>大阪府後期高齢者医療広域連合（後期高齢者医療特別会計）</t>
  </si>
  <si>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</si>
  <si>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10" eb="12">
      <t>コウギョウ</t>
    </rPh>
    <rPh sb="12" eb="13">
      <t>ヨウ</t>
    </rPh>
    <rPh sb="13" eb="15">
      <t>スイドウ</t>
    </rPh>
    <rPh sb="15" eb="17">
      <t>ジギョウ</t>
    </rPh>
    <rPh sb="17" eb="19">
      <t>カイケイ</t>
    </rPh>
    <phoneticPr fontId="2"/>
  </si>
  <si>
    <t>-</t>
    <phoneticPr fontId="2"/>
  </si>
  <si>
    <t>-</t>
    <phoneticPr fontId="2"/>
  </si>
  <si>
    <t>-</t>
    <phoneticPr fontId="2"/>
  </si>
  <si>
    <t>-</t>
    <phoneticPr fontId="2"/>
  </si>
  <si>
    <t>和泉市文化振興財団</t>
    <rPh sb="0" eb="3">
      <t>イズミシ</t>
    </rPh>
    <rPh sb="3" eb="5">
      <t>ブンカ</t>
    </rPh>
    <rPh sb="5" eb="7">
      <t>シンコウ</t>
    </rPh>
    <rPh sb="7" eb="9">
      <t>ザイダン</t>
    </rPh>
    <phoneticPr fontId="2"/>
  </si>
  <si>
    <t>和泉市公共施設管理公社</t>
    <rPh sb="0" eb="3">
      <t>イズミシ</t>
    </rPh>
    <rPh sb="3" eb="5">
      <t>コウキョウ</t>
    </rPh>
    <rPh sb="5" eb="7">
      <t>シセツ</t>
    </rPh>
    <rPh sb="7" eb="9">
      <t>カンリ</t>
    </rPh>
    <rPh sb="9" eb="11">
      <t>コウシャ</t>
    </rPh>
    <phoneticPr fontId="2"/>
  </si>
  <si>
    <t>公共施設整備基金</t>
    <rPh sb="0" eb="2">
      <t>コウキョウ</t>
    </rPh>
    <rPh sb="2" eb="4">
      <t>シセツ</t>
    </rPh>
    <rPh sb="4" eb="6">
      <t>セイビ</t>
    </rPh>
    <rPh sb="6" eb="8">
      <t>キキン</t>
    </rPh>
    <phoneticPr fontId="11"/>
  </si>
  <si>
    <t>ふるさと元気基金</t>
    <rPh sb="4" eb="6">
      <t>ゲンキ</t>
    </rPh>
    <rPh sb="6" eb="8">
      <t>キキン</t>
    </rPh>
    <phoneticPr fontId="11"/>
  </si>
  <si>
    <t>庁舎建設基金</t>
    <rPh sb="0" eb="2">
      <t>チョウシャ</t>
    </rPh>
    <rPh sb="2" eb="4">
      <t>ケンセツ</t>
    </rPh>
    <rPh sb="4" eb="6">
      <t>キキン</t>
    </rPh>
    <phoneticPr fontId="11"/>
  </si>
  <si>
    <t>再資源化事業推進奨励基金</t>
    <rPh sb="0" eb="4">
      <t>サイシゲンカ</t>
    </rPh>
    <rPh sb="4" eb="6">
      <t>ジギョウ</t>
    </rPh>
    <rPh sb="6" eb="8">
      <t>スイシン</t>
    </rPh>
    <rPh sb="8" eb="10">
      <t>ショウレイ</t>
    </rPh>
    <rPh sb="10" eb="12">
      <t>キキン</t>
    </rPh>
    <phoneticPr fontId="11"/>
  </si>
  <si>
    <t>美術品等取得基金</t>
    <rPh sb="0" eb="2">
      <t>ビジュツ</t>
    </rPh>
    <rPh sb="2" eb="3">
      <t>ヒン</t>
    </rPh>
    <rPh sb="3" eb="4">
      <t>トウ</t>
    </rPh>
    <rPh sb="4" eb="6">
      <t>シュトク</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</si>
  <si>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</si>
  <si>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</si>
  <si>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</si>
  <si>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は多額であるものの、基準財政需要額への算入見込額が多いため、将来負担比率はマイナスとなり、類似団体内平均値と大きく異なるが、有形固定資産減価償却率は類似団体内平均値と近似値となっている。
　今後もこの状況を継続するためには、地方債の新規発行抑制等により将来世代の負担軽減に努めつつ、公共施設の適正管理が必要となる。</t>
    <rPh sb="1" eb="3">
      <t>チホウ</t>
    </rPh>
    <rPh sb="3" eb="4">
      <t>サイ</t>
    </rPh>
    <rPh sb="4" eb="6">
      <t>ザンダカ</t>
    </rPh>
    <rPh sb="7" eb="9">
      <t>タガク</t>
    </rPh>
    <rPh sb="16" eb="18">
      <t>キジュン</t>
    </rPh>
    <rPh sb="18" eb="20">
      <t>ザイセイ</t>
    </rPh>
    <rPh sb="20" eb="22">
      <t>ジュヨウ</t>
    </rPh>
    <rPh sb="22" eb="23">
      <t>ガク</t>
    </rPh>
    <rPh sb="25" eb="27">
      <t>サンニュウ</t>
    </rPh>
    <rPh sb="27" eb="29">
      <t>ミコミ</t>
    </rPh>
    <rPh sb="29" eb="30">
      <t>ガク</t>
    </rPh>
    <rPh sb="31" eb="32">
      <t>オオ</t>
    </rPh>
    <rPh sb="36" eb="38">
      <t>ショウライ</t>
    </rPh>
    <rPh sb="38" eb="40">
      <t>フタン</t>
    </rPh>
    <rPh sb="40" eb="42">
      <t>ヒリツ</t>
    </rPh>
    <rPh sb="51" eb="53">
      <t>ルイジ</t>
    </rPh>
    <rPh sb="53" eb="55">
      <t>ダンタイ</t>
    </rPh>
    <rPh sb="55" eb="56">
      <t>ナイ</t>
    </rPh>
    <rPh sb="56" eb="59">
      <t>ヘイキンチ</t>
    </rPh>
    <rPh sb="60" eb="61">
      <t>オオ</t>
    </rPh>
    <rPh sb="63" eb="64">
      <t>コト</t>
    </rPh>
    <rPh sb="68" eb="70">
      <t>ユウケイ</t>
    </rPh>
    <rPh sb="70" eb="72">
      <t>コテイ</t>
    </rPh>
    <rPh sb="72" eb="74">
      <t>シサン</t>
    </rPh>
    <rPh sb="74" eb="76">
      <t>ゲンカ</t>
    </rPh>
    <rPh sb="76" eb="78">
      <t>ショウキャク</t>
    </rPh>
    <rPh sb="78" eb="79">
      <t>リツ</t>
    </rPh>
    <rPh sb="80" eb="82">
      <t>ルイジ</t>
    </rPh>
    <rPh sb="82" eb="84">
      <t>ダンタイ</t>
    </rPh>
    <rPh sb="84" eb="85">
      <t>ナイ</t>
    </rPh>
    <rPh sb="85" eb="88">
      <t>ヘイキンチ</t>
    </rPh>
    <rPh sb="89" eb="92">
      <t>キンジチ</t>
    </rPh>
    <rPh sb="101" eb="103">
      <t>コンゴ</t>
    </rPh>
    <rPh sb="106" eb="108">
      <t>ジョウキョウ</t>
    </rPh>
    <rPh sb="109" eb="111">
      <t>ケイゾク</t>
    </rPh>
    <rPh sb="118" eb="120">
      <t>チホウ</t>
    </rPh>
    <rPh sb="120" eb="121">
      <t>サイ</t>
    </rPh>
    <rPh sb="122" eb="124">
      <t>シンキ</t>
    </rPh>
    <rPh sb="124" eb="126">
      <t>ハッコウ</t>
    </rPh>
    <rPh sb="126" eb="128">
      <t>ヨクセイ</t>
    </rPh>
    <rPh sb="128" eb="129">
      <t>ナド</t>
    </rPh>
    <rPh sb="132" eb="134">
      <t>ショウライ</t>
    </rPh>
    <rPh sb="134" eb="136">
      <t>セダイ</t>
    </rPh>
    <rPh sb="137" eb="139">
      <t>フタン</t>
    </rPh>
    <rPh sb="139" eb="141">
      <t>ケイゲン</t>
    </rPh>
    <rPh sb="142" eb="143">
      <t>ツト</t>
    </rPh>
    <rPh sb="147" eb="149">
      <t>コウキョウ</t>
    </rPh>
    <rPh sb="149" eb="151">
      <t>シセツ</t>
    </rPh>
    <rPh sb="152" eb="154">
      <t>テキセイ</t>
    </rPh>
    <rPh sb="154" eb="156">
      <t>カンリ</t>
    </rPh>
    <rPh sb="157" eb="159">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</si>
  <si>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</si>
  <si>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</si>
  <si>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</si>
  <si>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</si>
  <si>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</si>
  <si>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</si>
  <si>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</si>
  <si>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25年度から実施している小中一貫校整備等による影響で、実質公債費比率は増加傾向にあったが、公営企業債の一部償還終了により繰出金が減少したことで、近年はほぼ横ばいとなっている。将来負担比率についても、公営企業等への繰出や一部事務組合への負担が減少傾向にあることから、類似団体よりも低比率で推移している。
　今後も「和泉躍進プラン（案）」に基づき、事業費縮減に努めることで公債費負担の抑制を図るとともに、両比率のバランスにも注意する必要がある。</t>
    <rPh sb="1" eb="3">
      <t>ヘイセイ</t>
    </rPh>
    <rPh sb="5" eb="7">
      <t>ネンド</t>
    </rPh>
    <rPh sb="75" eb="77">
      <t>キンネン</t>
    </rPh>
    <rPh sb="80" eb="81">
      <t>ヨコ</t>
    </rPh>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</si>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</sst>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B246-4422-A99C-E3F0220460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33616</c:v>
                </c:pt>
                <c:pt idx="1">
                  <c:v>31917</c:v>
                </c:pt>
                <c:pt idx="2">
                  <c:v>12436</c:v>
                </c:pt>
                <c:pt idx="3">
                  <c:v>27849</c:v>
                </c:pt>
                <c:pt idx="4">
                  <c:v>31504</c:v>
                </c:pt>
              </c:numCache>
            </c:numRef>
          </c:val>
          <c:smooth val="0"/>
          <c:extLst>
            <c:ext xmlns:c16="http://schemas.microsoft.com/office/drawing/2014/chart" uri="{C3380CC4-5D6E-409C-BE32-E72D297353CC}">
              <c16:uniqueId val="{00000001-B246-4422-A99C-E3F0220460B3}"/>
            </c:ext>
          </c:extLst>
        </c:ser>
        <c:dLbls>
          <c:showLegendKey val="0"/>
          <c:showVal val="0"/>
          <c:showCatName val="0"/>
          <c:showSerName val="0"/>
          <c:showPercent val="0"/>
          <c:showBubbleSize val="0"/>
        </c:dLbls>
        <c:marker val="1"/>
        <c:smooth val="0"/>
        <c:axId val="185112448"/>
        <c:axId val="185118720"/>
      </c:lineChart>
      <c:catAx>
        <c:axId val="185112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118720"/>
        <c:crosses val="autoZero"/>
        <c:auto val="1"/>
        <c:lblAlgn val="ctr"/>
        <c:lblOffset val="100"/>
        <c:tickLblSkip val="1"/>
        <c:tickMarkSkip val="1"/>
        <c:noMultiLvlLbl val="0"/>
      </c:catAx>
      <c:valAx>
        <c:axId val="18511872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11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0.28000000000000003</c:v>
                </c:pt>
                <c:pt idx="1">
                  <c:v>0.2</c:v>
                </c:pt>
                <c:pt idx="2">
                  <c:v>1.03</c:v>
                </c:pt>
                <c:pt idx="3">
                  <c:v>0.65</c:v>
                </c:pt>
                <c:pt idx="4">
                  <c:v>0.38</c:v>
                </c:pt>
              </c:numCache>
            </c:numRef>
          </c:val>
          <c:extLst>
            <c:ext xmlns:c16="http://schemas.microsoft.com/office/drawing/2014/chart" uri="{C3380CC4-5D6E-409C-BE32-E72D297353CC}">
              <c16:uniqueId val="{00000000-0670-4CB9-BD82-B5DE5EE5DA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12.38</c:v>
                </c:pt>
                <c:pt idx="1">
                  <c:v>11.58</c:v>
                </c:pt>
                <c:pt idx="2">
                  <c:v>14.21</c:v>
                </c:pt>
                <c:pt idx="3">
                  <c:v>14.64</c:v>
                </c:pt>
                <c:pt idx="4">
                  <c:v>12.74</c:v>
                </c:pt>
              </c:numCache>
            </c:numRef>
          </c:val>
          <c:extLst>
            <c:ext xmlns:c16="http://schemas.microsoft.com/office/drawing/2014/chart" uri="{C3380CC4-5D6E-409C-BE32-E72D297353CC}">
              <c16:uniqueId val="{00000001-0670-4CB9-BD82-B5DE5EE5DAB5}"/>
            </c:ext>
          </c:extLst>
        </c:ser>
        <c:dLbls>
          <c:showLegendKey val="0"/>
          <c:showVal val="0"/>
          <c:showCatName val="0"/>
          <c:showSerName val="0"/>
          <c:showPercent val="0"/>
          <c:showBubbleSize val="0"/>
        </c:dLbls>
        <c:gapWidth val="250"/>
        <c:overlap val="100"/>
        <c:axId val="191920000"/>
        <c:axId val="191926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0.54</c:v>
                </c:pt>
                <c:pt idx="1">
                  <c:v>-0.81</c:v>
                </c:pt>
                <c:pt idx="2">
                  <c:v>3.59</c:v>
                </c:pt>
                <c:pt idx="3">
                  <c:v>0.16</c:v>
                </c:pt>
                <c:pt idx="4">
                  <c:v>-2.2599999999999998</c:v>
                </c:pt>
              </c:numCache>
            </c:numRef>
          </c:val>
          <c:smooth val="0"/>
          <c:extLst>
            <c:ext xmlns:c16="http://schemas.microsoft.com/office/drawing/2014/chart" uri="{C3380CC4-5D6E-409C-BE32-E72D297353CC}">
              <c16:uniqueId val="{00000002-0670-4CB9-BD82-B5DE5EE5DAB5}"/>
            </c:ext>
          </c:extLst>
        </c:ser>
        <c:dLbls>
          <c:showLegendKey val="0"/>
          <c:showVal val="0"/>
          <c:showCatName val="0"/>
          <c:showSerName val="0"/>
          <c:showPercent val="0"/>
          <c:showBubbleSize val="0"/>
        </c:dLbls>
        <c:marker val="1"/>
        <c:smooth val="0"/>
        <c:axId val="191920000"/>
        <c:axId val="191926272"/>
      </c:lineChart>
      <c:catAx>
        <c:axId val="19192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926272"/>
        <c:crosses val="autoZero"/>
        <c:auto val="1"/>
        <c:lblAlgn val="ctr"/>
        <c:lblOffset val="100"/>
        <c:tickLblSkip val="1"/>
        <c:tickMarkSkip val="1"/>
        <c:noMultiLvlLbl val="0"/>
      </c:catAx>
      <c:valAx>
        <c:axId val="19192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2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692-44F6-8AFF-E18E3216E3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92-44F6-8AFF-E18E3216E335}"/>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692-44F6-8AFF-E18E3216E335}"/>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692-44F6-8AFF-E18E3216E33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1.6</c:v>
                </c:pt>
                <c:pt idx="2">
                  <c:v>#N/A</c:v>
                </c:pt>
                <c:pt idx="3">
                  <c:v>1.1499999999999999</c:v>
                </c:pt>
                <c:pt idx="4">
                  <c:v>#N/A</c:v>
                </c:pt>
                <c:pt idx="5">
                  <c:v>0.08</c:v>
                </c:pt>
                <c:pt idx="6">
                  <c:v>#N/A</c:v>
                </c:pt>
                <c:pt idx="7">
                  <c:v>0.05</c:v>
                </c:pt>
                <c:pt idx="8">
                  <c:v>#N/A</c:v>
                </c:pt>
                <c:pt idx="9">
                  <c:v>0.16</c:v>
                </c:pt>
              </c:numCache>
            </c:numRef>
          </c:val>
          <c:extLst>
            <c:ext xmlns:c16="http://schemas.microsoft.com/office/drawing/2014/chart" uri="{C3380CC4-5D6E-409C-BE32-E72D297353CC}">
              <c16:uniqueId val="{00000004-C692-44F6-8AFF-E18E3216E33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0.14000000000000001</c:v>
                </c:pt>
                <c:pt idx="4">
                  <c:v>#N/A</c:v>
                </c:pt>
                <c:pt idx="5">
                  <c:v>0.14000000000000001</c:v>
                </c:pt>
                <c:pt idx="6">
                  <c:v>#N/A</c:v>
                </c:pt>
                <c:pt idx="7">
                  <c:v>0.16</c:v>
                </c:pt>
                <c:pt idx="8">
                  <c:v>#N/A</c:v>
                </c:pt>
                <c:pt idx="9">
                  <c:v>0.16</c:v>
                </c:pt>
              </c:numCache>
            </c:numRef>
          </c:val>
          <c:extLst>
            <c:ext xmlns:c16="http://schemas.microsoft.com/office/drawing/2014/chart" uri="{C3380CC4-5D6E-409C-BE32-E72D297353CC}">
              <c16:uniqueId val="{00000005-C692-44F6-8AFF-E18E3216E335}"/>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0.53</c:v>
                </c:pt>
                <c:pt idx="2">
                  <c:v>#N/A</c:v>
                </c:pt>
                <c:pt idx="3">
                  <c:v>0.37</c:v>
                </c:pt>
                <c:pt idx="4">
                  <c:v>#N/A</c:v>
                </c:pt>
                <c:pt idx="5">
                  <c:v>0.31</c:v>
                </c:pt>
                <c:pt idx="6">
                  <c:v>#N/A</c:v>
                </c:pt>
                <c:pt idx="7">
                  <c:v>0.15</c:v>
                </c:pt>
                <c:pt idx="8">
                  <c:v>#N/A</c:v>
                </c:pt>
                <c:pt idx="9">
                  <c:v>0.17</c:v>
                </c:pt>
              </c:numCache>
            </c:numRef>
          </c:val>
          <c:extLst>
            <c:ext xmlns:c16="http://schemas.microsoft.com/office/drawing/2014/chart" uri="{C3380CC4-5D6E-409C-BE32-E72D297353CC}">
              <c16:uniqueId val="{00000006-C692-44F6-8AFF-E18E3216E33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0.27</c:v>
                </c:pt>
                <c:pt idx="2">
                  <c:v>#N/A</c:v>
                </c:pt>
                <c:pt idx="3">
                  <c:v>0.2</c:v>
                </c:pt>
                <c:pt idx="4">
                  <c:v>#N/A</c:v>
                </c:pt>
                <c:pt idx="5">
                  <c:v>1.03</c:v>
                </c:pt>
                <c:pt idx="6">
                  <c:v>#N/A</c:v>
                </c:pt>
                <c:pt idx="7">
                  <c:v>0.65</c:v>
                </c:pt>
                <c:pt idx="8">
                  <c:v>#N/A</c:v>
                </c:pt>
                <c:pt idx="9">
                  <c:v>0.37</c:v>
                </c:pt>
              </c:numCache>
            </c:numRef>
          </c:val>
          <c:extLst>
            <c:ext xmlns:c16="http://schemas.microsoft.com/office/drawing/2014/chart" uri="{C3380CC4-5D6E-409C-BE32-E72D297353CC}">
              <c16:uniqueId val="{00000007-C692-44F6-8AFF-E18E3216E33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0.33</c:v>
                </c:pt>
                <c:pt idx="2">
                  <c:v>#N/A</c:v>
                </c:pt>
                <c:pt idx="3">
                  <c:v>0.44</c:v>
                </c:pt>
                <c:pt idx="4">
                  <c:v>#N/A</c:v>
                </c:pt>
                <c:pt idx="5">
                  <c:v>0.48</c:v>
                </c:pt>
                <c:pt idx="6">
                  <c:v>#N/A</c:v>
                </c:pt>
                <c:pt idx="7">
                  <c:v>0.53</c:v>
                </c:pt>
                <c:pt idx="8">
                  <c:v>#N/A</c:v>
                </c:pt>
                <c:pt idx="9">
                  <c:v>0.57999999999999996</c:v>
                </c:pt>
              </c:numCache>
            </c:numRef>
          </c:val>
          <c:extLst>
            <c:ext xmlns:c16="http://schemas.microsoft.com/office/drawing/2014/chart" uri="{C3380CC4-5D6E-409C-BE32-E72D297353CC}">
              <c16:uniqueId val="{00000008-C692-44F6-8AFF-E18E3216E33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5.8</c:v>
                </c:pt>
                <c:pt idx="2">
                  <c:v>#N/A</c:v>
                </c:pt>
                <c:pt idx="3">
                  <c:v>5.09</c:v>
                </c:pt>
                <c:pt idx="4">
                  <c:v>#N/A</c:v>
                </c:pt>
                <c:pt idx="5">
                  <c:v>3.87</c:v>
                </c:pt>
                <c:pt idx="6">
                  <c:v>#N/A</c:v>
                </c:pt>
                <c:pt idx="7">
                  <c:v>3.18</c:v>
                </c:pt>
                <c:pt idx="8">
                  <c:v>#N/A</c:v>
                </c:pt>
                <c:pt idx="9">
                  <c:v>4.4400000000000004</c:v>
                </c:pt>
              </c:numCache>
            </c:numRef>
          </c:val>
          <c:extLst>
            <c:ext xmlns:c16="http://schemas.microsoft.com/office/drawing/2014/chart" uri="{C3380CC4-5D6E-409C-BE32-E72D297353CC}">
              <c16:uniqueId val="{00000009-C692-44F6-8AFF-E18E3216E335}"/>
            </c:ext>
          </c:extLst>
        </c:ser>
        <c:dLbls>
          <c:showLegendKey val="0"/>
          <c:showVal val="0"/>
          <c:showCatName val="0"/>
          <c:showSerName val="0"/>
          <c:showPercent val="0"/>
          <c:showBubbleSize val="0"/>
        </c:dLbls>
        <c:gapWidth val="150"/>
        <c:overlap val="100"/>
        <c:axId val="192393600"/>
        <c:axId val="192395136"/>
      </c:barChart>
      <c:catAx>
        <c:axId val="19239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395136"/>
        <c:crosses val="autoZero"/>
        <c:auto val="1"/>
        <c:lblAlgn val="ctr"/>
        <c:lblOffset val="100"/>
        <c:tickLblSkip val="1"/>
        <c:tickMarkSkip val="1"/>
        <c:noMultiLvlLbl val="0"/>
      </c:catAx>
      <c:valAx>
        <c:axId val="19239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393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5933</c:v>
                </c:pt>
                <c:pt idx="5">
                  <c:v>6165</c:v>
                </c:pt>
                <c:pt idx="8">
                  <c:v>6001</c:v>
                </c:pt>
                <c:pt idx="11">
                  <c:v>6083</c:v>
                </c:pt>
                <c:pt idx="14">
                  <c:v>5844</c:v>
                </c:pt>
              </c:numCache>
            </c:numRef>
          </c:val>
          <c:extLst>
            <c:ext xmlns:c16="http://schemas.microsoft.com/office/drawing/2014/chart" uri="{C3380CC4-5D6E-409C-BE32-E72D297353CC}">
              <c16:uniqueId val="{00000000-9B56-4C54-B5A3-075C5E77C7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9B56-4C54-B5A3-075C5E77C7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244</c:v>
                </c:pt>
                <c:pt idx="3">
                  <c:v>247</c:v>
                </c:pt>
                <c:pt idx="6">
                  <c:v>250</c:v>
                </c:pt>
                <c:pt idx="9">
                  <c:v>285</c:v>
                </c:pt>
                <c:pt idx="12">
                  <c:v>256</c:v>
                </c:pt>
              </c:numCache>
            </c:numRef>
          </c:val>
          <c:extLst>
            <c:ext xmlns:c16="http://schemas.microsoft.com/office/drawing/2014/chart" uri="{C3380CC4-5D6E-409C-BE32-E72D297353CC}">
              <c16:uniqueId val="{00000002-9B56-4C54-B5A3-075C5E77C7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653</c:v>
                </c:pt>
                <c:pt idx="3">
                  <c:v>674</c:v>
                </c:pt>
                <c:pt idx="6">
                  <c:v>564</c:v>
                </c:pt>
                <c:pt idx="9">
                  <c:v>360</c:v>
                </c:pt>
                <c:pt idx="12">
                  <c:v>362</c:v>
                </c:pt>
              </c:numCache>
            </c:numRef>
          </c:val>
          <c:extLst>
            <c:ext xmlns:c16="http://schemas.microsoft.com/office/drawing/2014/chart" uri="{C3380CC4-5D6E-409C-BE32-E72D297353CC}">
              <c16:uniqueId val="{00000003-9B56-4C54-B5A3-075C5E77C7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1293</c:v>
                </c:pt>
                <c:pt idx="3">
                  <c:v>1195</c:v>
                </c:pt>
                <c:pt idx="6">
                  <c:v>1229</c:v>
                </c:pt>
                <c:pt idx="9">
                  <c:v>814</c:v>
                </c:pt>
                <c:pt idx="12">
                  <c:v>799</c:v>
                </c:pt>
              </c:numCache>
            </c:numRef>
          </c:val>
          <c:extLst>
            <c:ext xmlns:c16="http://schemas.microsoft.com/office/drawing/2014/chart" uri="{C3380CC4-5D6E-409C-BE32-E72D297353CC}">
              <c16:uniqueId val="{00000004-9B56-4C54-B5A3-075C5E77C7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56-4C54-B5A3-075C5E77C7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56-4C54-B5A3-075C5E77C7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5639</c:v>
                </c:pt>
                <c:pt idx="3">
                  <c:v>5928</c:v>
                </c:pt>
                <c:pt idx="6">
                  <c:v>6104</c:v>
                </c:pt>
                <c:pt idx="9">
                  <c:v>6424</c:v>
                </c:pt>
                <c:pt idx="12">
                  <c:v>6460</c:v>
                </c:pt>
              </c:numCache>
            </c:numRef>
          </c:val>
          <c:extLst>
            <c:ext xmlns:c16="http://schemas.microsoft.com/office/drawing/2014/chart" uri="{C3380CC4-5D6E-409C-BE32-E72D297353CC}">
              <c16:uniqueId val="{00000007-9B56-4C54-B5A3-075C5E77C7CD}"/>
            </c:ext>
          </c:extLst>
        </c:ser>
        <c:dLbls>
          <c:showLegendKey val="0"/>
          <c:showVal val="0"/>
          <c:showCatName val="0"/>
          <c:showSerName val="0"/>
          <c:showPercent val="0"/>
          <c:showBubbleSize val="0"/>
        </c:dLbls>
        <c:gapWidth val="100"/>
        <c:overlap val="100"/>
        <c:axId val="183033216"/>
        <c:axId val="192022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1897</c:v>
                </c:pt>
                <c:pt idx="2">
                  <c:v>#N/A</c:v>
                </c:pt>
                <c:pt idx="3">
                  <c:v>#N/A</c:v>
                </c:pt>
                <c:pt idx="4">
                  <c:v>1879</c:v>
                </c:pt>
                <c:pt idx="5">
                  <c:v>#N/A</c:v>
                </c:pt>
                <c:pt idx="6">
                  <c:v>#N/A</c:v>
                </c:pt>
                <c:pt idx="7">
                  <c:v>2146</c:v>
                </c:pt>
                <c:pt idx="8">
                  <c:v>#N/A</c:v>
                </c:pt>
                <c:pt idx="9">
                  <c:v>#N/A</c:v>
                </c:pt>
                <c:pt idx="10">
                  <c:v>1800</c:v>
                </c:pt>
                <c:pt idx="11">
                  <c:v>#N/A</c:v>
                </c:pt>
                <c:pt idx="12">
                  <c:v>#N/A</c:v>
                </c:pt>
                <c:pt idx="13">
                  <c:v>2033</c:v>
                </c:pt>
                <c:pt idx="14">
                  <c:v>#N/A</c:v>
                </c:pt>
              </c:numCache>
            </c:numRef>
          </c:val>
          <c:smooth val="0"/>
          <c:extLst>
            <c:ext xmlns:c16="http://schemas.microsoft.com/office/drawing/2014/chart" uri="{C3380CC4-5D6E-409C-BE32-E72D297353CC}">
              <c16:uniqueId val="{00000008-9B56-4C54-B5A3-075C5E77C7CD}"/>
            </c:ext>
          </c:extLst>
        </c:ser>
        <c:dLbls>
          <c:showLegendKey val="0"/>
          <c:showVal val="0"/>
          <c:showCatName val="0"/>
          <c:showSerName val="0"/>
          <c:showPercent val="0"/>
          <c:showBubbleSize val="0"/>
        </c:dLbls>
        <c:marker val="1"/>
        <c:smooth val="0"/>
        <c:axId val="183033216"/>
        <c:axId val="192022016"/>
      </c:lineChart>
      <c:catAx>
        <c:axId val="18303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022016"/>
        <c:crosses val="autoZero"/>
        <c:auto val="1"/>
        <c:lblAlgn val="ctr"/>
        <c:lblOffset val="100"/>
        <c:tickLblSkip val="1"/>
        <c:tickMarkSkip val="1"/>
        <c:noMultiLvlLbl val="0"/>
      </c:catAx>
      <c:valAx>
        <c:axId val="19202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03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49604</c:v>
                </c:pt>
                <c:pt idx="5">
                  <c:v>50672</c:v>
                </c:pt>
                <c:pt idx="8">
                  <c:v>49901</c:v>
                </c:pt>
                <c:pt idx="11">
                  <c:v>49893</c:v>
                </c:pt>
                <c:pt idx="14">
                  <c:v>52550</c:v>
                </c:pt>
              </c:numCache>
            </c:numRef>
          </c:val>
          <c:extLst>
            <c:ext xmlns:c16="http://schemas.microsoft.com/office/drawing/2014/chart" uri="{C3380CC4-5D6E-409C-BE32-E72D297353CC}">
              <c16:uniqueId val="{00000000-C215-45CE-840A-83A3EEAF1E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15932</c:v>
                </c:pt>
                <c:pt idx="5">
                  <c:v>15131</c:v>
                </c:pt>
                <c:pt idx="8">
                  <c:v>13783</c:v>
                </c:pt>
                <c:pt idx="11">
                  <c:v>13394</c:v>
                </c:pt>
                <c:pt idx="14">
                  <c:v>12192</c:v>
                </c:pt>
              </c:numCache>
            </c:numRef>
          </c:val>
          <c:extLst>
            <c:ext xmlns:c16="http://schemas.microsoft.com/office/drawing/2014/chart" uri="{C3380CC4-5D6E-409C-BE32-E72D297353CC}">
              <c16:uniqueId val="{00000001-C215-45CE-840A-83A3EEAF1E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9372</c:v>
                </c:pt>
                <c:pt idx="5">
                  <c:v>8892</c:v>
                </c:pt>
                <c:pt idx="8">
                  <c:v>9759</c:v>
                </c:pt>
                <c:pt idx="11">
                  <c:v>11634</c:v>
                </c:pt>
                <c:pt idx="14">
                  <c:v>13093</c:v>
                </c:pt>
              </c:numCache>
            </c:numRef>
          </c:val>
          <c:extLst>
            <c:ext xmlns:c16="http://schemas.microsoft.com/office/drawing/2014/chart" uri="{C3380CC4-5D6E-409C-BE32-E72D297353CC}">
              <c16:uniqueId val="{00000002-C215-45CE-840A-83A3EEAF1E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15-45CE-840A-83A3EEAF1E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15-45CE-840A-83A3EEAF1E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15-45CE-840A-83A3EEAF1E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7340</c:v>
                </c:pt>
                <c:pt idx="3">
                  <c:v>6974</c:v>
                </c:pt>
                <c:pt idx="6">
                  <c:v>6435</c:v>
                </c:pt>
                <c:pt idx="9">
                  <c:v>6541</c:v>
                </c:pt>
                <c:pt idx="12">
                  <c:v>6704</c:v>
                </c:pt>
              </c:numCache>
            </c:numRef>
          </c:val>
          <c:extLst>
            <c:ext xmlns:c16="http://schemas.microsoft.com/office/drawing/2014/chart" uri="{C3380CC4-5D6E-409C-BE32-E72D297353CC}">
              <c16:uniqueId val="{00000006-C215-45CE-840A-83A3EEAF1E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2412</c:v>
                </c:pt>
                <c:pt idx="3">
                  <c:v>2022</c:v>
                </c:pt>
                <c:pt idx="6">
                  <c:v>2118</c:v>
                </c:pt>
                <c:pt idx="9">
                  <c:v>1975</c:v>
                </c:pt>
                <c:pt idx="12">
                  <c:v>1628</c:v>
                </c:pt>
              </c:numCache>
            </c:numRef>
          </c:val>
          <c:extLst>
            <c:ext xmlns:c16="http://schemas.microsoft.com/office/drawing/2014/chart" uri="{C3380CC4-5D6E-409C-BE32-E72D297353CC}">
              <c16:uniqueId val="{00000007-C215-45CE-840A-83A3EEAF1E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14845</c:v>
                </c:pt>
                <c:pt idx="3">
                  <c:v>13647</c:v>
                </c:pt>
                <c:pt idx="6">
                  <c:v>11391</c:v>
                </c:pt>
                <c:pt idx="9">
                  <c:v>11147</c:v>
                </c:pt>
                <c:pt idx="12">
                  <c:v>15253</c:v>
                </c:pt>
              </c:numCache>
            </c:numRef>
          </c:val>
          <c:extLst>
            <c:ext xmlns:c16="http://schemas.microsoft.com/office/drawing/2014/chart" uri="{C3380CC4-5D6E-409C-BE32-E72D297353CC}">
              <c16:uniqueId val="{00000008-C215-45CE-840A-83A3EEAF1E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2954</c:v>
                </c:pt>
                <c:pt idx="3">
                  <c:v>2695</c:v>
                </c:pt>
                <c:pt idx="6">
                  <c:v>2431</c:v>
                </c:pt>
                <c:pt idx="9">
                  <c:v>2169</c:v>
                </c:pt>
                <c:pt idx="12">
                  <c:v>1906</c:v>
                </c:pt>
              </c:numCache>
            </c:numRef>
          </c:val>
          <c:extLst>
            <c:ext xmlns:c16="http://schemas.microsoft.com/office/drawing/2014/chart" uri="{C3380CC4-5D6E-409C-BE32-E72D297353CC}">
              <c16:uniqueId val="{00000009-C215-45CE-840A-83A3EEAF1E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53437</c:v>
                </c:pt>
                <c:pt idx="3">
                  <c:v>53701</c:v>
                </c:pt>
                <c:pt idx="6">
                  <c:v>51080</c:v>
                </c:pt>
                <c:pt idx="9">
                  <c:v>49747</c:v>
                </c:pt>
                <c:pt idx="12">
                  <c:v>48333</c:v>
                </c:pt>
              </c:numCache>
            </c:numRef>
          </c:val>
          <c:extLst>
            <c:ext xmlns:c16="http://schemas.microsoft.com/office/drawing/2014/chart" uri="{C3380CC4-5D6E-409C-BE32-E72D297353CC}">
              <c16:uniqueId val="{0000000A-C215-45CE-840A-83A3EEAF1E41}"/>
            </c:ext>
          </c:extLst>
        </c:ser>
        <c:dLbls>
          <c:showLegendKey val="0"/>
          <c:showVal val="0"/>
          <c:showCatName val="0"/>
          <c:showSerName val="0"/>
          <c:showPercent val="0"/>
          <c:showBubbleSize val="0"/>
        </c:dLbls>
        <c:gapWidth val="100"/>
        <c:overlap val="100"/>
        <c:axId val="185679872"/>
        <c:axId val="185681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6079</c:v>
                </c:pt>
                <c:pt idx="2">
                  <c:v>#N/A</c:v>
                </c:pt>
                <c:pt idx="3">
                  <c:v>#N/A</c:v>
                </c:pt>
                <c:pt idx="4">
                  <c:v>4344</c:v>
                </c:pt>
                <c:pt idx="5">
                  <c:v>#N/A</c:v>
                </c:pt>
                <c:pt idx="6">
                  <c:v>#N/A</c:v>
                </c:pt>
                <c:pt idx="7">
                  <c:v>12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215-45CE-840A-83A3EEAF1E41}"/>
            </c:ext>
          </c:extLst>
        </c:ser>
        <c:dLbls>
          <c:showLegendKey val="0"/>
          <c:showVal val="0"/>
          <c:showCatName val="0"/>
          <c:showSerName val="0"/>
          <c:showPercent val="0"/>
          <c:showBubbleSize val="0"/>
        </c:dLbls>
        <c:marker val="1"/>
        <c:smooth val="0"/>
        <c:axId val="185679872"/>
        <c:axId val="185681792"/>
      </c:lineChart>
      <c:catAx>
        <c:axId val="18567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681792"/>
        <c:crosses val="autoZero"/>
        <c:auto val="1"/>
        <c:lblAlgn val="ctr"/>
        <c:lblOffset val="100"/>
        <c:tickLblSkip val="1"/>
        <c:tickMarkSkip val="1"/>
        <c:noMultiLvlLbl val="0"/>
      </c:catAx>
      <c:valAx>
        <c:axId val="18568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67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4848</c:v>
                </c:pt>
                <c:pt idx="1">
                  <c:v>5031</c:v>
                </c:pt>
                <c:pt idx="2">
                  <c:v>4354</c:v>
                </c:pt>
              </c:numCache>
            </c:numRef>
          </c:val>
          <c:extLst>
            <c:ext xmlns:c16="http://schemas.microsoft.com/office/drawing/2014/chart" uri="{C3380CC4-5D6E-409C-BE32-E72D297353CC}">
              <c16:uniqueId val="{00000000-DE85-4D58-900C-4E3ACEF493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149</c:v>
                </c:pt>
                <c:pt idx="1">
                  <c:v>212</c:v>
                </c:pt>
                <c:pt idx="2">
                  <c:v>212</c:v>
                </c:pt>
              </c:numCache>
            </c:numRef>
          </c:val>
          <c:extLst>
            <c:ext xmlns:c16="http://schemas.microsoft.com/office/drawing/2014/chart" uri="{C3380CC4-5D6E-409C-BE32-E72D297353CC}">
              <c16:uniqueId val="{00000001-DE85-4D58-900C-4E3ACEF493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3156</c:v>
                </c:pt>
                <c:pt idx="1">
                  <c:v>4764</c:v>
                </c:pt>
                <c:pt idx="2">
                  <c:v>6774</c:v>
                </c:pt>
              </c:numCache>
            </c:numRef>
          </c:val>
          <c:extLst>
            <c:ext xmlns:c16="http://schemas.microsoft.com/office/drawing/2014/chart" uri="{C3380CC4-5D6E-409C-BE32-E72D297353CC}">
              <c16:uniqueId val="{00000002-DE85-4D58-900C-4E3ACEF4934B}"/>
            </c:ext>
          </c:extLst>
        </c:ser>
        <c:dLbls>
          <c:showLegendKey val="0"/>
          <c:showVal val="0"/>
          <c:showCatName val="0"/>
          <c:showSerName val="0"/>
          <c:showPercent val="0"/>
          <c:showBubbleSize val="0"/>
        </c:dLbls>
        <c:gapWidth val="120"/>
        <c:overlap val="100"/>
        <c:axId val="193009152"/>
        <c:axId val="193010688"/>
      </c:barChart>
      <c:catAx>
        <c:axId val="19300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3010688"/>
        <c:crosses val="autoZero"/>
        <c:auto val="1"/>
        <c:lblAlgn val="ctr"/>
        <c:lblOffset val="100"/>
        <c:tickLblSkip val="1"/>
        <c:tickMarkSkip val="1"/>
        <c:noMultiLvlLbl val="0"/>
      </c:catAx>
      <c:valAx>
        <c:axId val="193010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300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{1E8A061F-9E27-4478-A448-BA95A3DD59A8}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98A-45E3-98C9-581219714B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{E61F6928-F3DC-46DC-A8C3-B7D011815D03}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8A-45E3-98C9-581219714B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{127DBAA7-3738-4C73-98EB-34513254158C}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8A-45E3-98C9-581219714B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{2DBB5F73-1BE9-4842-86A3-C7783F6B3B2F}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8A-45E3-98C9-581219714B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{8D7C462B-21B2-44CB-B533-BCFC145DEA9E}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8A-45E3-98C9-581219714B0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{B54AE83E-9974-41A0-BA68-ECCEC78E329E}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98A-45E3-98C9-581219714B0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{D889DCF0-D4CC-4921-8C07-E7B6154E3524}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98A-45E3-98C9-581219714B0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{333A6FF9-92E0-4C0B-8B7A-154A2E8EC101}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98A-45E3-98C9-581219714B0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{B2CDD2A5-5177-480D-B68D-5D4B1DA7C15C}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98A-45E3-98C9-581219714B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56.5</c:v>
                </c:pt>
                <c:pt idx="32">
                  <c:v>56.4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98A-45E3-98C9-581219714B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{BEF11B13-6632-4062-A314-F8944235856E}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98A-45E3-98C9-581219714B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{AF07FDA0-F1A2-42A8-82CF-DBF382337A4F}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8A-45E3-98C9-581219714B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{AFBF3BDE-6887-4C1D-9A8B-3967D3A1B6B6}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8A-45E3-98C9-581219714B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{6BF8E77C-3704-4670-BA1B-067CD651B6C3}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8A-45E3-98C9-581219714B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{0D062CDF-68F7-4892-B56D-8F5172B24097}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8A-45E3-98C9-581219714B0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{1A853F6E-5131-413D-8325-FB2A3BBFD79D}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98A-45E3-98C9-581219714B0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{D2C2808F-65AF-4DCA-9F61-75C79A80D61D}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98A-45E3-98C9-581219714B0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{0158CF0E-E11E-4247-AF2D-2B2B9D45159A}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98A-45E3-98C9-581219714B0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{EE3A8390-3460-46D5-AF40-B171359C4CFD}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98A-45E3-98C9-581219714B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57.9</c:v>
                </c:pt>
              </c:numCache>
            </c:numRef>
          </c:xVal>
          <c:yVal>
            <c:numRef>
              <c:f>公会計指標分析・財政指標組合せ分析表!$BP$55:$DC$55</c:f>
              <c:numCache>
                <c:formatCode>#,##0.0;"▲ "#,##0.0</c:formatCode>
                <c:ptCount val="40"/>
                <c:pt idx="24">
                  <c:v>16.600000000000001</c:v>
                </c:pt>
                <c:pt idx="32">
                  <c:v>17.399999999999999</c:v>
                </c:pt>
              </c:numCache>
            </c:numRef>
          </c:yVal>
          <c:smooth val="0"/>
          <c:extLst>
            <c:ext xmlns:c16="http://schemas.microsoft.com/office/drawing/2014/chart" uri="{C3380CC4-5D6E-409C-BE32-E72D297353CC}">
              <c16:uniqueId val="{00000013-E98A-45E3-98C9-581219714B05}"/>
            </c:ext>
          </c:extLst>
        </c:ser>
        <c:dLbls>
          <c:showLegendKey val="0"/>
          <c:showVal val="1"/>
          <c:showCatName val="0"/>
          <c:showSerName val="0"/>
          <c:showPercent val="0"/>
          <c:showBubbleSize val="0"/>
        </c:dLbls>
        <c:axId val="107955712"/>
        <c:axId val="107957632"/>
      </c:scatterChart>
      <c:valAx>
        <c:axId val="107955712"/>
        <c:scaling>
          <c:orientation val="minMax"/>
          <c:max val="58.7"/>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957632"/>
        <c:crosses val="autoZero"/>
        <c:crossBetween val="midCat"/>
      </c:valAx>
      <c:valAx>
        <c:axId val="107957632"/>
        <c:scaling>
          <c:orientation val="minMax"/>
          <c:max val="17.600000000000001"/>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955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{D3277514-40C7-4AB6-8E50-212A68BA00D6}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661-4FF9-9F2F-A020E6FFF9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{119BEDF6-1CC6-43AD-A857-FB7302C2BFD9}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61-4FF9-9F2F-A020E6FFF9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{EF406E31-1035-43D6-B9A7-FD486C4A665D}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61-4FF9-9F2F-A020E6FFF9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{A535A74E-DE6A-4838-A6BF-A81FDF24D8C6}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61-4FF9-9F2F-A020E6FFF9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{A7312475-3E21-44C5-BA4A-131979E260B2}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61-4FF9-9F2F-A020E6FFF90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{FACFBD93-5E63-47EE-AFAC-53C1CB327343}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661-4FF9-9F2F-A020E6FFF90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{B08C3A4E-9E3F-417A-83B9-3A0425B61B3F}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661-4FF9-9F2F-A020E6FFF90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{8E154572-4856-459A-9869-AFD34641E848}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661-4FF9-9F2F-A020E6FFF90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{FFF3FD12-596D-407D-A563-92566416964C}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661-4FF9-9F2F-A020E6FFF9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6.1</c:v>
                </c:pt>
                <c:pt idx="16">
                  <c:v>6.7</c:v>
                </c:pt>
                <c:pt idx="24">
                  <c:v>6.5</c:v>
                </c:pt>
                <c:pt idx="32">
                  <c:v>6.6</c:v>
                </c:pt>
              </c:numCache>
            </c:numRef>
          </c:xVal>
          <c:yVal>
            <c:numRef>
              <c:f>公会計指標分析・財政指標組合せ分析表!$BP$73:$DC$73</c:f>
              <c:numCache>
                <c:formatCode>#,##0.0;"▲ "#,##0.0</c:formatCode>
                <c:ptCount val="40"/>
                <c:pt idx="0">
                  <c:v>20.7</c:v>
                </c:pt>
                <c:pt idx="8">
                  <c:v>14.8</c:v>
                </c:pt>
                <c:pt idx="16">
                  <c:v>0</c:v>
                </c:pt>
              </c:numCache>
            </c:numRef>
          </c:yVal>
          <c:smooth val="0"/>
          <c:extLst>
            <c:ext xmlns:c16="http://schemas.microsoft.com/office/drawing/2014/chart" uri="{C3380CC4-5D6E-409C-BE32-E72D297353CC}">
              <c16:uniqueId val="{00000009-D661-4FF9-9F2F-A020E6FFF9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{607658E4-2A57-4F8B-AC48-A6A73AA3FEE8}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661-4FF9-9F2F-A020E6FFF9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{B69E494E-5BC0-4403-B48E-3EC15CA63227}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61-4FF9-9F2F-A020E6FFF9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{44AB4685-6BAE-4CB9-8334-F489B191BDE2}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61-4FF9-9F2F-A020E6FFF9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{64EFBE23-92F9-4D96-8C06-AEA195FED2CF}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61-4FF9-9F2F-A020E6FFF9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{4E91E055-6239-4E04-A028-6375D08E5B81}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61-4FF9-9F2F-A020E6FFF90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{95EE3FA0-F415-42C5-86EF-91C76B918C47}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661-4FF9-9F2F-A020E6FFF90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{C1B39928-F6D7-41F3-BE3B-F121CFC4DF8F}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661-4FF9-9F2F-A020E6FFF90A}"/>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{33BC838D-7562-4076-92BF-5949F0E5E6D0}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661-4FF9-9F2F-A020E6FFF90A}"/>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{D3154306-9516-46A5-8349-227001485054}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661-4FF9-9F2F-A020E6FFF9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D661-4FF9-9F2F-A020E6FFF90A}"/>
            </c:ext>
          </c:extLst>
        </c:ser>
        <c:dLbls>
          <c:showLegendKey val="0"/>
          <c:showVal val="1"/>
          <c:showCatName val="0"/>
          <c:showSerName val="0"/>
          <c:showPercent val="0"/>
          <c:showBubbleSize val="0"/>
        </c:dLbls>
        <c:axId val="112432256"/>
        <c:axId val="112434176"/>
      </c:scatterChart>
      <c:valAx>
        <c:axId val="112432256"/>
        <c:scaling>
          <c:orientation val="minMax"/>
          <c:max val="7"/>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434176"/>
        <c:crosses val="autoZero"/>
        <c:crossBetween val="midCat"/>
      </c:valAx>
      <c:valAx>
        <c:axId val="112434176"/>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43225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実質公債費比率の分子について、公営企業債の一部償還終了により繰出金が減少し</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たものの</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交付税算入のある地方債の一部償還終了などにより、</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H29</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233</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した。</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市立病院の建替えにより、公営企業債等繰入見込額が大幅に増加したが、地</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方債</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全体の</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残高の減少に加え、</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公営企業債等繰入見込額の増加の見合い分として基準財政需要額算入見込額が増加したことで、</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将来負担比率における分子は縮小している。</a:t>
          </a:r>
          <a:endParaRPr lang="ja-JP" altLang="ja-JP">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大阪府和泉市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庁舎等の公共施設の整備に備えることや、ふるさと納税の増加に伴い、基金への積立てを行ったため増加している。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しかし、和泉躍進プラン（案）に掲げる「まちづくりへの取り組み」に関する事業の実施や、台風などの災害復旧への対応などから、財政調整基金が減少した。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基金全体としては、庁舎の建替えに伴い庁舎建設基金を計画的に取り崩すことなどにより、減少傾向となる。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また、ふるさと納税の制度見直しにより、歳入の減少が見込まれる。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今後は、税収確保に努めるとともに、新たな歳入確保を行うことで基金の維持を目指す。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・公共施設整備基金：公共施設の維持、改修に備えるため積み立てる。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・ふるさと元気基金：ふるさと納税による歳入を寄付者の意向に沿った事業を行うため積み立てる。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・庁舎建設基金：老朽化した庁舎を建替えするため積み立てる。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・再資源化事業推進奨励基金：環境に配慮した施策を行うため積み立てる。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・美術品等取得基金：市で運営する美術館の所蔵品を充実させるにあたり、美術品を取得するため積み立てる。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年度に一般会計所管の土地を病院事業に売却したことに伴い、相当額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百万円を積み立てたことにより大幅に増加。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・ふるさと元気基金：ふるさと納税の歳入が増加したことにより、積立額が増加。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年度末完成予定の庁舎建替費に充当するため、毎年計画的に積み立てるため増加。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・公共施設整備基金：市内には老朽化した公共施設が多く、今後の公共施設の維持、改修のため計画的に取り崩す。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・ふるさと元気基金：ふるさと納税の寄付者の意向に沿った事業を行うため、計画的に取り崩す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年度末の庁舎建替えに充当するため、計画的に取り崩す。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・再資源化事業推進奨励基金：環境に配慮した施策を行うため、計画的に取り崩す。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・美術品等取得基金：市の所蔵品に合致した美術品を取得するため、計画的に取り崩す。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年度の地方消費税交付金の増加などに伴う純剰余金を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年度は台風などの災害に対応するため基金を取り崩したことから、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和泉躍進プラン（案）に基づき、平成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億円を維持するため、積極的な歳入確保を行うとともに、歳出の削減を図る。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年度は、土地開発公社から代物弁済された土地を処分したため、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たが、平成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年度は、利子の積立のみで数値の変動がなかった。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現時点では積み立ての予定はないが、今後の償還の状況を見極めた上で、必要に応じて減債基金への積み立ての検討を行う。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186,156
183,975
84.98
64,202,882
64,007,837
128,267
34,178,688
48,332,864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有形固定資産減価償却率については、小中一貫校整備等の大型事業に伴い減少となり、前年度と同様に類似団体内平均値と近似値となった。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今後は、将来の公共施設等の修繕や更新等に係る財政負担を軽減するため、平成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年度に策定した公共施設等総合管理計画に基づき、公共施設の適正管理に努める。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6" name="直線コネクタ 65"/>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7"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8" name="直線コネクタ 67"/>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9"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0" name="直線コネクタ 69"/>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135780</xdr:rowOff>
    </xdr:from>
    <xdr:ext cx="405111" cy="259045"/>
    <xdr:sp macro="" textlink="">
      <xdr:nvSpPr>
        <xdr:cNvPr id="71" name="有形固定資産減価償却率平均値テキスト"/>
        <xdr:cNvSpPr txBox="1"/>
      </xdr:nvSpPr>
      <xdr:spPr>
        <a:xfrm>
          <a:off x="4813300" y="5707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72" name="フローチャート: 判断 71"/>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3" name="フローチャート: 判断 72"/>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4" name="フローチャート: 判断 73"/>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6223</xdr:rowOff>
    </xdr:from>
    <xdr:to>
      <xdr:col>23</xdr:col>
      <xdr:colOff>136525</xdr:colOff>
      <xdr:row>30</xdr:row>
      <xdr:rowOff>107823</xdr:rowOff>
    </xdr:to>
    <xdr:sp macro="" textlink="">
      <xdr:nvSpPr>
        <xdr:cNvPr id="80" name="楕円 79"/>
        <xdr:cNvSpPr/>
      </xdr:nvSpPr>
      <xdr:spPr>
        <a:xfrm>
          <a:off x="47117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156100</xdr:rowOff>
    </xdr:from>
    <xdr:ext cx="405111" cy="259045"/>
    <xdr:sp macro="" textlink="">
      <xdr:nvSpPr>
        <xdr:cNvPr id="81" name="有形固定資産減価償却率該当値テキスト"/>
        <xdr:cNvSpPr txBox="1"/>
      </xdr:nvSpPr>
      <xdr:spPr>
        <a:xfrm>
          <a:off x="4813300"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2" name="楕円 81"/>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57023</xdr:rowOff>
    </xdr:to>
    <xdr:cxnSp macro="">
      <xdr:nvCxnSpPr>
        <xdr:cNvPr id="83" name="直線コネクタ 82"/>
        <xdr:cNvCxnSpPr/>
      </xdr:nvCxnSpPr>
      <xdr:spPr>
        <a:xfrm>
          <a:off x="4051300" y="5967730"/>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4"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85" name="n_2aveValue有形固定資産減価償却率"/>
        <xdr:cNvSpPr txBox="1"/>
      </xdr:nvSpPr>
      <xdr:spPr>
        <a:xfrm>
          <a:off x="3086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94632</xdr:rowOff>
    </xdr:from>
    <xdr:ext cx="405111" cy="259045"/>
    <xdr:sp macro="" textlink="">
      <xdr:nvSpPr>
        <xdr:cNvPr id="86" name="n_1mainValue有形固定資産減価償却率"/>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債務償還可能年数については、和泉シティプラザの整備等に係る地方債残高が多額であるものの、類似団体内平均値と近似値となった。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今後は、庁舎建設等により将来負担額の悪化が想定されるため、地方債の新規発行抑制等により将来世代の負担軽減に努める。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1" name="テキスト ボックス 110"/>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7" name="直線コネクタ 116"/>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20"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1" name="直線コネクタ 120"/>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22" name="債務償還可能年数平均値テキスト"/>
        <xdr:cNvSpPr txBox="1"/>
      </xdr:nvSpPr>
      <xdr:spPr>
        <a:xfrm>
          <a:off x="14846300" y="5867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3" name="フローチャート: 判断 122"/>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114753</xdr:rowOff>
    </xdr:from>
    <xdr:to>
      <xdr:col>76</xdr:col>
      <xdr:colOff>73025</xdr:colOff>
      <xdr:row>30</xdr:row>
      <xdr:rowOff>44903</xdr:rowOff>
    </xdr:to>
    <xdr:sp macro="" textlink="">
      <xdr:nvSpPr>
        <xdr:cNvPr id="129" name="楕円 128"/>
        <xdr:cNvSpPr/>
      </xdr:nvSpPr>
      <xdr:spPr>
        <a:xfrm>
          <a:off x="147447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137630</xdr:rowOff>
    </xdr:from>
    <xdr:ext cx="340478" cy="259045"/>
    <xdr:sp macro="" textlink="">
      <xdr:nvSpPr>
        <xdr:cNvPr id="130" name="債務償還可能年数該当値テキスト"/>
        <xdr:cNvSpPr txBox="1"/>
      </xdr:nvSpPr>
      <xdr:spPr>
        <a:xfrm>
          <a:off x="14846300" y="5709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186,156
183,975
84.98
64,202,882
64,007,837
128,267
34,178,688
48,332,864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1"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70" name="楕円 69"/>
        <xdr:cNvSpPr/>
      </xdr:nvSpPr>
      <xdr:spPr>
        <a:xfrm>
          <a:off x="4584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81932</xdr:rowOff>
    </xdr:from>
    <xdr:ext cx="405111" cy="259045"/>
    <xdr:sp macro="" textlink="">
      <xdr:nvSpPr>
        <xdr:cNvPr id="71" name="【道路】&#10;有形固定資産減価償却率該当値テキスト"/>
        <xdr:cNvSpPr txBox="1"/>
      </xdr:nvSpPr>
      <xdr:spPr>
        <a:xfrm>
          <a:off x="4673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2" name="楕円 71"/>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154305</xdr:rowOff>
    </xdr:to>
    <xdr:cxnSp macro="">
      <xdr:nvCxnSpPr>
        <xdr:cNvPr id="73" name="直線コネクタ 72"/>
        <xdr:cNvCxnSpPr/>
      </xdr:nvCxnSpPr>
      <xdr:spPr>
        <a:xfrm>
          <a:off x="3797300" y="660844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105427</xdr:rowOff>
    </xdr:from>
    <xdr:ext cx="405111" cy="259045"/>
    <xdr:sp macro="" textlink="">
      <xdr:nvSpPr>
        <xdr:cNvPr id="74" name="n_1aveValue【道路】&#10;有形固定資産減価償却率"/>
        <xdr:cNvSpPr txBox="1"/>
      </xdr:nvSpPr>
      <xdr:spPr>
        <a:xfrm>
          <a:off x="3582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5"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135272</xdr:rowOff>
    </xdr:from>
    <xdr:ext cx="405111" cy="259045"/>
    <xdr:sp macro="" textlink="">
      <xdr:nvSpPr>
        <xdr:cNvPr id="76" name="n_1mainValue【道路】&#10;有形固定資産減価償却率"/>
        <xdr:cNvSpPr txBox="1"/>
      </xdr:nvSpPr>
      <xdr:spPr>
        <a:xfrm>
          <a:off x="3582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8" name="直線コネクタ 97"/>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9"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0" name="直線コネクタ 99"/>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1"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2" name="直線コネクタ 101"/>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103" name="【道路】&#10;一人当たり延長平均値テキスト"/>
        <xdr:cNvSpPr txBox="1"/>
      </xdr:nvSpPr>
      <xdr:spPr>
        <a:xfrm>
          <a:off x="10515600"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4" name="フローチャート: 判断 103"/>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5" name="フローチャート: 判断 104"/>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6" name="フローチャート: 判断 105"/>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160411</xdr:rowOff>
    </xdr:from>
    <xdr:to>
      <xdr:col>55</xdr:col>
      <xdr:colOff>50800</xdr:colOff>
      <xdr:row>41</xdr:row>
      <xdr:rowOff>90561</xdr:rowOff>
    </xdr:to>
    <xdr:sp macro="" textlink="">
      <xdr:nvSpPr>
        <xdr:cNvPr id="112" name="楕円 111"/>
        <xdr:cNvSpPr/>
      </xdr:nvSpPr>
      <xdr:spPr>
        <a:xfrm>
          <a:off x="10426700" y="70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75338</xdr:rowOff>
    </xdr:from>
    <xdr:ext cx="469744" cy="259045"/>
    <xdr:sp macro="" textlink="">
      <xdr:nvSpPr>
        <xdr:cNvPr id="113" name="【道路】&#10;一人当たり延長該当値テキスト"/>
        <xdr:cNvSpPr txBox="1"/>
      </xdr:nvSpPr>
      <xdr:spPr>
        <a:xfrm>
          <a:off x="10515600" y="693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159314</xdr:rowOff>
    </xdr:from>
    <xdr:to>
      <xdr:col>50</xdr:col>
      <xdr:colOff>165100</xdr:colOff>
      <xdr:row>41</xdr:row>
      <xdr:rowOff>89464</xdr:rowOff>
    </xdr:to>
    <xdr:sp macro="" textlink="">
      <xdr:nvSpPr>
        <xdr:cNvPr id="114" name="楕円 113"/>
        <xdr:cNvSpPr/>
      </xdr:nvSpPr>
      <xdr:spPr>
        <a:xfrm>
          <a:off x="9588500" y="70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38664</xdr:rowOff>
    </xdr:from>
    <xdr:to>
      <xdr:col>55</xdr:col>
      <xdr:colOff>0</xdr:colOff>
      <xdr:row>41</xdr:row>
      <xdr:rowOff>39761</xdr:rowOff>
    </xdr:to>
    <xdr:cxnSp macro="">
      <xdr:nvCxnSpPr>
        <xdr:cNvPr id="115" name="直線コネクタ 114"/>
        <xdr:cNvCxnSpPr/>
      </xdr:nvCxnSpPr>
      <xdr:spPr>
        <a:xfrm>
          <a:off x="9639300" y="7068114"/>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16"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17"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80591</xdr:rowOff>
    </xdr:from>
    <xdr:ext cx="469744" cy="259045"/>
    <xdr:sp macro="" textlink="">
      <xdr:nvSpPr>
        <xdr:cNvPr id="118" name="n_1mainValue【道路】&#10;一人当たり延長"/>
        <xdr:cNvSpPr txBox="1"/>
      </xdr:nvSpPr>
      <xdr:spPr>
        <a:xfrm>
          <a:off x="9391727" y="711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2" name="直線コネクタ 141"/>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3"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44" name="直線コネクタ 143"/>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45"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6" name="直線コネクタ 145"/>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29227</xdr:rowOff>
    </xdr:from>
    <xdr:ext cx="405111" cy="259045"/>
    <xdr:sp macro="" textlink="">
      <xdr:nvSpPr>
        <xdr:cNvPr id="147" name="【橋りょう・トンネル】&#10;有形固定資産減価償却率平均値テキスト"/>
        <xdr:cNvSpPr txBox="1"/>
      </xdr:nvSpPr>
      <xdr:spPr>
        <a:xfrm>
          <a:off x="46736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8" name="フローチャート: 判断 147"/>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9" name="フローチャート: 判断 148"/>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0" name="フローチャート: 判断 149"/>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56" name="楕円 155"/>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43832</xdr:rowOff>
    </xdr:from>
    <xdr:ext cx="405111" cy="259045"/>
    <xdr:sp macro="" textlink="">
      <xdr:nvSpPr>
        <xdr:cNvPr id="157" name="【橋りょう・トンネル】&#10;有形固定資産減価償却率該当値テキスト"/>
        <xdr:cNvSpPr txBox="1"/>
      </xdr:nvSpPr>
      <xdr:spPr>
        <a:xfrm>
          <a:off x="4673600"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58" name="楕円 157"/>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142875</xdr:rowOff>
    </xdr:to>
    <xdr:cxnSp macro="">
      <xdr:nvCxnSpPr>
        <xdr:cNvPr id="159" name="直線コネクタ 158"/>
        <xdr:cNvCxnSpPr/>
      </xdr:nvCxnSpPr>
      <xdr:spPr>
        <a:xfrm flipV="1">
          <a:off x="3797300" y="102317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156862</xdr:rowOff>
    </xdr:from>
    <xdr:ext cx="405111" cy="259045"/>
    <xdr:sp macro="" textlink="">
      <xdr:nvSpPr>
        <xdr:cNvPr id="160" name="n_1aveValue【橋りょう・トンネル】&#10;有形固定資産減価償却率"/>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61" name="n_2aveValue【橋りょう・トンネ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13352</xdr:rowOff>
    </xdr:from>
    <xdr:ext cx="405111" cy="259045"/>
    <xdr:sp macro="" textlink="">
      <xdr:nvSpPr>
        <xdr:cNvPr id="162" name="n_1mainValue【橋りょう・トンネル】&#10;有形固定資産減価償却率"/>
        <xdr:cNvSpPr txBox="1"/>
      </xdr:nvSpPr>
      <xdr:spPr>
        <a:xfrm>
          <a:off x="3582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6" name="テキスト ボックス 17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86" name="直線コネクタ 185"/>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87"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88" name="直線コネクタ 187"/>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9"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0" name="直線コネクタ 189"/>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191"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92" name="フローチャート: 判断 191"/>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93" name="フローチャート: 判断 192"/>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194" name="フローチャート: 判断 193"/>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45837</xdr:rowOff>
    </xdr:from>
    <xdr:to>
      <xdr:col>55</xdr:col>
      <xdr:colOff>50800</xdr:colOff>
      <xdr:row>59</xdr:row>
      <xdr:rowOff>147437</xdr:rowOff>
    </xdr:to>
    <xdr:sp macro="" textlink="">
      <xdr:nvSpPr>
        <xdr:cNvPr id="200" name="楕円 199"/>
        <xdr:cNvSpPr/>
      </xdr:nvSpPr>
      <xdr:spPr>
        <a:xfrm>
          <a:off x="10426700" y="1016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68714</xdr:rowOff>
    </xdr:from>
    <xdr:ext cx="599010" cy="259045"/>
    <xdr:sp macro="" textlink="">
      <xdr:nvSpPr>
        <xdr:cNvPr id="201" name="【橋りょう・トンネル】&#10;一人当たり有形固定資産（償却資産）額該当値テキスト"/>
        <xdr:cNvSpPr txBox="1"/>
      </xdr:nvSpPr>
      <xdr:spPr>
        <a:xfrm>
          <a:off x="10515600" y="1001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51971</xdr:rowOff>
    </xdr:from>
    <xdr:to>
      <xdr:col>50</xdr:col>
      <xdr:colOff>165100</xdr:colOff>
      <xdr:row>59</xdr:row>
      <xdr:rowOff>153571</xdr:rowOff>
    </xdr:to>
    <xdr:sp macro="" textlink="">
      <xdr:nvSpPr>
        <xdr:cNvPr id="202" name="楕円 201"/>
        <xdr:cNvSpPr/>
      </xdr:nvSpPr>
      <xdr:spPr>
        <a:xfrm>
          <a:off x="9588500" y="101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96637</xdr:rowOff>
    </xdr:from>
    <xdr:to>
      <xdr:col>55</xdr:col>
      <xdr:colOff>0</xdr:colOff>
      <xdr:row>59</xdr:row>
      <xdr:rowOff>102771</xdr:rowOff>
    </xdr:to>
    <xdr:cxnSp macro="">
      <xdr:nvCxnSpPr>
        <xdr:cNvPr id="203" name="直線コネクタ 202"/>
        <xdr:cNvCxnSpPr/>
      </xdr:nvCxnSpPr>
      <xdr:spPr>
        <a:xfrm flipV="1">
          <a:off x="9639300" y="10212187"/>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65031</xdr:rowOff>
    </xdr:from>
    <xdr:ext cx="534377" cy="259045"/>
    <xdr:sp macro="" textlink="">
      <xdr:nvSpPr>
        <xdr:cNvPr id="204" name="n_1aveValue【橋りょう・トンネル】&#10;一人当たり有形固定資産（償却資産）額"/>
        <xdr:cNvSpPr txBox="1"/>
      </xdr:nvSpPr>
      <xdr:spPr>
        <a:xfrm>
          <a:off x="9359411" y="103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205" name="n_2aveValue【橋りょう・トンネル】&#10;一人当たり有形固定資産（償却資産）額"/>
        <xdr:cNvSpPr txBox="1"/>
      </xdr:nvSpPr>
      <xdr:spPr>
        <a:xfrm>
          <a:off x="84831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170098</xdr:rowOff>
    </xdr:from>
    <xdr:ext cx="599010" cy="259045"/>
    <xdr:sp macro="" textlink="">
      <xdr:nvSpPr>
        <xdr:cNvPr id="206" name="n_1mainValue【橋りょう・トンネル】&#10;一人当たり有形固定資産（償却資産）額"/>
        <xdr:cNvSpPr txBox="1"/>
      </xdr:nvSpPr>
      <xdr:spPr>
        <a:xfrm>
          <a:off x="9327095" y="994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29" name="直線コネクタ 228"/>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30"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31" name="直線コネクタ 230"/>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34"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35" name="フローチャート: 判断 234"/>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36" name="フローチャート: 判断 235"/>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37" name="フローチャート: 判断 236"/>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43" name="楕円 242"/>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44" name="【公営住宅】&#10;有形固定資産減価償却率該当値テキスト"/>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245" name="楕円 244"/>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15239</xdr:rowOff>
    </xdr:to>
    <xdr:cxnSp macro="">
      <xdr:nvCxnSpPr>
        <xdr:cNvPr id="246" name="直線コネクタ 245"/>
        <xdr:cNvCxnSpPr/>
      </xdr:nvCxnSpPr>
      <xdr:spPr>
        <a:xfrm flipV="1">
          <a:off x="3797300" y="140284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134890</xdr:rowOff>
    </xdr:from>
    <xdr:ext cx="405111" cy="259045"/>
    <xdr:sp macro="" textlink="">
      <xdr:nvSpPr>
        <xdr:cNvPr id="247" name="n_1aveValue【公営住宅】&#10;有形固定資産減価償却率"/>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29990</xdr:rowOff>
    </xdr:from>
    <xdr:ext cx="405111" cy="259045"/>
    <xdr:sp macro="" textlink="">
      <xdr:nvSpPr>
        <xdr:cNvPr id="248" name="n_2aveValue【公営住宅】&#10;有形固定資産減価償却率"/>
        <xdr:cNvSpPr txBox="1"/>
      </xdr:nvSpPr>
      <xdr:spPr>
        <a:xfrm>
          <a:off x="2705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249" name="n_1mainValue【公営住宅】&#10;有形固定資産減価償却率"/>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71" name="直線コネクタ 270"/>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72"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73" name="直線コネクタ 27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74"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75" name="直線コネクタ 274"/>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129404</xdr:rowOff>
    </xdr:from>
    <xdr:ext cx="469744" cy="259045"/>
    <xdr:sp macro="" textlink="">
      <xdr:nvSpPr>
        <xdr:cNvPr id="276" name="【公営住宅】&#10;一人当たり面積平均値テキスト"/>
        <xdr:cNvSpPr txBox="1"/>
      </xdr:nvSpPr>
      <xdr:spPr>
        <a:xfrm>
          <a:off x="10515600" y="14531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77" name="フローチャート: 判断 276"/>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78" name="フローチャート: 判断 277"/>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79" name="フローチャート: 判断 278"/>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114858</xdr:rowOff>
    </xdr:from>
    <xdr:to>
      <xdr:col>55</xdr:col>
      <xdr:colOff>50800</xdr:colOff>
      <xdr:row>84</xdr:row>
      <xdr:rowOff>45008</xdr:rowOff>
    </xdr:to>
    <xdr:sp macro="" textlink="">
      <xdr:nvSpPr>
        <xdr:cNvPr id="285" name="楕円 284"/>
        <xdr:cNvSpPr/>
      </xdr:nvSpPr>
      <xdr:spPr>
        <a:xfrm>
          <a:off x="10426700" y="143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137735</xdr:rowOff>
    </xdr:from>
    <xdr:ext cx="469744" cy="259045"/>
    <xdr:sp macro="" textlink="">
      <xdr:nvSpPr>
        <xdr:cNvPr id="286" name="【公営住宅】&#10;一人当たり面積該当値テキスト"/>
        <xdr:cNvSpPr txBox="1"/>
      </xdr:nvSpPr>
      <xdr:spPr>
        <a:xfrm>
          <a:off x="10515600" y="141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147777</xdr:rowOff>
    </xdr:from>
    <xdr:to>
      <xdr:col>50</xdr:col>
      <xdr:colOff>165100</xdr:colOff>
      <xdr:row>84</xdr:row>
      <xdr:rowOff>77927</xdr:rowOff>
    </xdr:to>
    <xdr:sp macro="" textlink="">
      <xdr:nvSpPr>
        <xdr:cNvPr id="287" name="楕円 286"/>
        <xdr:cNvSpPr/>
      </xdr:nvSpPr>
      <xdr:spPr>
        <a:xfrm>
          <a:off x="9588500" y="143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165658</xdr:rowOff>
    </xdr:from>
    <xdr:to>
      <xdr:col>55</xdr:col>
      <xdr:colOff>0</xdr:colOff>
      <xdr:row>84</xdr:row>
      <xdr:rowOff>27127</xdr:rowOff>
    </xdr:to>
    <xdr:cxnSp macro="">
      <xdr:nvCxnSpPr>
        <xdr:cNvPr id="288" name="直線コネクタ 287"/>
        <xdr:cNvCxnSpPr/>
      </xdr:nvCxnSpPr>
      <xdr:spPr>
        <a:xfrm flipV="1">
          <a:off x="9639300" y="14396008"/>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34765</xdr:rowOff>
    </xdr:from>
    <xdr:ext cx="469744" cy="259045"/>
    <xdr:sp macro="" textlink="">
      <xdr:nvSpPr>
        <xdr:cNvPr id="289" name="n_1aveValue【公営住宅】&#10;一人当たり面積"/>
        <xdr:cNvSpPr txBox="1"/>
      </xdr:nvSpPr>
      <xdr:spPr>
        <a:xfrm>
          <a:off x="93917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290"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94454</xdr:rowOff>
    </xdr:from>
    <xdr:ext cx="469744" cy="259045"/>
    <xdr:sp macro="" textlink="">
      <xdr:nvSpPr>
        <xdr:cNvPr id="291" name="n_1mainValue【公営住宅】&#10;一人当たり面積"/>
        <xdr:cNvSpPr txBox="1"/>
      </xdr:nvSpPr>
      <xdr:spPr>
        <a:xfrm>
          <a:off x="9391727" y="1415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32" name="直線コネクタ 331"/>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33"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34" name="直線コネクタ 333"/>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35"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36" name="直線コネクタ 335"/>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37"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38" name="フローチャート: 判断 337"/>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9" name="フローチャート: 判断 338"/>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340" name="フローチャート: 判断 339"/>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55880</xdr:rowOff>
    </xdr:from>
    <xdr:to>
      <xdr:col>85</xdr:col>
      <xdr:colOff>177800</xdr:colOff>
      <xdr:row>36</xdr:row>
      <xdr:rowOff>157480</xdr:rowOff>
    </xdr:to>
    <xdr:sp macro="" textlink="">
      <xdr:nvSpPr>
        <xdr:cNvPr id="346" name="楕円 345"/>
        <xdr:cNvSpPr/>
      </xdr:nvSpPr>
      <xdr:spPr>
        <a:xfrm>
          <a:off x="16268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78757</xdr:rowOff>
    </xdr:from>
    <xdr:ext cx="405111" cy="259045"/>
    <xdr:sp macro="" textlink="">
      <xdr:nvSpPr>
        <xdr:cNvPr id="347" name="【認定こども園・幼稚園・保育所】&#10;有形固定資産減価償却率該当値テキスト"/>
        <xdr:cNvSpPr txBox="1"/>
      </xdr:nvSpPr>
      <xdr:spPr>
        <a:xfrm>
          <a:off x="16357600"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73025</xdr:rowOff>
    </xdr:from>
    <xdr:to>
      <xdr:col>81</xdr:col>
      <xdr:colOff>101600</xdr:colOff>
      <xdr:row>37</xdr:row>
      <xdr:rowOff>3175</xdr:rowOff>
    </xdr:to>
    <xdr:sp macro="" textlink="">
      <xdr:nvSpPr>
        <xdr:cNvPr id="348" name="楕円 347"/>
        <xdr:cNvSpPr/>
      </xdr:nvSpPr>
      <xdr:spPr>
        <a:xfrm>
          <a:off x="15430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106680</xdr:rowOff>
    </xdr:from>
    <xdr:to>
      <xdr:col>85</xdr:col>
      <xdr:colOff>127000</xdr:colOff>
      <xdr:row>36</xdr:row>
      <xdr:rowOff>123825</xdr:rowOff>
    </xdr:to>
    <xdr:cxnSp macro="">
      <xdr:nvCxnSpPr>
        <xdr:cNvPr id="349" name="直線コネクタ 348"/>
        <xdr:cNvCxnSpPr/>
      </xdr:nvCxnSpPr>
      <xdr:spPr>
        <a:xfrm flipV="1">
          <a:off x="15481300" y="62788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50"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351"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19702</xdr:rowOff>
    </xdr:from>
    <xdr:ext cx="405111" cy="259045"/>
    <xdr:sp macro="" textlink="">
      <xdr:nvSpPr>
        <xdr:cNvPr id="352" name="n_1mainValue【認定こども園・幼稚園・保育所】&#10;有形固定資産減価償却率"/>
        <xdr:cNvSpPr txBox="1"/>
      </xdr:nvSpPr>
      <xdr:spPr>
        <a:xfrm>
          <a:off x="15266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74" name="直線コネクタ 373"/>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75"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76" name="直線コネクタ 375"/>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7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78" name="直線コネクタ 37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379" name="【認定こども園・幼稚園・保育所】&#10;一人当たり面積平均値テキスト"/>
        <xdr:cNvSpPr txBox="1"/>
      </xdr:nvSpPr>
      <xdr:spPr>
        <a:xfrm>
          <a:off x="221996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380" name="フローチャート: 判断 379"/>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381" name="フローチャート: 判断 380"/>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382" name="フローチャート: 判断 381"/>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388" name="楕円 387"/>
        <xdr:cNvSpPr/>
      </xdr:nvSpPr>
      <xdr:spPr>
        <a:xfrm>
          <a:off x="22110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114571</xdr:rowOff>
    </xdr:from>
    <xdr:ext cx="469744" cy="259045"/>
    <xdr:sp macro="" textlink="">
      <xdr:nvSpPr>
        <xdr:cNvPr id="389" name="【認定こども園・幼稚園・保育所】&#10;一人当たり面積該当値テキスト"/>
        <xdr:cNvSpPr txBox="1"/>
      </xdr:nvSpPr>
      <xdr:spPr>
        <a:xfrm>
          <a:off x="22199600"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390" name="楕円 389"/>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128778</xdr:rowOff>
    </xdr:from>
    <xdr:to>
      <xdr:col>116</xdr:col>
      <xdr:colOff>63500</xdr:colOff>
      <xdr:row>39</xdr:row>
      <xdr:rowOff>142494</xdr:rowOff>
    </xdr:to>
    <xdr:cxnSp macro="">
      <xdr:nvCxnSpPr>
        <xdr:cNvPr id="391" name="直線コネクタ 390"/>
        <xdr:cNvCxnSpPr/>
      </xdr:nvCxnSpPr>
      <xdr:spPr>
        <a:xfrm>
          <a:off x="21323300" y="6815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44975</xdr:rowOff>
    </xdr:from>
    <xdr:ext cx="469744" cy="259045"/>
    <xdr:sp macro="" textlink="">
      <xdr:nvSpPr>
        <xdr:cNvPr id="392" name="n_1ave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393"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24655</xdr:rowOff>
    </xdr:from>
    <xdr:ext cx="469744" cy="259045"/>
    <xdr:sp macro="" textlink="">
      <xdr:nvSpPr>
        <xdr:cNvPr id="394" name="n_1main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19" name="直線コネクタ 418"/>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20"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21" name="直線コネクタ 420"/>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22"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23" name="直線コネクタ 422"/>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424" name="【学校施設】&#10;有形固定資産減価償却率平均値テキスト"/>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25" name="フローチャート: 判断 424"/>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26" name="フローチャート: 判断 425"/>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27" name="フローチャート: 判断 426"/>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433" name="楕円 432"/>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434" name="【学校施設】&#10;有形固定資産減価償却率該当値テキスト"/>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147320</xdr:rowOff>
    </xdr:from>
    <xdr:to>
      <xdr:col>81</xdr:col>
      <xdr:colOff>101600</xdr:colOff>
      <xdr:row>57</xdr:row>
      <xdr:rowOff>77470</xdr:rowOff>
    </xdr:to>
    <xdr:sp macro="" textlink="">
      <xdr:nvSpPr>
        <xdr:cNvPr id="435" name="楕円 434"/>
        <xdr:cNvSpPr/>
      </xdr:nvSpPr>
      <xdr:spPr>
        <a:xfrm>
          <a:off x="15430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26670</xdr:rowOff>
    </xdr:from>
    <xdr:to>
      <xdr:col>85</xdr:col>
      <xdr:colOff>127000</xdr:colOff>
      <xdr:row>58</xdr:row>
      <xdr:rowOff>15240</xdr:rowOff>
    </xdr:to>
    <xdr:cxnSp macro="">
      <xdr:nvCxnSpPr>
        <xdr:cNvPr id="436" name="直線コネクタ 435"/>
        <xdr:cNvCxnSpPr/>
      </xdr:nvCxnSpPr>
      <xdr:spPr>
        <a:xfrm>
          <a:off x="15481300" y="97993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34307</xdr:rowOff>
    </xdr:from>
    <xdr:ext cx="405111" cy="259045"/>
    <xdr:sp macro="" textlink="">
      <xdr:nvSpPr>
        <xdr:cNvPr id="437" name="n_1aveValue【学校施設】&#10;有形固定資産減価償却率"/>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438"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93997</xdr:rowOff>
    </xdr:from>
    <xdr:ext cx="405111" cy="259045"/>
    <xdr:sp macro="" textlink="">
      <xdr:nvSpPr>
        <xdr:cNvPr id="439" name="n_1mainValue【学校施設】&#10;有形固定資産減価償却率"/>
        <xdr:cNvSpPr txBox="1"/>
      </xdr:nvSpPr>
      <xdr:spPr>
        <a:xfrm>
          <a:off x="152660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1" name="直線コネクタ 4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2" name="テキスト ボックス 4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3" name="直線コネクタ 4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4" name="テキスト ボックス 4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5" name="直線コネクタ 4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6" name="テキスト ボックス 4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7" name="直線コネクタ 4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8" name="テキスト ボックス 4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62" name="直線コネクタ 461"/>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63"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64" name="直線コネクタ 463"/>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65"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66" name="直線コネクタ 465"/>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467" name="【学校施設】&#10;一人当たり面積平均値テキスト"/>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68" name="フローチャート: 判断 467"/>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69" name="フローチャート: 判断 468"/>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470" name="フローチャート: 判断 469"/>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45669</xdr:rowOff>
    </xdr:from>
    <xdr:to>
      <xdr:col>116</xdr:col>
      <xdr:colOff>114300</xdr:colOff>
      <xdr:row>63</xdr:row>
      <xdr:rowOff>147269</xdr:rowOff>
    </xdr:to>
    <xdr:sp macro="" textlink="">
      <xdr:nvSpPr>
        <xdr:cNvPr id="476" name="楕円 475"/>
        <xdr:cNvSpPr/>
      </xdr:nvSpPr>
      <xdr:spPr>
        <a:xfrm>
          <a:off x="22110700" y="1084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24096</xdr:rowOff>
    </xdr:from>
    <xdr:ext cx="469744" cy="259045"/>
    <xdr:sp macro="" textlink="">
      <xdr:nvSpPr>
        <xdr:cNvPr id="477" name="【学校施設】&#10;一人当たり面積該当値テキスト"/>
        <xdr:cNvSpPr txBox="1"/>
      </xdr:nvSpPr>
      <xdr:spPr>
        <a:xfrm>
          <a:off x="22199600" y="1082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36068</xdr:rowOff>
    </xdr:from>
    <xdr:to>
      <xdr:col>112</xdr:col>
      <xdr:colOff>38100</xdr:colOff>
      <xdr:row>63</xdr:row>
      <xdr:rowOff>137668</xdr:rowOff>
    </xdr:to>
    <xdr:sp macro="" textlink="">
      <xdr:nvSpPr>
        <xdr:cNvPr id="478" name="楕円 477"/>
        <xdr:cNvSpPr/>
      </xdr:nvSpPr>
      <xdr:spPr>
        <a:xfrm>
          <a:off x="21272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86868</xdr:rowOff>
    </xdr:from>
    <xdr:to>
      <xdr:col>116</xdr:col>
      <xdr:colOff>63500</xdr:colOff>
      <xdr:row>63</xdr:row>
      <xdr:rowOff>96469</xdr:rowOff>
    </xdr:to>
    <xdr:cxnSp macro="">
      <xdr:nvCxnSpPr>
        <xdr:cNvPr id="479" name="直線コネクタ 478"/>
        <xdr:cNvCxnSpPr/>
      </xdr:nvCxnSpPr>
      <xdr:spPr>
        <a:xfrm>
          <a:off x="21323300" y="10888218"/>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480"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481"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128795</xdr:rowOff>
    </xdr:from>
    <xdr:ext cx="469744" cy="259045"/>
    <xdr:sp macro="" textlink="">
      <xdr:nvSpPr>
        <xdr:cNvPr id="482" name="n_1mainValue【学校施設】&#10;一人当たり面積"/>
        <xdr:cNvSpPr txBox="1"/>
      </xdr:nvSpPr>
      <xdr:spPr>
        <a:xfrm>
          <a:off x="210757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07" name="正方形/長方形 5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8" name="正方形/長方形 5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9" name="正方形/長方形 5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0" name="正方形/長方形 5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1" name="正方形/長方形 5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2" name="正方形/長方形 5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3" name="正方形/長方形 5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4" name="正方形/長方形 51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15" name="正方形/長方形 5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6" name="正方形/長方形 5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7" name="テキスト ボックス 5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類似団体と比較して特に有形固定資産減価償却率が高くなっている施設は、公営住宅であり、一人当たり面積も大きい状況となっている。これらは、昭和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年代以降に環境改善整備を目的とし、多くの住宅を集中して建設したことに起因している。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現在では、経年劣化による老朽化、耐震性等の課題を抱えているため、公共施設等総合管理計画及び市営住宅長寿命化計画に基づき、施設の最適化を図る必要がある。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ja-JP" altLang="ja-JP" sz="1300">
              <a:solidFill>
                <a:schemeClr val="dk1"/>
              </a:solidFill>
              <a:effectLst/>
              <a:latin typeface="ＭＳ ゴシック" pitchFamily="49" charset="-128"/>
              <a:ea typeface="ＭＳ ゴシック" pitchFamily="49" charset="-128"/>
              <a:cs typeface="+mn-cs"/>
            </a:rPr>
            <a:t>南松尾はつが野学園の整備及び中学校普通教室への空調設備の設置等の</a:t>
          </a:r>
          <a:r>
            <a:rPr kumimoji="1" lang="ja-JP" altLang="en-US" sz="1300">
              <a:solidFill>
                <a:schemeClr val="dk1"/>
              </a:solidFill>
              <a:effectLst/>
              <a:latin typeface="ＭＳ ゴシック" pitchFamily="49" charset="-128"/>
              <a:ea typeface="ＭＳ ゴシック" pitchFamily="49" charset="-128"/>
              <a:cs typeface="+mn-cs"/>
            </a:rPr>
            <a:t>多額の</a:t>
          </a:r>
          <a:r>
            <a:rPr kumimoji="1" lang="ja-JP" altLang="ja-JP" sz="1300">
              <a:solidFill>
                <a:schemeClr val="dk1"/>
              </a:solidFill>
              <a:effectLst/>
              <a:latin typeface="ＭＳ ゴシック" pitchFamily="49" charset="-128"/>
              <a:ea typeface="ＭＳ ゴシック" pitchFamily="49" charset="-128"/>
              <a:cs typeface="+mn-cs"/>
            </a:rPr>
            <a:t>投資活動</a:t>
          </a:r>
          <a:r>
            <a:rPr kumimoji="1" lang="ja-JP" altLang="en-US" sz="1300">
              <a:solidFill>
                <a:schemeClr val="dk1"/>
              </a:solidFill>
              <a:effectLst/>
              <a:latin typeface="ＭＳ ゴシック" pitchFamily="49" charset="-128"/>
              <a:ea typeface="ＭＳ ゴシック" pitchFamily="49" charset="-128"/>
              <a:cs typeface="+mn-cs"/>
            </a:rPr>
            <a:t>を行ったため、</a:t>
          </a:r>
          <a:r>
            <a:rPr kumimoji="1" lang="ja-JP" altLang="en-US" sz="1300">
              <a:latin typeface="ＭＳ Ｐゴシック" panose="020B0600070205080204" pitchFamily="50" charset="-128"/>
              <a:ea typeface="ＭＳ Ｐゴシック" panose="020B0600070205080204" pitchFamily="50" charset="-128"/>
            </a:rPr>
            <a:t>学校施設有形固定資産減価償却率は前年度と比較し大きく減少した。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186,156
183,975
84.98
64,202,882
64,007,837
128,267
34,178,688
48,332,864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111125</xdr:rowOff>
    </xdr:from>
    <xdr:to>
      <xdr:col>24</xdr:col>
      <xdr:colOff>114300</xdr:colOff>
      <xdr:row>42</xdr:row>
      <xdr:rowOff>41275</xdr:rowOff>
    </xdr:to>
    <xdr:sp macro="" textlink="">
      <xdr:nvSpPr>
        <xdr:cNvPr id="70" name="楕円 69"/>
        <xdr:cNvSpPr/>
      </xdr:nvSpPr>
      <xdr:spPr>
        <a:xfrm>
          <a:off x="45847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26052</xdr:rowOff>
    </xdr:from>
    <xdr:ext cx="405111" cy="259045"/>
    <xdr:sp macro="" textlink="">
      <xdr:nvSpPr>
        <xdr:cNvPr id="71" name="【図書館】&#10;有形固定資産減価償却率該当値テキスト"/>
        <xdr:cNvSpPr txBox="1"/>
      </xdr:nvSpPr>
      <xdr:spPr>
        <a:xfrm>
          <a:off x="4673600" y="705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156845</xdr:rowOff>
    </xdr:from>
    <xdr:to>
      <xdr:col>20</xdr:col>
      <xdr:colOff>38100</xdr:colOff>
      <xdr:row>42</xdr:row>
      <xdr:rowOff>86995</xdr:rowOff>
    </xdr:to>
    <xdr:sp macro="" textlink="">
      <xdr:nvSpPr>
        <xdr:cNvPr id="72" name="楕円 71"/>
        <xdr:cNvSpPr/>
      </xdr:nvSpPr>
      <xdr:spPr>
        <a:xfrm>
          <a:off x="3746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161925</xdr:rowOff>
    </xdr:from>
    <xdr:to>
      <xdr:col>24</xdr:col>
      <xdr:colOff>63500</xdr:colOff>
      <xdr:row>42</xdr:row>
      <xdr:rowOff>36195</xdr:rowOff>
    </xdr:to>
    <xdr:cxnSp macro="">
      <xdr:nvCxnSpPr>
        <xdr:cNvPr id="73" name="直線コネクタ 72"/>
        <xdr:cNvCxnSpPr/>
      </xdr:nvCxnSpPr>
      <xdr:spPr>
        <a:xfrm flipV="1">
          <a:off x="3797300" y="71913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92092</xdr:rowOff>
    </xdr:from>
    <xdr:ext cx="405111" cy="259045"/>
    <xdr:sp macro="" textlink="">
      <xdr:nvSpPr>
        <xdr:cNvPr id="74" name="n_1aveValue【図書館】&#10;有形固定資産減価償却率"/>
        <xdr:cNvSpPr txBox="1"/>
      </xdr:nvSpPr>
      <xdr:spPr>
        <a:xfrm>
          <a:off x="3582044" y="643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4462</xdr:rowOff>
    </xdr:from>
    <xdr:ext cx="405111" cy="259045"/>
    <xdr:sp macro="" textlink="">
      <xdr:nvSpPr>
        <xdr:cNvPr id="75" name="n_2aveValue【図書館】&#10;有形固定資産減価償却率"/>
        <xdr:cNvSpPr txBox="1"/>
      </xdr:nvSpPr>
      <xdr:spPr>
        <a:xfrm>
          <a:off x="270574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78122</xdr:rowOff>
    </xdr:from>
    <xdr:ext cx="405111" cy="259045"/>
    <xdr:sp macro="" textlink="">
      <xdr:nvSpPr>
        <xdr:cNvPr id="76" name="n_1mainValue【図書館】&#10;有形固定資産減価償却率"/>
        <xdr:cNvSpPr txBox="1"/>
      </xdr:nvSpPr>
      <xdr:spPr>
        <a:xfrm>
          <a:off x="35820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8" name="直線コネクタ 97"/>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9"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0" name="直線コネクタ 99"/>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1"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2" name="直線コネクタ 101"/>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3"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4" name="フローチャート: 判断 103"/>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5" name="フローチャート: 判断 104"/>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6" name="フローチャート: 判断 105"/>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2" name="楕円 111"/>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13" name="【図書館】&#10;一人当たり面積該当値テキスト"/>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14" name="楕円 113"/>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15" name="直線コネクタ 114"/>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16"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17" name="n_2ave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18"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44" name="直線コネクタ 143"/>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45"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6" name="直線コネクタ 145"/>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7"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8" name="直線コネクタ 147"/>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49" name="【体育館・プー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0" name="フローチャート: 判断 14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1" name="フローチャート: 判断 150"/>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2" name="フローチャート: 判断 151"/>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58" name="楕円 157"/>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64787</xdr:rowOff>
    </xdr:from>
    <xdr:ext cx="405111" cy="259045"/>
    <xdr:sp macro="" textlink="">
      <xdr:nvSpPr>
        <xdr:cNvPr id="159" name="【体育館・プール】&#10;有形固定資産減価償却率該当値テキスト"/>
        <xdr:cNvSpPr txBox="1"/>
      </xdr:nvSpPr>
      <xdr:spPr>
        <a:xfrm>
          <a:off x="4673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110853</xdr:rowOff>
    </xdr:from>
    <xdr:to>
      <xdr:col>20</xdr:col>
      <xdr:colOff>38100</xdr:colOff>
      <xdr:row>60</xdr:row>
      <xdr:rowOff>41003</xdr:rowOff>
    </xdr:to>
    <xdr:sp macro="" textlink="">
      <xdr:nvSpPr>
        <xdr:cNvPr id="160" name="楕円 159"/>
        <xdr:cNvSpPr/>
      </xdr:nvSpPr>
      <xdr:spPr>
        <a:xfrm>
          <a:off x="3746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161653</xdr:rowOff>
    </xdr:to>
    <xdr:cxnSp macro="">
      <xdr:nvCxnSpPr>
        <xdr:cNvPr id="161" name="直線コネクタ 160"/>
        <xdr:cNvCxnSpPr/>
      </xdr:nvCxnSpPr>
      <xdr:spPr>
        <a:xfrm flipV="1">
          <a:off x="3797300" y="102527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142439</xdr:rowOff>
    </xdr:from>
    <xdr:ext cx="405111" cy="259045"/>
    <xdr:sp macro="" textlink="">
      <xdr:nvSpPr>
        <xdr:cNvPr id="162" name="n_1aveValue【体育館・プール】&#10;有形固定資産減価償却率"/>
        <xdr:cNvSpPr txBox="1"/>
      </xdr:nvSpPr>
      <xdr:spPr>
        <a:xfrm>
          <a:off x="3582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3" name="n_2ave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32130</xdr:rowOff>
    </xdr:from>
    <xdr:ext cx="405111" cy="259045"/>
    <xdr:sp macro="" textlink="">
      <xdr:nvSpPr>
        <xdr:cNvPr id="164" name="n_1mainValue【体育館・プール】&#10;有形固定資産減価償却率"/>
        <xdr:cNvSpPr txBox="1"/>
      </xdr:nvSpPr>
      <xdr:spPr>
        <a:xfrm>
          <a:off x="3582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86" name="直線コネクタ 185"/>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9"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0" name="直線コネクタ 189"/>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191" name="【体育館・プール】&#10;一人当たり面積平均値テキスト"/>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92" name="フローチャート: 判断 191"/>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93" name="フローチャート: 判断 192"/>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194" name="フローチャート: 判断 193"/>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90932</xdr:rowOff>
    </xdr:from>
    <xdr:to>
      <xdr:col>55</xdr:col>
      <xdr:colOff>50800</xdr:colOff>
      <xdr:row>63</xdr:row>
      <xdr:rowOff>21082</xdr:rowOff>
    </xdr:to>
    <xdr:sp macro="" textlink="">
      <xdr:nvSpPr>
        <xdr:cNvPr id="200" name="楕円 199"/>
        <xdr:cNvSpPr/>
      </xdr:nvSpPr>
      <xdr:spPr>
        <a:xfrm>
          <a:off x="10426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5859</xdr:rowOff>
    </xdr:from>
    <xdr:ext cx="469744" cy="259045"/>
    <xdr:sp macro="" textlink="">
      <xdr:nvSpPr>
        <xdr:cNvPr id="201" name="【体育館・プール】&#10;一人当たり面積該当値テキスト"/>
        <xdr:cNvSpPr txBox="1"/>
      </xdr:nvSpPr>
      <xdr:spPr>
        <a:xfrm>
          <a:off x="10515600" y="1063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02" name="楕円 201"/>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141732</xdr:rowOff>
    </xdr:from>
    <xdr:to>
      <xdr:col>55</xdr:col>
      <xdr:colOff>0</xdr:colOff>
      <xdr:row>62</xdr:row>
      <xdr:rowOff>146304</xdr:rowOff>
    </xdr:to>
    <xdr:cxnSp macro="">
      <xdr:nvCxnSpPr>
        <xdr:cNvPr id="203" name="直線コネクタ 202"/>
        <xdr:cNvCxnSpPr/>
      </xdr:nvCxnSpPr>
      <xdr:spPr>
        <a:xfrm flipV="1">
          <a:off x="9639300" y="1077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17035</xdr:rowOff>
    </xdr:from>
    <xdr:ext cx="469744" cy="259045"/>
    <xdr:sp macro="" textlink="">
      <xdr:nvSpPr>
        <xdr:cNvPr id="204"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94759</xdr:rowOff>
    </xdr:from>
    <xdr:ext cx="469744" cy="259045"/>
    <xdr:sp macro="" textlink="">
      <xdr:nvSpPr>
        <xdr:cNvPr id="205"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16781</xdr:rowOff>
    </xdr:from>
    <xdr:ext cx="469744" cy="259045"/>
    <xdr:sp macro="" textlink="">
      <xdr:nvSpPr>
        <xdr:cNvPr id="206" name="n_1mainValue【体育館・プール】&#10;一人当たり面積"/>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8" name="テキスト ボックス 21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6" name="テキスト ボックス 22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30" name="直線コネクタ 229"/>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31"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32" name="直線コネクタ 231"/>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3"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4" name="直線コネクタ 233"/>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35"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36" name="フローチャート: 判断 235"/>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37" name="フローチャート: 判断 236"/>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xdr:rowOff>
    </xdr:from>
    <xdr:to>
      <xdr:col>15</xdr:col>
      <xdr:colOff>101600</xdr:colOff>
      <xdr:row>81</xdr:row>
      <xdr:rowOff>117475</xdr:rowOff>
    </xdr:to>
    <xdr:sp macro="" textlink="">
      <xdr:nvSpPr>
        <xdr:cNvPr id="238" name="フローチャート: 判断 237"/>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103505</xdr:rowOff>
    </xdr:from>
    <xdr:to>
      <xdr:col>24</xdr:col>
      <xdr:colOff>114300</xdr:colOff>
      <xdr:row>79</xdr:row>
      <xdr:rowOff>33655</xdr:rowOff>
    </xdr:to>
    <xdr:sp macro="" textlink="">
      <xdr:nvSpPr>
        <xdr:cNvPr id="244" name="楕円 243"/>
        <xdr:cNvSpPr/>
      </xdr:nvSpPr>
      <xdr:spPr>
        <a:xfrm>
          <a:off x="45847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126382</xdr:rowOff>
    </xdr:from>
    <xdr:ext cx="405111" cy="259045"/>
    <xdr:sp macro="" textlink="">
      <xdr:nvSpPr>
        <xdr:cNvPr id="245" name="【福祉施設】&#10;有形固定資産減価償却率該当値テキスト"/>
        <xdr:cNvSpPr txBox="1"/>
      </xdr:nvSpPr>
      <xdr:spPr>
        <a:xfrm>
          <a:off x="4673600"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93980</xdr:rowOff>
    </xdr:from>
    <xdr:to>
      <xdr:col>20</xdr:col>
      <xdr:colOff>38100</xdr:colOff>
      <xdr:row>79</xdr:row>
      <xdr:rowOff>24130</xdr:rowOff>
    </xdr:to>
    <xdr:sp macro="" textlink="">
      <xdr:nvSpPr>
        <xdr:cNvPr id="246" name="楕円 245"/>
        <xdr:cNvSpPr/>
      </xdr:nvSpPr>
      <xdr:spPr>
        <a:xfrm>
          <a:off x="3746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144780</xdr:rowOff>
    </xdr:from>
    <xdr:to>
      <xdr:col>24</xdr:col>
      <xdr:colOff>63500</xdr:colOff>
      <xdr:row>78</xdr:row>
      <xdr:rowOff>154305</xdr:rowOff>
    </xdr:to>
    <xdr:cxnSp macro="">
      <xdr:nvCxnSpPr>
        <xdr:cNvPr id="247" name="直線コネクタ 246"/>
        <xdr:cNvCxnSpPr/>
      </xdr:nvCxnSpPr>
      <xdr:spPr>
        <a:xfrm>
          <a:off x="3797300" y="135178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48"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134002</xdr:rowOff>
    </xdr:from>
    <xdr:ext cx="405111" cy="259045"/>
    <xdr:sp macro="" textlink="">
      <xdr:nvSpPr>
        <xdr:cNvPr id="249" name="n_2aveValue【福祉施設】&#10;有形固定資産減価償却率"/>
        <xdr:cNvSpPr txBox="1"/>
      </xdr:nvSpPr>
      <xdr:spPr>
        <a:xfrm>
          <a:off x="2705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40657</xdr:rowOff>
    </xdr:from>
    <xdr:ext cx="405111" cy="259045"/>
    <xdr:sp macro="" textlink="">
      <xdr:nvSpPr>
        <xdr:cNvPr id="250" name="n_1mainValue【福祉施設】&#10;有形固定資産減価償却率"/>
        <xdr:cNvSpPr txBox="1"/>
      </xdr:nvSpPr>
      <xdr:spPr>
        <a:xfrm>
          <a:off x="3582044"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76" name="直線コネクタ 275"/>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77"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78" name="直線コネクタ 277"/>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79"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0" name="直線コネクタ 279"/>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81"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82" name="フローチャート: 判断 281"/>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83" name="フローチャート: 判断 282"/>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84" name="フローチャート: 判断 28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142421</xdr:rowOff>
    </xdr:from>
    <xdr:to>
      <xdr:col>55</xdr:col>
      <xdr:colOff>50800</xdr:colOff>
      <xdr:row>82</xdr:row>
      <xdr:rowOff>72571</xdr:rowOff>
    </xdr:to>
    <xdr:sp macro="" textlink="">
      <xdr:nvSpPr>
        <xdr:cNvPr id="290" name="楕円 289"/>
        <xdr:cNvSpPr/>
      </xdr:nvSpPr>
      <xdr:spPr>
        <a:xfrm>
          <a:off x="10426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165298</xdr:rowOff>
    </xdr:from>
    <xdr:ext cx="469744" cy="259045"/>
    <xdr:sp macro="" textlink="">
      <xdr:nvSpPr>
        <xdr:cNvPr id="291" name="【福祉施設】&#10;一人当たり面積該当値テキスト"/>
        <xdr:cNvSpPr txBox="1"/>
      </xdr:nvSpPr>
      <xdr:spPr>
        <a:xfrm>
          <a:off x="10515600" y="138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142421</xdr:rowOff>
    </xdr:from>
    <xdr:to>
      <xdr:col>50</xdr:col>
      <xdr:colOff>165100</xdr:colOff>
      <xdr:row>82</xdr:row>
      <xdr:rowOff>72571</xdr:rowOff>
    </xdr:to>
    <xdr:sp macro="" textlink="">
      <xdr:nvSpPr>
        <xdr:cNvPr id="292" name="楕円 291"/>
        <xdr:cNvSpPr/>
      </xdr:nvSpPr>
      <xdr:spPr>
        <a:xfrm>
          <a:off x="9588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21771</xdr:rowOff>
    </xdr:from>
    <xdr:to>
      <xdr:col>55</xdr:col>
      <xdr:colOff>0</xdr:colOff>
      <xdr:row>82</xdr:row>
      <xdr:rowOff>21771</xdr:rowOff>
    </xdr:to>
    <xdr:cxnSp macro="">
      <xdr:nvCxnSpPr>
        <xdr:cNvPr id="293" name="直線コネクタ 292"/>
        <xdr:cNvCxnSpPr/>
      </xdr:nvCxnSpPr>
      <xdr:spPr>
        <a:xfrm>
          <a:off x="9639300" y="14080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145341</xdr:rowOff>
    </xdr:from>
    <xdr:ext cx="469744" cy="259045"/>
    <xdr:sp macro="" textlink="">
      <xdr:nvSpPr>
        <xdr:cNvPr id="294" name="n_1aveValue【福祉施設】&#10;一人当たり面積"/>
        <xdr:cNvSpPr txBox="1"/>
      </xdr:nvSpPr>
      <xdr:spPr>
        <a:xfrm>
          <a:off x="9391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295"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89098</xdr:rowOff>
    </xdr:from>
    <xdr:ext cx="469744" cy="259045"/>
    <xdr:sp macro="" textlink="">
      <xdr:nvSpPr>
        <xdr:cNvPr id="296" name="n_1mainValue【福祉施設】&#10;一人当たり面積"/>
        <xdr:cNvSpPr txBox="1"/>
      </xdr:nvSpPr>
      <xdr:spPr>
        <a:xfrm>
          <a:off x="93917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7" name="テキスト ボックス 30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9" name="テキスト ボックス 30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7" name="テキスト ボックス 31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21" name="直線コネクタ 320"/>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22"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23" name="直線コネクタ 322"/>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4"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5" name="直線コネクタ 32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164482</xdr:rowOff>
    </xdr:from>
    <xdr:ext cx="405111" cy="259045"/>
    <xdr:sp macro="" textlink="">
      <xdr:nvSpPr>
        <xdr:cNvPr id="326" name="【市民会館】&#10;有形固定資産減価償却率平均値テキスト"/>
        <xdr:cNvSpPr txBox="1"/>
      </xdr:nvSpPr>
      <xdr:spPr>
        <a:xfrm>
          <a:off x="4673600" y="1782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27" name="フローチャート: 判断 32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28" name="フローチャート: 判断 327"/>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29" name="フローチャート: 判断 328"/>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35" name="楕円 334"/>
        <xdr:cNvSpPr/>
      </xdr:nvSpPr>
      <xdr:spPr>
        <a:xfrm>
          <a:off x="45847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13352</xdr:rowOff>
    </xdr:from>
    <xdr:ext cx="405111" cy="259045"/>
    <xdr:sp macro="" textlink="">
      <xdr:nvSpPr>
        <xdr:cNvPr id="336" name="【市民会館】&#10;有形固定資産減価償却率該当値テキスト"/>
        <xdr:cNvSpPr txBox="1"/>
      </xdr:nvSpPr>
      <xdr:spPr>
        <a:xfrm>
          <a:off x="4673600"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76836</xdr:rowOff>
    </xdr:from>
    <xdr:to>
      <xdr:col>20</xdr:col>
      <xdr:colOff>38100</xdr:colOff>
      <xdr:row>106</xdr:row>
      <xdr:rowOff>6986</xdr:rowOff>
    </xdr:to>
    <xdr:sp macro="" textlink="">
      <xdr:nvSpPr>
        <xdr:cNvPr id="337" name="楕円 336"/>
        <xdr:cNvSpPr/>
      </xdr:nvSpPr>
      <xdr:spPr>
        <a:xfrm>
          <a:off x="3746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85725</xdr:rowOff>
    </xdr:from>
    <xdr:to>
      <xdr:col>24</xdr:col>
      <xdr:colOff>63500</xdr:colOff>
      <xdr:row>105</xdr:row>
      <xdr:rowOff>127636</xdr:rowOff>
    </xdr:to>
    <xdr:cxnSp macro="">
      <xdr:nvCxnSpPr>
        <xdr:cNvPr id="338" name="直線コネクタ 337"/>
        <xdr:cNvCxnSpPr/>
      </xdr:nvCxnSpPr>
      <xdr:spPr>
        <a:xfrm flipV="1">
          <a:off x="3797300" y="180879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339"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40"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169563</xdr:rowOff>
    </xdr:from>
    <xdr:ext cx="405111" cy="259045"/>
    <xdr:sp macro="" textlink="">
      <xdr:nvSpPr>
        <xdr:cNvPr id="341" name="n_1mainValue【市民会館】&#10;有形固定資産減価償却率"/>
        <xdr:cNvSpPr txBox="1"/>
      </xdr:nvSpPr>
      <xdr:spPr>
        <a:xfrm>
          <a:off x="3582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65" name="直線コネクタ 364"/>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7" name="直線コネクタ 36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68"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69" name="直線コネクタ 368"/>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0"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1" name="フローチャート: 判断 370"/>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72" name="フローチャート: 判断 371"/>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73" name="フローチャート: 判断 372"/>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379" name="楕円 378"/>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163847</xdr:rowOff>
    </xdr:from>
    <xdr:ext cx="469744" cy="259045"/>
    <xdr:sp macro="" textlink="">
      <xdr:nvSpPr>
        <xdr:cNvPr id="380" name="【市民会館】&#10;一人当たり面積該当値テキスト"/>
        <xdr:cNvSpPr txBox="1"/>
      </xdr:nvSpPr>
      <xdr:spPr>
        <a:xfrm>
          <a:off x="10515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381" name="楕円 380"/>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64770</xdr:rowOff>
    </xdr:to>
    <xdr:cxnSp macro="">
      <xdr:nvCxnSpPr>
        <xdr:cNvPr id="382" name="直線コネクタ 381"/>
        <xdr:cNvCxnSpPr/>
      </xdr:nvCxnSpPr>
      <xdr:spPr>
        <a:xfrm>
          <a:off x="9639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97807</xdr:rowOff>
    </xdr:from>
    <xdr:ext cx="469744" cy="259045"/>
    <xdr:sp macro="" textlink="">
      <xdr:nvSpPr>
        <xdr:cNvPr id="383" name="n_1ave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25416</xdr:rowOff>
    </xdr:from>
    <xdr:ext cx="469744" cy="259045"/>
    <xdr:sp macro="" textlink="">
      <xdr:nvSpPr>
        <xdr:cNvPr id="384"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106697</xdr:rowOff>
    </xdr:from>
    <xdr:ext cx="469744" cy="259045"/>
    <xdr:sp macro="" textlink="">
      <xdr:nvSpPr>
        <xdr:cNvPr id="385" name="n_1mainValue【市民会館】&#10;一人当たり面積"/>
        <xdr:cNvSpPr txBox="1"/>
      </xdr:nvSpPr>
      <xdr:spPr>
        <a:xfrm>
          <a:off x="9391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6" name="テキスト ボックス 3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6" name="テキスト ボックス 4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10" name="直線コネクタ 409"/>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11"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12" name="直線コネクタ 411"/>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13"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14" name="直線コネクタ 413"/>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15" name="【一般廃棄物処理施設】&#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16" name="フローチャート: 判断 415"/>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17" name="フローチャート: 判断 416"/>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418" name="フローチャート: 判断 417"/>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24" name="楕円 423"/>
        <xdr:cNvSpPr/>
      </xdr:nvSpPr>
      <xdr:spPr>
        <a:xfrm>
          <a:off x="16268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139082</xdr:rowOff>
    </xdr:from>
    <xdr:ext cx="405111" cy="259045"/>
    <xdr:sp macro="" textlink="">
      <xdr:nvSpPr>
        <xdr:cNvPr id="425" name="【一般廃棄物処理施設】&#10;有形固定資産減価償却率該当値テキスト"/>
        <xdr:cNvSpPr txBox="1"/>
      </xdr:nvSpPr>
      <xdr:spPr>
        <a:xfrm>
          <a:off x="16357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52070</xdr:rowOff>
    </xdr:from>
    <xdr:to>
      <xdr:col>81</xdr:col>
      <xdr:colOff>101600</xdr:colOff>
      <xdr:row>38</xdr:row>
      <xdr:rowOff>153670</xdr:rowOff>
    </xdr:to>
    <xdr:sp macro="" textlink="">
      <xdr:nvSpPr>
        <xdr:cNvPr id="426" name="楕円 425"/>
        <xdr:cNvSpPr/>
      </xdr:nvSpPr>
      <xdr:spPr>
        <a:xfrm>
          <a:off x="15430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40005</xdr:rowOff>
    </xdr:from>
    <xdr:to>
      <xdr:col>85</xdr:col>
      <xdr:colOff>127000</xdr:colOff>
      <xdr:row>38</xdr:row>
      <xdr:rowOff>102870</xdr:rowOff>
    </xdr:to>
    <xdr:cxnSp macro="">
      <xdr:nvCxnSpPr>
        <xdr:cNvPr id="427" name="直線コネクタ 426"/>
        <xdr:cNvCxnSpPr/>
      </xdr:nvCxnSpPr>
      <xdr:spPr>
        <a:xfrm flipV="1">
          <a:off x="15481300" y="65551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28" name="n_1ave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29"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144797</xdr:rowOff>
    </xdr:from>
    <xdr:ext cx="405111" cy="259045"/>
    <xdr:sp macro="" textlink="">
      <xdr:nvSpPr>
        <xdr:cNvPr id="430" name="n_1mainValue【一般廃棄物処理施設】&#10;有形固定資産減価償却率"/>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4" name="テキスト ボックス 44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0" name="テキスト ボックス 44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54" name="直線コネクタ 453"/>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55"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56" name="直線コネクタ 455"/>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57"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58" name="直線コネクタ 457"/>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108773</xdr:rowOff>
    </xdr:from>
    <xdr:ext cx="534377" cy="259045"/>
    <xdr:sp macro="" textlink="">
      <xdr:nvSpPr>
        <xdr:cNvPr id="459" name="【一般廃棄物処理施設】&#10;一人当たり有形固定資産（償却資産）額平均値テキスト"/>
        <xdr:cNvSpPr txBox="1"/>
      </xdr:nvSpPr>
      <xdr:spPr>
        <a:xfrm>
          <a:off x="22199600" y="662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60" name="フローチャート: 判断 459"/>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61" name="フローチャート: 判断 460"/>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159733</xdr:rowOff>
    </xdr:from>
    <xdr:to>
      <xdr:col>107</xdr:col>
      <xdr:colOff>101600</xdr:colOff>
      <xdr:row>40</xdr:row>
      <xdr:rowOff>89883</xdr:rowOff>
    </xdr:to>
    <xdr:sp macro="" textlink="">
      <xdr:nvSpPr>
        <xdr:cNvPr id="462" name="フローチャート: 判断 461"/>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24859</xdr:rowOff>
    </xdr:from>
    <xdr:to>
      <xdr:col>116</xdr:col>
      <xdr:colOff>114300</xdr:colOff>
      <xdr:row>41</xdr:row>
      <xdr:rowOff>126459</xdr:rowOff>
    </xdr:to>
    <xdr:sp macro="" textlink="">
      <xdr:nvSpPr>
        <xdr:cNvPr id="468" name="楕円 467"/>
        <xdr:cNvSpPr/>
      </xdr:nvSpPr>
      <xdr:spPr>
        <a:xfrm>
          <a:off x="22110700" y="70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111236</xdr:rowOff>
    </xdr:from>
    <xdr:ext cx="534377" cy="259045"/>
    <xdr:sp macro="" textlink="">
      <xdr:nvSpPr>
        <xdr:cNvPr id="469" name="【一般廃棄物処理施設】&#10;一人当たり有形固定資産（償却資産）額該当値テキスト"/>
        <xdr:cNvSpPr txBox="1"/>
      </xdr:nvSpPr>
      <xdr:spPr>
        <a:xfrm>
          <a:off x="22199600" y="696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24318</xdr:rowOff>
    </xdr:from>
    <xdr:to>
      <xdr:col>112</xdr:col>
      <xdr:colOff>38100</xdr:colOff>
      <xdr:row>41</xdr:row>
      <xdr:rowOff>125918</xdr:rowOff>
    </xdr:to>
    <xdr:sp macro="" textlink="">
      <xdr:nvSpPr>
        <xdr:cNvPr id="470" name="楕円 469"/>
        <xdr:cNvSpPr/>
      </xdr:nvSpPr>
      <xdr:spPr>
        <a:xfrm>
          <a:off x="21272500" y="70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75118</xdr:rowOff>
    </xdr:from>
    <xdr:to>
      <xdr:col>116</xdr:col>
      <xdr:colOff>63500</xdr:colOff>
      <xdr:row>41</xdr:row>
      <xdr:rowOff>75659</xdr:rowOff>
    </xdr:to>
    <xdr:cxnSp macro="">
      <xdr:nvCxnSpPr>
        <xdr:cNvPr id="471" name="直線コネクタ 470"/>
        <xdr:cNvCxnSpPr/>
      </xdr:nvCxnSpPr>
      <xdr:spPr>
        <a:xfrm>
          <a:off x="21323300" y="7104568"/>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159483</xdr:rowOff>
    </xdr:from>
    <xdr:ext cx="534377" cy="259045"/>
    <xdr:sp macro="" textlink="">
      <xdr:nvSpPr>
        <xdr:cNvPr id="472" name="n_1aveValue【一般廃棄物処理施設】&#10;一人当たり有形固定資産（償却資産）額"/>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106410</xdr:rowOff>
    </xdr:from>
    <xdr:ext cx="534377" cy="259045"/>
    <xdr:sp macro="" textlink="">
      <xdr:nvSpPr>
        <xdr:cNvPr id="473"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117045</xdr:rowOff>
    </xdr:from>
    <xdr:ext cx="534377" cy="259045"/>
    <xdr:sp macro="" textlink="">
      <xdr:nvSpPr>
        <xdr:cNvPr id="474" name="n_1mainValue【一般廃棄物処理施設】&#10;一人当たり有形固定資産（償却資産）額"/>
        <xdr:cNvSpPr txBox="1"/>
      </xdr:nvSpPr>
      <xdr:spPr>
        <a:xfrm>
          <a:off x="21043411" y="714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5" name="テキスト ボックス 4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97" name="直線コネクタ 49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9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99" name="直線コネクタ 49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0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01" name="直線コネクタ 50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102379</xdr:rowOff>
    </xdr:from>
    <xdr:ext cx="405111" cy="259045"/>
    <xdr:sp macro="" textlink="">
      <xdr:nvSpPr>
        <xdr:cNvPr id="502" name="【保健センター・保健所】&#10;有形固定資産減価償却率平均値テキスト"/>
        <xdr:cNvSpPr txBox="1"/>
      </xdr:nvSpPr>
      <xdr:spPr>
        <a:xfrm>
          <a:off x="16357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03" name="フローチャート: 判断 50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04" name="フローチャート: 判断 50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70358</xdr:rowOff>
    </xdr:from>
    <xdr:to>
      <xdr:col>76</xdr:col>
      <xdr:colOff>165100</xdr:colOff>
      <xdr:row>62</xdr:row>
      <xdr:rowOff>508</xdr:rowOff>
    </xdr:to>
    <xdr:sp macro="" textlink="">
      <xdr:nvSpPr>
        <xdr:cNvPr id="505" name="フローチャート: 判断 504"/>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24638</xdr:rowOff>
    </xdr:from>
    <xdr:to>
      <xdr:col>85</xdr:col>
      <xdr:colOff>177800</xdr:colOff>
      <xdr:row>61</xdr:row>
      <xdr:rowOff>126238</xdr:rowOff>
    </xdr:to>
    <xdr:sp macro="" textlink="">
      <xdr:nvSpPr>
        <xdr:cNvPr id="511" name="楕円 510"/>
        <xdr:cNvSpPr/>
      </xdr:nvSpPr>
      <xdr:spPr>
        <a:xfrm>
          <a:off x="162687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3065</xdr:rowOff>
    </xdr:from>
    <xdr:ext cx="405111" cy="259045"/>
    <xdr:sp macro="" textlink="">
      <xdr:nvSpPr>
        <xdr:cNvPr id="512" name="【保健センター・保健所】&#10;有形固定資産減価償却率該当値テキスト"/>
        <xdr:cNvSpPr txBox="1"/>
      </xdr:nvSpPr>
      <xdr:spPr>
        <a:xfrm>
          <a:off x="16357600" y="104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70358</xdr:rowOff>
    </xdr:from>
    <xdr:to>
      <xdr:col>81</xdr:col>
      <xdr:colOff>101600</xdr:colOff>
      <xdr:row>62</xdr:row>
      <xdr:rowOff>508</xdr:rowOff>
    </xdr:to>
    <xdr:sp macro="" textlink="">
      <xdr:nvSpPr>
        <xdr:cNvPr id="513" name="楕円 512"/>
        <xdr:cNvSpPr/>
      </xdr:nvSpPr>
      <xdr:spPr>
        <a:xfrm>
          <a:off x="15430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75438</xdr:rowOff>
    </xdr:from>
    <xdr:to>
      <xdr:col>85</xdr:col>
      <xdr:colOff>127000</xdr:colOff>
      <xdr:row>61</xdr:row>
      <xdr:rowOff>121158</xdr:rowOff>
    </xdr:to>
    <xdr:cxnSp macro="">
      <xdr:nvCxnSpPr>
        <xdr:cNvPr id="514" name="直線コネクタ 513"/>
        <xdr:cNvCxnSpPr/>
      </xdr:nvCxnSpPr>
      <xdr:spPr>
        <a:xfrm flipV="1">
          <a:off x="15481300" y="105338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5" name="n_1aveValue【保健センター・保健所】&#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17035</xdr:rowOff>
    </xdr:from>
    <xdr:ext cx="405111" cy="259045"/>
    <xdr:sp macro="" textlink="">
      <xdr:nvSpPr>
        <xdr:cNvPr id="516" name="n_2aveValue【保健センター・保健所】&#10;有形固定資産減価償却率"/>
        <xdr:cNvSpPr txBox="1"/>
      </xdr:nvSpPr>
      <xdr:spPr>
        <a:xfrm>
          <a:off x="14389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163085</xdr:rowOff>
    </xdr:from>
    <xdr:ext cx="405111" cy="259045"/>
    <xdr:sp macro="" textlink="">
      <xdr:nvSpPr>
        <xdr:cNvPr id="517" name="n_1mainValue【保健センター・保健所】&#10;有形固定資産減価償却率"/>
        <xdr:cNvSpPr txBox="1"/>
      </xdr:nvSpPr>
      <xdr:spPr>
        <a:xfrm>
          <a:off x="152660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39" name="直線コネクタ 538"/>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4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41" name="直線コネクタ 54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4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43" name="直線コネクタ 54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44"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45" name="フローチャート: 判断 544"/>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46" name="フローチャート: 判断 545"/>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17780</xdr:rowOff>
    </xdr:from>
    <xdr:to>
      <xdr:col>107</xdr:col>
      <xdr:colOff>101600</xdr:colOff>
      <xdr:row>58</xdr:row>
      <xdr:rowOff>119380</xdr:rowOff>
    </xdr:to>
    <xdr:sp macro="" textlink="">
      <xdr:nvSpPr>
        <xdr:cNvPr id="547" name="フローチャート: 判断 546"/>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166370</xdr:rowOff>
    </xdr:from>
    <xdr:to>
      <xdr:col>116</xdr:col>
      <xdr:colOff>114300</xdr:colOff>
      <xdr:row>60</xdr:row>
      <xdr:rowOff>96520</xdr:rowOff>
    </xdr:to>
    <xdr:sp macro="" textlink="">
      <xdr:nvSpPr>
        <xdr:cNvPr id="553" name="楕円 552"/>
        <xdr:cNvSpPr/>
      </xdr:nvSpPr>
      <xdr:spPr>
        <a:xfrm>
          <a:off x="22110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17797</xdr:rowOff>
    </xdr:from>
    <xdr:ext cx="469744" cy="259045"/>
    <xdr:sp macro="" textlink="">
      <xdr:nvSpPr>
        <xdr:cNvPr id="554" name="【保健センター・保健所】&#10;一人当たり面積該当値テキスト"/>
        <xdr:cNvSpPr txBox="1"/>
      </xdr:nvSpPr>
      <xdr:spPr>
        <a:xfrm>
          <a:off x="22199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555" name="楕円 554"/>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45720</xdr:rowOff>
    </xdr:from>
    <xdr:to>
      <xdr:col>116</xdr:col>
      <xdr:colOff>63500</xdr:colOff>
      <xdr:row>60</xdr:row>
      <xdr:rowOff>45720</xdr:rowOff>
    </xdr:to>
    <xdr:cxnSp macro="">
      <xdr:nvCxnSpPr>
        <xdr:cNvPr id="556" name="直線コネクタ 555"/>
        <xdr:cNvCxnSpPr/>
      </xdr:nvCxnSpPr>
      <xdr:spPr>
        <a:xfrm>
          <a:off x="21323300" y="1033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21607</xdr:rowOff>
    </xdr:from>
    <xdr:ext cx="469744" cy="259045"/>
    <xdr:sp macro="" textlink="">
      <xdr:nvSpPr>
        <xdr:cNvPr id="557" name="n_1ave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558"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87647</xdr:rowOff>
    </xdr:from>
    <xdr:ext cx="469744" cy="259045"/>
    <xdr:sp macro="" textlink="">
      <xdr:nvSpPr>
        <xdr:cNvPr id="559" name="n_1main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0" name="テキスト ボックス 56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2" name="テキスト ボックス 57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2" name="テキスト ボックス 58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4" name="テキスト ボックス 58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86" name="直線コネクタ 585"/>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87"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88" name="直線コネクタ 587"/>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89"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90" name="直線コネクタ 589"/>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591"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92" name="フローチャート: 判断 591"/>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93" name="フローチャート: 判断 592"/>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88537</xdr:rowOff>
    </xdr:from>
    <xdr:to>
      <xdr:col>76</xdr:col>
      <xdr:colOff>165100</xdr:colOff>
      <xdr:row>83</xdr:row>
      <xdr:rowOff>18687</xdr:rowOff>
    </xdr:to>
    <xdr:sp macro="" textlink="">
      <xdr:nvSpPr>
        <xdr:cNvPr id="594" name="フローチャート: 判断 593"/>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157118</xdr:rowOff>
    </xdr:from>
    <xdr:to>
      <xdr:col>85</xdr:col>
      <xdr:colOff>177800</xdr:colOff>
      <xdr:row>81</xdr:row>
      <xdr:rowOff>87268</xdr:rowOff>
    </xdr:to>
    <xdr:sp macro="" textlink="">
      <xdr:nvSpPr>
        <xdr:cNvPr id="600" name="楕円 599"/>
        <xdr:cNvSpPr/>
      </xdr:nvSpPr>
      <xdr:spPr>
        <a:xfrm>
          <a:off x="162687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8545</xdr:rowOff>
    </xdr:from>
    <xdr:ext cx="405111" cy="259045"/>
    <xdr:sp macro="" textlink="">
      <xdr:nvSpPr>
        <xdr:cNvPr id="601" name="【消防施設】&#10;有形固定資産減価償却率該当値テキスト"/>
        <xdr:cNvSpPr txBox="1"/>
      </xdr:nvSpPr>
      <xdr:spPr>
        <a:xfrm>
          <a:off x="16357600" y="1372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28121</xdr:rowOff>
    </xdr:from>
    <xdr:to>
      <xdr:col>81</xdr:col>
      <xdr:colOff>101600</xdr:colOff>
      <xdr:row>81</xdr:row>
      <xdr:rowOff>129721</xdr:rowOff>
    </xdr:to>
    <xdr:sp macro="" textlink="">
      <xdr:nvSpPr>
        <xdr:cNvPr id="602" name="楕円 601"/>
        <xdr:cNvSpPr/>
      </xdr:nvSpPr>
      <xdr:spPr>
        <a:xfrm>
          <a:off x="15430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36468</xdr:rowOff>
    </xdr:from>
    <xdr:to>
      <xdr:col>85</xdr:col>
      <xdr:colOff>127000</xdr:colOff>
      <xdr:row>81</xdr:row>
      <xdr:rowOff>78921</xdr:rowOff>
    </xdr:to>
    <xdr:cxnSp macro="">
      <xdr:nvCxnSpPr>
        <xdr:cNvPr id="603" name="直線コネクタ 602"/>
        <xdr:cNvCxnSpPr/>
      </xdr:nvCxnSpPr>
      <xdr:spPr>
        <a:xfrm flipV="1">
          <a:off x="15481300" y="1392391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76761</xdr:rowOff>
    </xdr:from>
    <xdr:ext cx="405111" cy="259045"/>
    <xdr:sp macro="" textlink="">
      <xdr:nvSpPr>
        <xdr:cNvPr id="604" name="n_1aveValue【消防施設】&#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35214</xdr:rowOff>
    </xdr:from>
    <xdr:ext cx="405111" cy="259045"/>
    <xdr:sp macro="" textlink="">
      <xdr:nvSpPr>
        <xdr:cNvPr id="605" name="n_2ave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146248</xdr:rowOff>
    </xdr:from>
    <xdr:ext cx="405111" cy="259045"/>
    <xdr:sp macro="" textlink="">
      <xdr:nvSpPr>
        <xdr:cNvPr id="606" name="n_1main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30" name="直線コネクタ 629"/>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31"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32" name="直線コネクタ 631"/>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33"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34" name="直線コネクタ 633"/>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35" name="【消防施設】&#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36" name="フローチャート: 判断 63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37" name="フローチャート: 判断 636"/>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38" name="フローチャート: 判断 637"/>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644" name="楕円 643"/>
        <xdr:cNvSpPr/>
      </xdr:nvSpPr>
      <xdr:spPr>
        <a:xfrm>
          <a:off x="22110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137177</xdr:rowOff>
    </xdr:from>
    <xdr:ext cx="469744" cy="259045"/>
    <xdr:sp macro="" textlink="">
      <xdr:nvSpPr>
        <xdr:cNvPr id="645" name="【消防施設】&#10;一人当たり面積該当値テキスト"/>
        <xdr:cNvSpPr txBox="1"/>
      </xdr:nvSpPr>
      <xdr:spPr>
        <a:xfrm>
          <a:off x="2219960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158750</xdr:rowOff>
    </xdr:from>
    <xdr:to>
      <xdr:col>112</xdr:col>
      <xdr:colOff>38100</xdr:colOff>
      <xdr:row>83</xdr:row>
      <xdr:rowOff>88900</xdr:rowOff>
    </xdr:to>
    <xdr:sp macro="" textlink="">
      <xdr:nvSpPr>
        <xdr:cNvPr id="646" name="楕円 645"/>
        <xdr:cNvSpPr/>
      </xdr:nvSpPr>
      <xdr:spPr>
        <a:xfrm>
          <a:off x="2127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38100</xdr:rowOff>
    </xdr:from>
    <xdr:to>
      <xdr:col>116</xdr:col>
      <xdr:colOff>63500</xdr:colOff>
      <xdr:row>83</xdr:row>
      <xdr:rowOff>38100</xdr:rowOff>
    </xdr:to>
    <xdr:cxnSp macro="">
      <xdr:nvCxnSpPr>
        <xdr:cNvPr id="647" name="直線コネクタ 646"/>
        <xdr:cNvCxnSpPr/>
      </xdr:nvCxnSpPr>
      <xdr:spPr>
        <a:xfrm>
          <a:off x="21323300" y="1426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648"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49"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80027</xdr:rowOff>
    </xdr:from>
    <xdr:ext cx="469744" cy="259045"/>
    <xdr:sp macro="" textlink="">
      <xdr:nvSpPr>
        <xdr:cNvPr id="650" name="n_1mainValue【消防施設】&#10;一人当たり面積"/>
        <xdr:cNvSpPr txBox="1"/>
      </xdr:nvSpPr>
      <xdr:spPr>
        <a:xfrm>
          <a:off x="210757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1" name="直線コネクタ 6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2" name="テキスト ボックス 66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3" name="直線コネクタ 6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4" name="テキスト ボックス 6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7" name="直線コネクタ 6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8" name="テキスト ボックス 6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9" name="直線コネクタ 6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0" name="テキスト ボックス 66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74" name="直線コネクタ 673"/>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75"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76" name="直線コネクタ 675"/>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77"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78" name="直線コネクタ 677"/>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9"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80" name="フローチャート: 判断 679"/>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81" name="フローチャート: 判断 680"/>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682" name="フローチャート: 判断 681"/>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126364</xdr:rowOff>
    </xdr:from>
    <xdr:to>
      <xdr:col>85</xdr:col>
      <xdr:colOff>177800</xdr:colOff>
      <xdr:row>100</xdr:row>
      <xdr:rowOff>56514</xdr:rowOff>
    </xdr:to>
    <xdr:sp macro="" textlink="">
      <xdr:nvSpPr>
        <xdr:cNvPr id="688" name="楕円 687"/>
        <xdr:cNvSpPr/>
      </xdr:nvSpPr>
      <xdr:spPr>
        <a:xfrm>
          <a:off x="16268700" y="170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52721</xdr:rowOff>
    </xdr:from>
    <xdr:ext cx="405111" cy="259045"/>
    <xdr:sp macro="" textlink="">
      <xdr:nvSpPr>
        <xdr:cNvPr id="689" name="【庁舎】&#10;有形固定資産減価償却率該当値テキスト"/>
        <xdr:cNvSpPr txBox="1"/>
      </xdr:nvSpPr>
      <xdr:spPr>
        <a:xfrm>
          <a:off x="16357600" y="1702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151130</xdr:rowOff>
    </xdr:from>
    <xdr:to>
      <xdr:col>81</xdr:col>
      <xdr:colOff>101600</xdr:colOff>
      <xdr:row>100</xdr:row>
      <xdr:rowOff>81280</xdr:rowOff>
    </xdr:to>
    <xdr:sp macro="" textlink="">
      <xdr:nvSpPr>
        <xdr:cNvPr id="690" name="楕円 689"/>
        <xdr:cNvSpPr/>
      </xdr:nvSpPr>
      <xdr:spPr>
        <a:xfrm>
          <a:off x="15430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5714</xdr:rowOff>
    </xdr:from>
    <xdr:to>
      <xdr:col>85</xdr:col>
      <xdr:colOff>127000</xdr:colOff>
      <xdr:row>100</xdr:row>
      <xdr:rowOff>30480</xdr:rowOff>
    </xdr:to>
    <xdr:cxnSp macro="">
      <xdr:nvCxnSpPr>
        <xdr:cNvPr id="691" name="直線コネクタ 690"/>
        <xdr:cNvCxnSpPr/>
      </xdr:nvCxnSpPr>
      <xdr:spPr>
        <a:xfrm flipV="1">
          <a:off x="15481300" y="171507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692"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44466</xdr:rowOff>
    </xdr:from>
    <xdr:ext cx="405111" cy="259045"/>
    <xdr:sp macro="" textlink="">
      <xdr:nvSpPr>
        <xdr:cNvPr id="693" name="n_2aveValue【庁舎】&#10;有形固定資産減価償却率"/>
        <xdr:cNvSpPr txBox="1"/>
      </xdr:nvSpPr>
      <xdr:spPr>
        <a:xfrm>
          <a:off x="14389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97807</xdr:rowOff>
    </xdr:from>
    <xdr:ext cx="405111" cy="259045"/>
    <xdr:sp macro="" textlink="">
      <xdr:nvSpPr>
        <xdr:cNvPr id="694" name="n_1mainValue【庁舎】&#10;有形固定資産減価償却率"/>
        <xdr:cNvSpPr txBox="1"/>
      </xdr:nvSpPr>
      <xdr:spPr>
        <a:xfrm>
          <a:off x="152660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18" name="直線コネクタ 717"/>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19"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20" name="直線コネクタ 719"/>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1"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2" name="直線コネクタ 721"/>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78757</xdr:rowOff>
    </xdr:from>
    <xdr:ext cx="469744" cy="259045"/>
    <xdr:sp macro="" textlink="">
      <xdr:nvSpPr>
        <xdr:cNvPr id="723" name="【庁舎】&#10;一人当たり面積平均値テキスト"/>
        <xdr:cNvSpPr txBox="1"/>
      </xdr:nvSpPr>
      <xdr:spPr>
        <a:xfrm>
          <a:off x="22199600" y="1790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24" name="フローチャート: 判断 723"/>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5" name="フローチャート: 判断 7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26" name="フローチャート: 判断 725"/>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32" name="楕円 731"/>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43197</xdr:rowOff>
    </xdr:from>
    <xdr:ext cx="469744" cy="259045"/>
    <xdr:sp macro="" textlink="">
      <xdr:nvSpPr>
        <xdr:cNvPr id="733" name="【庁舎】&#10;一人当たり面積該当値テキスト"/>
        <xdr:cNvSpPr txBox="1"/>
      </xdr:nvSpPr>
      <xdr:spPr>
        <a:xfrm>
          <a:off x="22199600" y="182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734" name="楕円 733"/>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11430</xdr:rowOff>
    </xdr:to>
    <xdr:cxnSp macro="">
      <xdr:nvCxnSpPr>
        <xdr:cNvPr id="735" name="直線コネクタ 734"/>
        <xdr:cNvCxnSpPr/>
      </xdr:nvCxnSpPr>
      <xdr:spPr>
        <a:xfrm flipV="1">
          <a:off x="21323300" y="18352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36"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737" name="n_2aveValue【庁舎】&#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738" name="n_1mainValue【庁舎】&#10;一人当たり面積"/>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itchFamily="50" charset="-128"/>
              <a:ea typeface="ＭＳ Ｐゴシック" pitchFamily="50" charset="-128"/>
              <a:cs typeface="+mn-cs"/>
            </a:rPr>
            <a:t>　類似団体と比較して特に有形固定資産減価償却率が高くなっている施設は</a:t>
          </a:r>
          <a:r>
            <a:rPr kumimoji="1" lang="ja-JP" altLang="en-US" sz="1300">
              <a:solidFill>
                <a:schemeClr val="dk1"/>
              </a:solidFill>
              <a:effectLst/>
              <a:latin typeface="ＭＳ Ｐゴシック" pitchFamily="50" charset="-128"/>
              <a:ea typeface="ＭＳ Ｐゴシック" pitchFamily="50" charset="-128"/>
              <a:cs typeface="+mn-cs"/>
            </a:rPr>
            <a:t>庁舎となっている。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現在、新庁舎を整備中であるが、将来負担が大きくなり過ぎないように、整備事業費の圧縮に努める。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また、福祉施設も同様に類似団体と比較して有形固定資産減価償却率が高くなっている。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施設の老朽化が課題となっているため、再配置等の検討が必要な状況となっている。</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186,156
183,975
84.98
64,202,882
64,007,837
128,267
34,178,688
48,332,864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税基盤が乏しいことなどから、財政力指数</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0.74</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と類似団体</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内平均値</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大きく下回る結果となっている。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給与制度の適正化や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年度に策定した「和泉躍進プラン（案）」を着実に実施することなどにより、財政基盤の強化を図る。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25400</xdr:rowOff>
    </xdr:to>
    <xdr:cxnSp macro="">
      <xdr:nvCxnSpPr>
        <xdr:cNvPr id="69" name="直線コネクタ 68"/>
        <xdr:cNvCxnSpPr/>
      </xdr:nvCxnSpPr>
      <xdr:spPr>
        <a:xfrm flipV="1">
          <a:off x="4114800" y="71994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52211</xdr:rowOff>
    </xdr:to>
    <xdr:cxnSp macro="">
      <xdr:nvCxnSpPr>
        <xdr:cNvPr id="72" name="直線コネクタ 71"/>
        <xdr:cNvCxnSpPr/>
      </xdr:nvCxnSpPr>
      <xdr:spPr>
        <a:xfrm flipV="1">
          <a:off x="3225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65617</xdr:rowOff>
    </xdr:to>
    <xdr:cxnSp macro="">
      <xdr:nvCxnSpPr>
        <xdr:cNvPr id="75" name="直線コネクタ 74"/>
        <xdr:cNvCxnSpPr/>
      </xdr:nvCxnSpPr>
      <xdr:spPr>
        <a:xfrm flipV="1">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xdr:cNvCxnSpPr/>
      </xdr:nvCxnSpPr>
      <xdr:spPr>
        <a:xfrm flipV="1">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年度まで、「和泉再生プラン」に基づき、人件費の削減や経常経費の削減に取り組んできたが、経常収支比率は類似団体内で下位に位置している。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今後は、「和泉躍進プラン（案）」を着実に実施することにより経常経費の削減に努めるとともに、歳入面においても、市税の徴収率強化により歳入確保を図る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65315</xdr:rowOff>
    </xdr:from>
    <xdr:to>
      <xdr:col>23</xdr:col>
      <xdr:colOff>133350</xdr:colOff>
      <xdr:row>66</xdr:row>
      <xdr:rowOff>134257</xdr:rowOff>
    </xdr:to>
    <xdr:cxnSp macro="">
      <xdr:nvCxnSpPr>
        <xdr:cNvPr id="134" name="直線コネクタ 133"/>
        <xdr:cNvCxnSpPr/>
      </xdr:nvCxnSpPr>
      <xdr:spPr>
        <a:xfrm>
          <a:off x="4114800" y="11381015"/>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87388</xdr:rowOff>
    </xdr:from>
    <xdr:to>
      <xdr:col>19</xdr:col>
      <xdr:colOff>133350</xdr:colOff>
      <xdr:row>66</xdr:row>
      <xdr:rowOff>65315</xdr:rowOff>
    </xdr:to>
    <xdr:cxnSp macro="">
      <xdr:nvCxnSpPr>
        <xdr:cNvPr id="137" name="直線コネクタ 136"/>
        <xdr:cNvCxnSpPr/>
      </xdr:nvCxnSpPr>
      <xdr:spPr>
        <a:xfrm>
          <a:off x="3225800" y="1123163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87388</xdr:rowOff>
    </xdr:from>
    <xdr:to>
      <xdr:col>15</xdr:col>
      <xdr:colOff>82550</xdr:colOff>
      <xdr:row>67</xdr:row>
      <xdr:rowOff>158145</xdr:rowOff>
    </xdr:to>
    <xdr:cxnSp macro="">
      <xdr:nvCxnSpPr>
        <xdr:cNvPr id="140" name="直線コネクタ 139"/>
        <xdr:cNvCxnSpPr/>
      </xdr:nvCxnSpPr>
      <xdr:spPr>
        <a:xfrm flipV="1">
          <a:off x="2336800" y="11231638"/>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98878</xdr:rowOff>
    </xdr:from>
    <xdr:to>
      <xdr:col>11</xdr:col>
      <xdr:colOff>31750</xdr:colOff>
      <xdr:row>67</xdr:row>
      <xdr:rowOff>158145</xdr:rowOff>
    </xdr:to>
    <xdr:cxnSp macro="">
      <xdr:nvCxnSpPr>
        <xdr:cNvPr id="143" name="直線コネクタ 142"/>
        <xdr:cNvCxnSpPr/>
      </xdr:nvCxnSpPr>
      <xdr:spPr>
        <a:xfrm>
          <a:off x="1447800" y="11243128"/>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83457</xdr:rowOff>
    </xdr:from>
    <xdr:to>
      <xdr:col>23</xdr:col>
      <xdr:colOff>184150</xdr:colOff>
      <xdr:row>67</xdr:row>
      <xdr:rowOff>13607</xdr:rowOff>
    </xdr:to>
    <xdr:sp macro="" textlink="">
      <xdr:nvSpPr>
        <xdr:cNvPr id="153" name="楕円 152"/>
        <xdr:cNvSpPr/>
      </xdr:nvSpPr>
      <xdr:spPr>
        <a:xfrm>
          <a:off x="49022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55534</xdr:rowOff>
    </xdr:from>
    <xdr:ext cx="762000" cy="259045"/>
    <xdr:sp macro="" textlink="">
      <xdr:nvSpPr>
        <xdr:cNvPr id="154" name="財政構造の弾力性該当値テキスト"/>
        <xdr:cNvSpPr txBox="1"/>
      </xdr:nvSpPr>
      <xdr:spPr>
        <a:xfrm>
          <a:off x="5041900" y="1137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14515</xdr:rowOff>
    </xdr:from>
    <xdr:to>
      <xdr:col>19</xdr:col>
      <xdr:colOff>184150</xdr:colOff>
      <xdr:row>66</xdr:row>
      <xdr:rowOff>116115</xdr:rowOff>
    </xdr:to>
    <xdr:sp macro="" textlink="">
      <xdr:nvSpPr>
        <xdr:cNvPr id="155" name="楕円 154"/>
        <xdr:cNvSpPr/>
      </xdr:nvSpPr>
      <xdr:spPr>
        <a:xfrm>
          <a:off x="4064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100892</xdr:rowOff>
    </xdr:from>
    <xdr:ext cx="736600" cy="259045"/>
    <xdr:sp macro="" textlink="">
      <xdr:nvSpPr>
        <xdr:cNvPr id="156" name="テキスト ボックス 155"/>
        <xdr:cNvSpPr txBox="1"/>
      </xdr:nvSpPr>
      <xdr:spPr>
        <a:xfrm>
          <a:off x="3733800" y="1141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36588</xdr:rowOff>
    </xdr:from>
    <xdr:to>
      <xdr:col>15</xdr:col>
      <xdr:colOff>133350</xdr:colOff>
      <xdr:row>65</xdr:row>
      <xdr:rowOff>138188</xdr:rowOff>
    </xdr:to>
    <xdr:sp macro="" textlink="">
      <xdr:nvSpPr>
        <xdr:cNvPr id="157" name="楕円 156"/>
        <xdr:cNvSpPr/>
      </xdr:nvSpPr>
      <xdr:spPr>
        <a:xfrm>
          <a:off x="3175000" y="111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122965</xdr:rowOff>
    </xdr:from>
    <xdr:ext cx="762000" cy="259045"/>
    <xdr:sp macro="" textlink="">
      <xdr:nvSpPr>
        <xdr:cNvPr id="158" name="テキスト ボックス 157"/>
        <xdr:cNvSpPr txBox="1"/>
      </xdr:nvSpPr>
      <xdr:spPr>
        <a:xfrm>
          <a:off x="2844800" y="1126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107345</xdr:rowOff>
    </xdr:from>
    <xdr:to>
      <xdr:col>11</xdr:col>
      <xdr:colOff>82550</xdr:colOff>
      <xdr:row>68</xdr:row>
      <xdr:rowOff>37495</xdr:rowOff>
    </xdr:to>
    <xdr:sp macro="" textlink="">
      <xdr:nvSpPr>
        <xdr:cNvPr id="159" name="楕円 158"/>
        <xdr:cNvSpPr/>
      </xdr:nvSpPr>
      <xdr:spPr>
        <a:xfrm>
          <a:off x="2286000" y="115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22272</xdr:rowOff>
    </xdr:from>
    <xdr:ext cx="762000" cy="259045"/>
    <xdr:sp macro="" textlink="">
      <xdr:nvSpPr>
        <xdr:cNvPr id="160" name="テキスト ボックス 159"/>
        <xdr:cNvSpPr txBox="1"/>
      </xdr:nvSpPr>
      <xdr:spPr>
        <a:xfrm>
          <a:off x="1955800" y="11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48078</xdr:rowOff>
    </xdr:from>
    <xdr:to>
      <xdr:col>7</xdr:col>
      <xdr:colOff>31750</xdr:colOff>
      <xdr:row>65</xdr:row>
      <xdr:rowOff>149678</xdr:rowOff>
    </xdr:to>
    <xdr:sp macro="" textlink="">
      <xdr:nvSpPr>
        <xdr:cNvPr id="161" name="楕円 160"/>
        <xdr:cNvSpPr/>
      </xdr:nvSpPr>
      <xdr:spPr>
        <a:xfrm>
          <a:off x="1397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134455</xdr:rowOff>
    </xdr:from>
    <xdr:ext cx="762000" cy="259045"/>
    <xdr:sp macro="" textlink="">
      <xdr:nvSpPr>
        <xdr:cNvPr id="162" name="テキスト ボックス 161"/>
        <xdr:cNvSpPr txBox="1"/>
      </xdr:nvSpPr>
      <xdr:spPr>
        <a:xfrm>
          <a:off x="1066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人口千人当たりの職員数が</a:t>
          </a:r>
          <a:r>
            <a:rPr kumimoji="1" lang="ja-JP" altLang="en-US" sz="1100" b="0">
              <a:solidFill>
                <a:schemeClr val="tx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100" b="0">
              <a:solidFill>
                <a:schemeClr val="tx1"/>
              </a:solidFill>
              <a:effectLst/>
              <a:latin typeface="ＭＳ ゴシック" panose="020B0609070205080204" pitchFamily="49" charset="-128"/>
              <a:ea typeface="ＭＳ ゴシック" panose="020B0609070205080204" pitchFamily="49" charset="-128"/>
              <a:cs typeface="+mn-cs"/>
            </a:rPr>
            <a:t>より少ないことや、給与カットに取り組んでいることで、人口１人当たりの人件費・物件費等決算額が</a:t>
          </a:r>
          <a:r>
            <a:rPr kumimoji="1" lang="ja-JP" altLang="en-US" sz="1100" b="0">
              <a:solidFill>
                <a:schemeClr val="tx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100" b="0">
              <a:solidFill>
                <a:schemeClr val="tx1"/>
              </a:solidFill>
              <a:effectLst/>
              <a:latin typeface="ＭＳ ゴシック" panose="020B0609070205080204" pitchFamily="49" charset="-128"/>
              <a:ea typeface="ＭＳ ゴシック" panose="020B0609070205080204" pitchFamily="49" charset="-128"/>
              <a:cs typeface="+mn-cs"/>
            </a:rPr>
            <a:t>に比べて大幅に下回っており、高順位となっている</a:t>
          </a:r>
          <a:r>
            <a:rPr kumimoji="1" lang="ja-JP" altLang="en-US" sz="1100" b="0">
              <a:solidFill>
                <a:schemeClr val="tx1"/>
              </a:solidFill>
              <a:effectLst/>
              <a:latin typeface="ＭＳ ゴシック" panose="020B0609070205080204" pitchFamily="49" charset="-128"/>
              <a:ea typeface="ＭＳ ゴシック" panose="020B0609070205080204" pitchFamily="49" charset="-128"/>
              <a:cs typeface="+mn-cs"/>
            </a:rPr>
            <a:t>が、</a:t>
          </a:r>
          <a:r>
            <a:rPr kumimoji="1" lang="en-US" altLang="ja-JP" sz="1100" b="0">
              <a:solidFill>
                <a:schemeClr val="tx1"/>
              </a:solidFill>
              <a:effectLst/>
              <a:latin typeface="ＭＳ ゴシック" panose="020B0609070205080204" pitchFamily="49" charset="-128"/>
              <a:ea typeface="ＭＳ ゴシック" panose="020B0609070205080204" pitchFamily="49" charset="-128"/>
              <a:cs typeface="+mn-cs"/>
            </a:rPr>
            <a:t>H29</a:t>
          </a:r>
          <a:r>
            <a:rPr kumimoji="1" lang="ja-JP" altLang="en-US" sz="1100" b="0">
              <a:solidFill>
                <a:schemeClr val="tx1"/>
              </a:solidFill>
              <a:effectLst/>
              <a:latin typeface="ＭＳ ゴシック" panose="020B0609070205080204" pitchFamily="49" charset="-128"/>
              <a:ea typeface="ＭＳ ゴシック" panose="020B0609070205080204" pitchFamily="49" charset="-128"/>
              <a:cs typeface="+mn-cs"/>
            </a:rPr>
            <a:t>年度は、ふるさと元気寄附委託料の増加により、前年度と比較しコストが増加した。</a:t>
          </a:r>
          <a:endParaRPr lang="ja-JP" altLang="ja-JP" sz="1400" b="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引き続き、人件費の削減や指定管理者制度の導入などによる事業費削減を進めることにより、人件費・物件費の抑制に努める。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36692</xdr:rowOff>
    </xdr:from>
    <xdr:to>
      <xdr:col>23</xdr:col>
      <xdr:colOff>133350</xdr:colOff>
      <xdr:row>82</xdr:row>
      <xdr:rowOff>95467</xdr:rowOff>
    </xdr:to>
    <xdr:cxnSp macro="">
      <xdr:nvCxnSpPr>
        <xdr:cNvPr id="199" name="直線コネクタ 198"/>
        <xdr:cNvCxnSpPr/>
      </xdr:nvCxnSpPr>
      <xdr:spPr>
        <a:xfrm>
          <a:off x="4114800" y="14095592"/>
          <a:ext cx="838200" cy="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29845</xdr:rowOff>
    </xdr:from>
    <xdr:to>
      <xdr:col>19</xdr:col>
      <xdr:colOff>133350</xdr:colOff>
      <xdr:row>82</xdr:row>
      <xdr:rowOff>36692</xdr:rowOff>
    </xdr:to>
    <xdr:cxnSp macro="">
      <xdr:nvCxnSpPr>
        <xdr:cNvPr id="202" name="直線コネクタ 201"/>
        <xdr:cNvCxnSpPr/>
      </xdr:nvCxnSpPr>
      <xdr:spPr>
        <a:xfrm>
          <a:off x="3225800" y="14088745"/>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14184</xdr:rowOff>
    </xdr:from>
    <xdr:to>
      <xdr:col>15</xdr:col>
      <xdr:colOff>82550</xdr:colOff>
      <xdr:row>82</xdr:row>
      <xdr:rowOff>29845</xdr:rowOff>
    </xdr:to>
    <xdr:cxnSp macro="">
      <xdr:nvCxnSpPr>
        <xdr:cNvPr id="205" name="直線コネクタ 204"/>
        <xdr:cNvCxnSpPr/>
      </xdr:nvCxnSpPr>
      <xdr:spPr>
        <a:xfrm>
          <a:off x="2336800" y="14073084"/>
          <a:ext cx="889000" cy="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132914</xdr:rowOff>
    </xdr:from>
    <xdr:to>
      <xdr:col>11</xdr:col>
      <xdr:colOff>31750</xdr:colOff>
      <xdr:row>82</xdr:row>
      <xdr:rowOff>14184</xdr:rowOff>
    </xdr:to>
    <xdr:cxnSp macro="">
      <xdr:nvCxnSpPr>
        <xdr:cNvPr id="208" name="直線コネクタ 207"/>
        <xdr:cNvCxnSpPr/>
      </xdr:nvCxnSpPr>
      <xdr:spPr>
        <a:xfrm>
          <a:off x="1447800" y="14020364"/>
          <a:ext cx="889000" cy="5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44667</xdr:rowOff>
    </xdr:from>
    <xdr:to>
      <xdr:col>23</xdr:col>
      <xdr:colOff>184150</xdr:colOff>
      <xdr:row>82</xdr:row>
      <xdr:rowOff>146267</xdr:rowOff>
    </xdr:to>
    <xdr:sp macro="" textlink="">
      <xdr:nvSpPr>
        <xdr:cNvPr id="218" name="楕円 217"/>
        <xdr:cNvSpPr/>
      </xdr:nvSpPr>
      <xdr:spPr>
        <a:xfrm>
          <a:off x="4902200" y="141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61194</xdr:rowOff>
    </xdr:from>
    <xdr:ext cx="762000" cy="259045"/>
    <xdr:sp macro="" textlink="">
      <xdr:nvSpPr>
        <xdr:cNvPr id="219" name="人件費・物件費等の状況該当値テキスト"/>
        <xdr:cNvSpPr txBox="1"/>
      </xdr:nvSpPr>
      <xdr:spPr>
        <a:xfrm>
          <a:off x="5041900" y="1394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157342</xdr:rowOff>
    </xdr:from>
    <xdr:to>
      <xdr:col>19</xdr:col>
      <xdr:colOff>184150</xdr:colOff>
      <xdr:row>82</xdr:row>
      <xdr:rowOff>87492</xdr:rowOff>
    </xdr:to>
    <xdr:sp macro="" textlink="">
      <xdr:nvSpPr>
        <xdr:cNvPr id="220" name="楕円 219"/>
        <xdr:cNvSpPr/>
      </xdr:nvSpPr>
      <xdr:spPr>
        <a:xfrm>
          <a:off x="4064000" y="140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97669</xdr:rowOff>
    </xdr:from>
    <xdr:ext cx="736600" cy="259045"/>
    <xdr:sp macro="" textlink="">
      <xdr:nvSpPr>
        <xdr:cNvPr id="221" name="テキスト ボックス 220"/>
        <xdr:cNvSpPr txBox="1"/>
      </xdr:nvSpPr>
      <xdr:spPr>
        <a:xfrm>
          <a:off x="3733800" y="138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150495</xdr:rowOff>
    </xdr:from>
    <xdr:to>
      <xdr:col>15</xdr:col>
      <xdr:colOff>133350</xdr:colOff>
      <xdr:row>82</xdr:row>
      <xdr:rowOff>80645</xdr:rowOff>
    </xdr:to>
    <xdr:sp macro="" textlink="">
      <xdr:nvSpPr>
        <xdr:cNvPr id="222" name="楕円 221"/>
        <xdr:cNvSpPr/>
      </xdr:nvSpPr>
      <xdr:spPr>
        <a:xfrm>
          <a:off x="3175000" y="140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90822</xdr:rowOff>
    </xdr:from>
    <xdr:ext cx="762000" cy="259045"/>
    <xdr:sp macro="" textlink="">
      <xdr:nvSpPr>
        <xdr:cNvPr id="223" name="テキスト ボックス 222"/>
        <xdr:cNvSpPr txBox="1"/>
      </xdr:nvSpPr>
      <xdr:spPr>
        <a:xfrm>
          <a:off x="2844800" y="1380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134834</xdr:rowOff>
    </xdr:from>
    <xdr:to>
      <xdr:col>11</xdr:col>
      <xdr:colOff>82550</xdr:colOff>
      <xdr:row>82</xdr:row>
      <xdr:rowOff>64984</xdr:rowOff>
    </xdr:to>
    <xdr:sp macro="" textlink="">
      <xdr:nvSpPr>
        <xdr:cNvPr id="224" name="楕円 223"/>
        <xdr:cNvSpPr/>
      </xdr:nvSpPr>
      <xdr:spPr>
        <a:xfrm>
          <a:off x="2286000" y="140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75161</xdr:rowOff>
    </xdr:from>
    <xdr:ext cx="762000" cy="259045"/>
    <xdr:sp macro="" textlink="">
      <xdr:nvSpPr>
        <xdr:cNvPr id="225" name="テキスト ボックス 224"/>
        <xdr:cNvSpPr txBox="1"/>
      </xdr:nvSpPr>
      <xdr:spPr>
        <a:xfrm>
          <a:off x="1955800" y="1379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82114</xdr:rowOff>
    </xdr:from>
    <xdr:to>
      <xdr:col>7</xdr:col>
      <xdr:colOff>31750</xdr:colOff>
      <xdr:row>82</xdr:row>
      <xdr:rowOff>12264</xdr:rowOff>
    </xdr:to>
    <xdr:sp macro="" textlink="">
      <xdr:nvSpPr>
        <xdr:cNvPr id="226" name="楕円 225"/>
        <xdr:cNvSpPr/>
      </xdr:nvSpPr>
      <xdr:spPr>
        <a:xfrm>
          <a:off x="1397000" y="139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22441</xdr:rowOff>
    </xdr:from>
    <xdr:ext cx="762000" cy="259045"/>
    <xdr:sp macro="" textlink="">
      <xdr:nvSpPr>
        <xdr:cNvPr id="227" name="テキスト ボックス 226"/>
        <xdr:cNvSpPr txBox="1"/>
      </xdr:nvSpPr>
      <xdr:spPr>
        <a:xfrm>
          <a:off x="1066800" y="1373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総括表の注釈８に記載のあるとおり、表中の数値は前年度の数値を引用しているため、分析内容も前年度のまま据え置いている。</a:t>
          </a: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H23</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年度から給料表を国に準拠することなどにより給与制度の適正化を図っており、また給与カットにも取り組んでいることから、類似団体内平均値と比較して高順位となっている。引き続き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61" name="直線コネクタ 260"/>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83609</xdr:rowOff>
    </xdr:to>
    <xdr:cxnSp macro="">
      <xdr:nvCxnSpPr>
        <xdr:cNvPr id="264" name="直線コネクタ 263"/>
        <xdr:cNvCxnSpPr/>
      </xdr:nvCxnSpPr>
      <xdr:spPr>
        <a:xfrm flipV="1">
          <a:off x="15290800" y="140821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83609</xdr:rowOff>
    </xdr:from>
    <xdr:to>
      <xdr:col>72</xdr:col>
      <xdr:colOff>203200</xdr:colOff>
      <xdr:row>84</xdr:row>
      <xdr:rowOff>102659</xdr:rowOff>
    </xdr:to>
    <xdr:cxnSp macro="">
      <xdr:nvCxnSpPr>
        <xdr:cNvPr id="267" name="直線コネクタ 266"/>
        <xdr:cNvCxnSpPr/>
      </xdr:nvCxnSpPr>
      <xdr:spPr>
        <a:xfrm flipV="1">
          <a:off x="14401800" y="1414250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69" name="テキスト ボックス 268"/>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123825</xdr:rowOff>
    </xdr:from>
    <xdr:to>
      <xdr:col>68</xdr:col>
      <xdr:colOff>152400</xdr:colOff>
      <xdr:row>84</xdr:row>
      <xdr:rowOff>102659</xdr:rowOff>
    </xdr:to>
    <xdr:cxnSp macro="">
      <xdr:nvCxnSpPr>
        <xdr:cNvPr id="270" name="直線コネクタ 269"/>
        <xdr:cNvCxnSpPr/>
      </xdr:nvCxnSpPr>
      <xdr:spPr>
        <a:xfrm>
          <a:off x="13512800" y="14182725"/>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72" name="テキスト ボックス 271"/>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4" name="テキスト ボックス 273"/>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80" name="楕円 279"/>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65211</xdr:rowOff>
    </xdr:from>
    <xdr:ext cx="762000" cy="259045"/>
    <xdr:sp macro="" textlink="">
      <xdr:nvSpPr>
        <xdr:cNvPr id="281" name="給与水準   （国との比較）該当値テキスト"/>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82" name="楕円 281"/>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83" name="テキスト ボックス 282"/>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32809</xdr:rowOff>
    </xdr:from>
    <xdr:to>
      <xdr:col>73</xdr:col>
      <xdr:colOff>44450</xdr:colOff>
      <xdr:row>82</xdr:row>
      <xdr:rowOff>134409</xdr:rowOff>
    </xdr:to>
    <xdr:sp macro="" textlink="">
      <xdr:nvSpPr>
        <xdr:cNvPr id="284" name="楕円 283"/>
        <xdr:cNvSpPr/>
      </xdr:nvSpPr>
      <xdr:spPr>
        <a:xfrm>
          <a:off x="15240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144586</xdr:rowOff>
    </xdr:from>
    <xdr:ext cx="762000" cy="259045"/>
    <xdr:sp macro="" textlink="">
      <xdr:nvSpPr>
        <xdr:cNvPr id="285" name="テキスト ボックス 284"/>
        <xdr:cNvSpPr txBox="1"/>
      </xdr:nvSpPr>
      <xdr:spPr>
        <a:xfrm>
          <a:off x="14909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6" name="楕円 285"/>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7" name="テキスト ボックス 286"/>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73025</xdr:rowOff>
    </xdr:from>
    <xdr:to>
      <xdr:col>64</xdr:col>
      <xdr:colOff>152400</xdr:colOff>
      <xdr:row>83</xdr:row>
      <xdr:rowOff>3175</xdr:rowOff>
    </xdr:to>
    <xdr:sp macro="" textlink="">
      <xdr:nvSpPr>
        <xdr:cNvPr id="288" name="楕円 287"/>
        <xdr:cNvSpPr/>
      </xdr:nvSpPr>
      <xdr:spPr>
        <a:xfrm>
          <a:off x="13462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13352</xdr:rowOff>
    </xdr:from>
    <xdr:ext cx="762000" cy="259045"/>
    <xdr:sp macro="" textlink="">
      <xdr:nvSpPr>
        <xdr:cNvPr id="289" name="テキスト ボックス 288"/>
        <xdr:cNvSpPr txBox="1"/>
      </xdr:nvSpPr>
      <xdr:spPr>
        <a:xfrm>
          <a:off x="13131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総括表の注釈８に記載のあるとおり、表中の数値は前年度の数値を引用しているため、分析内容も前年度のまま据え置いている。</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従来から勧奨退職に取り組み、適正な定員管理に努めてきていることから、類似団体</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内平均値</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よりも少ない職員数を維持しており、引き続き適正な定員管理に取り組む。</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149497</xdr:rowOff>
    </xdr:from>
    <xdr:to>
      <xdr:col>81</xdr:col>
      <xdr:colOff>44450</xdr:colOff>
      <xdr:row>60</xdr:row>
      <xdr:rowOff>152944</xdr:rowOff>
    </xdr:to>
    <xdr:cxnSp macro="">
      <xdr:nvCxnSpPr>
        <xdr:cNvPr id="326" name="直線コネクタ 325"/>
        <xdr:cNvCxnSpPr/>
      </xdr:nvCxnSpPr>
      <xdr:spPr>
        <a:xfrm>
          <a:off x="16179800" y="1043649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149497</xdr:rowOff>
    </xdr:from>
    <xdr:to>
      <xdr:col>77</xdr:col>
      <xdr:colOff>44450</xdr:colOff>
      <xdr:row>61</xdr:row>
      <xdr:rowOff>9072</xdr:rowOff>
    </xdr:to>
    <xdr:cxnSp macro="">
      <xdr:nvCxnSpPr>
        <xdr:cNvPr id="329" name="直線コネクタ 328"/>
        <xdr:cNvCxnSpPr/>
      </xdr:nvCxnSpPr>
      <xdr:spPr>
        <a:xfrm flipV="1">
          <a:off x="15290800" y="104364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9072</xdr:rowOff>
    </xdr:from>
    <xdr:to>
      <xdr:col>72</xdr:col>
      <xdr:colOff>203200</xdr:colOff>
      <xdr:row>61</xdr:row>
      <xdr:rowOff>43543</xdr:rowOff>
    </xdr:to>
    <xdr:cxnSp macro="">
      <xdr:nvCxnSpPr>
        <xdr:cNvPr id="332" name="直線コネクタ 331"/>
        <xdr:cNvCxnSpPr/>
      </xdr:nvCxnSpPr>
      <xdr:spPr>
        <a:xfrm flipV="1">
          <a:off x="14401800" y="104675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43543</xdr:rowOff>
    </xdr:from>
    <xdr:to>
      <xdr:col>68</xdr:col>
      <xdr:colOff>152400</xdr:colOff>
      <xdr:row>61</xdr:row>
      <xdr:rowOff>150404</xdr:rowOff>
    </xdr:to>
    <xdr:cxnSp macro="">
      <xdr:nvCxnSpPr>
        <xdr:cNvPr id="335" name="直線コネクタ 334"/>
        <xdr:cNvCxnSpPr/>
      </xdr:nvCxnSpPr>
      <xdr:spPr>
        <a:xfrm flipV="1">
          <a:off x="13512800" y="1050199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102144</xdr:rowOff>
    </xdr:from>
    <xdr:to>
      <xdr:col>81</xdr:col>
      <xdr:colOff>95250</xdr:colOff>
      <xdr:row>61</xdr:row>
      <xdr:rowOff>32294</xdr:rowOff>
    </xdr:to>
    <xdr:sp macro="" textlink="">
      <xdr:nvSpPr>
        <xdr:cNvPr id="345" name="楕円 344"/>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118671</xdr:rowOff>
    </xdr:from>
    <xdr:ext cx="762000" cy="259045"/>
    <xdr:sp macro="" textlink="">
      <xdr:nvSpPr>
        <xdr:cNvPr id="346" name="定員管理の状況該当値テキスト"/>
        <xdr:cNvSpPr txBox="1"/>
      </xdr:nvSpPr>
      <xdr:spPr>
        <a:xfrm>
          <a:off x="171069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98697</xdr:rowOff>
    </xdr:from>
    <xdr:to>
      <xdr:col>77</xdr:col>
      <xdr:colOff>95250</xdr:colOff>
      <xdr:row>61</xdr:row>
      <xdr:rowOff>28847</xdr:rowOff>
    </xdr:to>
    <xdr:sp macro="" textlink="">
      <xdr:nvSpPr>
        <xdr:cNvPr id="347" name="楕円 346"/>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39024</xdr:rowOff>
    </xdr:from>
    <xdr:ext cx="736600" cy="259045"/>
    <xdr:sp macro="" textlink="">
      <xdr:nvSpPr>
        <xdr:cNvPr id="348" name="テキスト ボックス 347"/>
        <xdr:cNvSpPr txBox="1"/>
      </xdr:nvSpPr>
      <xdr:spPr>
        <a:xfrm>
          <a:off x="15798800" y="1015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129722</xdr:rowOff>
    </xdr:from>
    <xdr:to>
      <xdr:col>73</xdr:col>
      <xdr:colOff>44450</xdr:colOff>
      <xdr:row>61</xdr:row>
      <xdr:rowOff>59872</xdr:rowOff>
    </xdr:to>
    <xdr:sp macro="" textlink="">
      <xdr:nvSpPr>
        <xdr:cNvPr id="349" name="楕円 348"/>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50" name="テキスト ボックス 349"/>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164193</xdr:rowOff>
    </xdr:from>
    <xdr:to>
      <xdr:col>68</xdr:col>
      <xdr:colOff>203200</xdr:colOff>
      <xdr:row>61</xdr:row>
      <xdr:rowOff>94343</xdr:rowOff>
    </xdr:to>
    <xdr:sp macro="" textlink="">
      <xdr:nvSpPr>
        <xdr:cNvPr id="351" name="楕円 350"/>
        <xdr:cNvSpPr/>
      </xdr:nvSpPr>
      <xdr:spPr>
        <a:xfrm>
          <a:off x="14351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104520</xdr:rowOff>
    </xdr:from>
    <xdr:ext cx="762000" cy="259045"/>
    <xdr:sp macro="" textlink="">
      <xdr:nvSpPr>
        <xdr:cNvPr id="352" name="テキスト ボックス 351"/>
        <xdr:cNvSpPr txBox="1"/>
      </xdr:nvSpPr>
      <xdr:spPr>
        <a:xfrm>
          <a:off x="14020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99604</xdr:rowOff>
    </xdr:from>
    <xdr:to>
      <xdr:col>64</xdr:col>
      <xdr:colOff>152400</xdr:colOff>
      <xdr:row>62</xdr:row>
      <xdr:rowOff>29754</xdr:rowOff>
    </xdr:to>
    <xdr:sp macro="" textlink="">
      <xdr:nvSpPr>
        <xdr:cNvPr id="353" name="楕円 352"/>
        <xdr:cNvSpPr/>
      </xdr:nvSpPr>
      <xdr:spPr>
        <a:xfrm>
          <a:off x="13462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39931</xdr:rowOff>
    </xdr:from>
    <xdr:ext cx="762000" cy="259045"/>
    <xdr:sp macro="" textlink="">
      <xdr:nvSpPr>
        <xdr:cNvPr id="354" name="テキスト ボックス 353"/>
        <xdr:cNvSpPr txBox="1"/>
      </xdr:nvSpPr>
      <xdr:spPr>
        <a:xfrm>
          <a:off x="13131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交付税算入のある地方債の一部償還終了などで控除額が減少したことにより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年度の数値は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引き続き類似団体</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平均値よりも高い比率となっている。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今後も「和泉躍進プラン（案）」に基づき、事業費縮減に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努めることで公債費負担の抑制を図る。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25400</xdr:rowOff>
    </xdr:to>
    <xdr:cxnSp macro="">
      <xdr:nvCxnSpPr>
        <xdr:cNvPr id="389" name="直線コネクタ 388"/>
        <xdr:cNvCxnSpPr/>
      </xdr:nvCxnSpPr>
      <xdr:spPr>
        <a:xfrm>
          <a:off x="16179800" y="72148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36891</xdr:rowOff>
    </xdr:to>
    <xdr:cxnSp macro="">
      <xdr:nvCxnSpPr>
        <xdr:cNvPr id="392" name="直線コネクタ 391"/>
        <xdr:cNvCxnSpPr/>
      </xdr:nvCxnSpPr>
      <xdr:spPr>
        <a:xfrm flipV="1">
          <a:off x="15290800" y="721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4" name="テキスト ボックス 39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139398</xdr:rowOff>
    </xdr:from>
    <xdr:to>
      <xdr:col>72</xdr:col>
      <xdr:colOff>203200</xdr:colOff>
      <xdr:row>42</xdr:row>
      <xdr:rowOff>36891</xdr:rowOff>
    </xdr:to>
    <xdr:cxnSp macro="">
      <xdr:nvCxnSpPr>
        <xdr:cNvPr id="395" name="直線コネクタ 394"/>
        <xdr:cNvCxnSpPr/>
      </xdr:nvCxnSpPr>
      <xdr:spPr>
        <a:xfrm>
          <a:off x="14401800" y="71688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139398</xdr:rowOff>
    </xdr:to>
    <xdr:cxnSp macro="">
      <xdr:nvCxnSpPr>
        <xdr:cNvPr id="398" name="直線コネクタ 397"/>
        <xdr:cNvCxnSpPr/>
      </xdr:nvCxnSpPr>
      <xdr:spPr>
        <a:xfrm>
          <a:off x="13512800" y="70539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8" name="楕円 407"/>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9"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10" name="楕円 409"/>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1" name="テキスト ボックス 410"/>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12" name="楕円 411"/>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72468</xdr:rowOff>
    </xdr:from>
    <xdr:ext cx="762000" cy="259045"/>
    <xdr:sp macro="" textlink="">
      <xdr:nvSpPr>
        <xdr:cNvPr id="413" name="テキスト ボックス 412"/>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14" name="楕円 413"/>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415" name="テキスト ボックス 414"/>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6" name="楕円 415"/>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17" name="テキスト ボックス 416"/>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将来負担比率については、</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H22</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年度以前は多額の地方債発行に伴う公債費の影響により、</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を大きく上回っていたが、近年では公営企業等への繰出や一部事務組合への負担、退職手当などの将来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負担が減少傾向にあり、低比率で推移している。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141817</xdr:rowOff>
    </xdr:from>
    <xdr:to>
      <xdr:col>72</xdr:col>
      <xdr:colOff>203200</xdr:colOff>
      <xdr:row>14</xdr:row>
      <xdr:rowOff>168769</xdr:rowOff>
    </xdr:to>
    <xdr:cxnSp macro="">
      <xdr:nvCxnSpPr>
        <xdr:cNvPr id="451" name="直線コネクタ 450"/>
        <xdr:cNvCxnSpPr/>
      </xdr:nvCxnSpPr>
      <xdr:spPr>
        <a:xfrm flipV="1">
          <a:off x="14401800" y="2370667"/>
          <a:ext cx="889000" cy="19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2"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168769</xdr:rowOff>
    </xdr:from>
    <xdr:to>
      <xdr:col>68</xdr:col>
      <xdr:colOff>152400</xdr:colOff>
      <xdr:row>15</xdr:row>
      <xdr:rowOff>76412</xdr:rowOff>
    </xdr:to>
    <xdr:cxnSp macro="">
      <xdr:nvCxnSpPr>
        <xdr:cNvPr id="454" name="直線コネクタ 453"/>
        <xdr:cNvCxnSpPr/>
      </xdr:nvCxnSpPr>
      <xdr:spPr>
        <a:xfrm flipV="1">
          <a:off x="13512800" y="2569069"/>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88618</xdr:rowOff>
    </xdr:from>
    <xdr:to>
      <xdr:col>73</xdr:col>
      <xdr:colOff>44450</xdr:colOff>
      <xdr:row>16</xdr:row>
      <xdr:rowOff>18768</xdr:rowOff>
    </xdr:to>
    <xdr:sp macro="" textlink="">
      <xdr:nvSpPr>
        <xdr:cNvPr id="457" name="フローチャート: 判断 456"/>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3545</xdr:rowOff>
    </xdr:from>
    <xdr:ext cx="762000" cy="259045"/>
    <xdr:sp macro="" textlink="">
      <xdr:nvSpPr>
        <xdr:cNvPr id="458" name="テキスト ボックス 457"/>
        <xdr:cNvSpPr txBox="1"/>
      </xdr:nvSpPr>
      <xdr:spPr>
        <a:xfrm>
          <a:off x="14909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9" name="フローチャート: 判断 458"/>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71913</xdr:rowOff>
    </xdr:from>
    <xdr:ext cx="762000" cy="259045"/>
    <xdr:sp macro="" textlink="">
      <xdr:nvSpPr>
        <xdr:cNvPr id="460" name="テキスト ボックス 459"/>
        <xdr:cNvSpPr txBox="1"/>
      </xdr:nvSpPr>
      <xdr:spPr>
        <a:xfrm>
          <a:off x="14020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1" name="フローチャート: 判断 460"/>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100065</xdr:rowOff>
    </xdr:from>
    <xdr:ext cx="762000" cy="259045"/>
    <xdr:sp macro="" textlink="">
      <xdr:nvSpPr>
        <xdr:cNvPr id="462" name="テキスト ボックス 461"/>
        <xdr:cNvSpPr txBox="1"/>
      </xdr:nvSpPr>
      <xdr:spPr>
        <a:xfrm>
          <a:off x="13131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68" name="楕円 467"/>
        <xdr:cNvSpPr/>
      </xdr:nvSpPr>
      <xdr:spPr>
        <a:xfrm>
          <a:off x="15240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69" name="テキスト ボックス 46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117969</xdr:rowOff>
    </xdr:from>
    <xdr:to>
      <xdr:col>68</xdr:col>
      <xdr:colOff>203200</xdr:colOff>
      <xdr:row>15</xdr:row>
      <xdr:rowOff>48119</xdr:rowOff>
    </xdr:to>
    <xdr:sp macro="" textlink="">
      <xdr:nvSpPr>
        <xdr:cNvPr id="470" name="楕円 469"/>
        <xdr:cNvSpPr/>
      </xdr:nvSpPr>
      <xdr:spPr>
        <a:xfrm>
          <a:off x="14351000" y="25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58296</xdr:rowOff>
    </xdr:from>
    <xdr:ext cx="762000" cy="259045"/>
    <xdr:sp macro="" textlink="">
      <xdr:nvSpPr>
        <xdr:cNvPr id="471" name="テキスト ボックス 470"/>
        <xdr:cNvSpPr txBox="1"/>
      </xdr:nvSpPr>
      <xdr:spPr>
        <a:xfrm>
          <a:off x="14020800" y="228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25612</xdr:rowOff>
    </xdr:from>
    <xdr:to>
      <xdr:col>64</xdr:col>
      <xdr:colOff>152400</xdr:colOff>
      <xdr:row>15</xdr:row>
      <xdr:rowOff>127212</xdr:rowOff>
    </xdr:to>
    <xdr:sp macro="" textlink="">
      <xdr:nvSpPr>
        <xdr:cNvPr id="472" name="楕円 471"/>
        <xdr:cNvSpPr/>
      </xdr:nvSpPr>
      <xdr:spPr>
        <a:xfrm>
          <a:off x="13462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137389</xdr:rowOff>
    </xdr:from>
    <xdr:ext cx="762000" cy="259045"/>
    <xdr:sp macro="" textlink="">
      <xdr:nvSpPr>
        <xdr:cNvPr id="473" name="テキスト ボックス 472"/>
        <xdr:cNvSpPr txBox="1"/>
      </xdr:nvSpPr>
      <xdr:spPr>
        <a:xfrm>
          <a:off x="13131800" y="236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186,156
183,975
84.98
64,202,882
64,007,837
128,267
34,178,688
48,332,864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従来から実施してきた勧奨退職に伴う職員数の削減及び地域手当の段階的見直し、給料カットなどにより</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下回って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いる。引き続き、給与適正化や定員管理適正化を実施していくことにより人件費縮減を図る。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50800</xdr:rowOff>
    </xdr:from>
    <xdr:to>
      <xdr:col>24</xdr:col>
      <xdr:colOff>25400</xdr:colOff>
      <xdr:row>37</xdr:row>
      <xdr:rowOff>98425</xdr:rowOff>
    </xdr:to>
    <xdr:cxnSp macro="">
      <xdr:nvCxnSpPr>
        <xdr:cNvPr id="70" name="直線コネクタ 69"/>
        <xdr:cNvCxnSpPr/>
      </xdr:nvCxnSpPr>
      <xdr:spPr>
        <a:xfrm flipV="1">
          <a:off x="3987800" y="63944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134002</xdr:rowOff>
    </xdr:from>
    <xdr:ext cx="762000" cy="259045"/>
    <xdr:sp macro="" textlink="">
      <xdr:nvSpPr>
        <xdr:cNvPr id="71" name="人件費平均値テキスト"/>
        <xdr:cNvSpPr txBox="1"/>
      </xdr:nvSpPr>
      <xdr:spPr>
        <a:xfrm>
          <a:off x="4914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98425</xdr:rowOff>
    </xdr:from>
    <xdr:to>
      <xdr:col>19</xdr:col>
      <xdr:colOff>187325</xdr:colOff>
      <xdr:row>38</xdr:row>
      <xdr:rowOff>12700</xdr:rowOff>
    </xdr:to>
    <xdr:cxnSp macro="">
      <xdr:nvCxnSpPr>
        <xdr:cNvPr id="73" name="直線コネクタ 72"/>
        <xdr:cNvCxnSpPr/>
      </xdr:nvCxnSpPr>
      <xdr:spPr>
        <a:xfrm flipV="1">
          <a:off x="3098800" y="64420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75" name="テキスト ボックス 74"/>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39</xdr:row>
      <xdr:rowOff>60325</xdr:rowOff>
    </xdr:to>
    <xdr:cxnSp macro="">
      <xdr:nvCxnSpPr>
        <xdr:cNvPr id="76" name="直線コネクタ 75"/>
        <xdr:cNvCxnSpPr/>
      </xdr:nvCxnSpPr>
      <xdr:spPr>
        <a:xfrm flipV="1">
          <a:off x="2209800" y="652780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78" name="テキスト ボックス 7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60325</xdr:rowOff>
    </xdr:from>
    <xdr:to>
      <xdr:col>11</xdr:col>
      <xdr:colOff>9525</xdr:colOff>
      <xdr:row>39</xdr:row>
      <xdr:rowOff>60325</xdr:rowOff>
    </xdr:to>
    <xdr:cxnSp macro="">
      <xdr:nvCxnSpPr>
        <xdr:cNvPr id="79" name="直線コネクタ 78"/>
        <xdr:cNvCxnSpPr/>
      </xdr:nvCxnSpPr>
      <xdr:spPr>
        <a:xfrm>
          <a:off x="1320800" y="65754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89" name="楕円 88"/>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16527</xdr:rowOff>
    </xdr:from>
    <xdr:ext cx="762000" cy="259045"/>
    <xdr:sp macro="" textlink="">
      <xdr:nvSpPr>
        <xdr:cNvPr id="90" name="人件費該当値テキスト"/>
        <xdr:cNvSpPr txBox="1"/>
      </xdr:nvSpPr>
      <xdr:spPr>
        <a:xfrm>
          <a:off x="4914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47625</xdr:rowOff>
    </xdr:from>
    <xdr:to>
      <xdr:col>20</xdr:col>
      <xdr:colOff>38100</xdr:colOff>
      <xdr:row>37</xdr:row>
      <xdr:rowOff>149225</xdr:rowOff>
    </xdr:to>
    <xdr:sp macro="" textlink="">
      <xdr:nvSpPr>
        <xdr:cNvPr id="91" name="楕円 90"/>
        <xdr:cNvSpPr/>
      </xdr:nvSpPr>
      <xdr:spPr>
        <a:xfrm>
          <a:off x="393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92" name="テキスト ボックス 91"/>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93" name="楕円 92"/>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94" name="テキスト ボックス 93"/>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xdr:rowOff>
    </xdr:from>
    <xdr:to>
      <xdr:col>11</xdr:col>
      <xdr:colOff>60325</xdr:colOff>
      <xdr:row>39</xdr:row>
      <xdr:rowOff>111125</xdr:rowOff>
    </xdr:to>
    <xdr:sp macro="" textlink="">
      <xdr:nvSpPr>
        <xdr:cNvPr id="95" name="楕円 94"/>
        <xdr:cNvSpPr/>
      </xdr:nvSpPr>
      <xdr:spPr>
        <a:xfrm>
          <a:off x="2159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95902</xdr:rowOff>
    </xdr:from>
    <xdr:ext cx="762000" cy="259045"/>
    <xdr:sp macro="" textlink="">
      <xdr:nvSpPr>
        <xdr:cNvPr id="96" name="テキスト ボックス 95"/>
        <xdr:cNvSpPr txBox="1"/>
      </xdr:nvSpPr>
      <xdr:spPr>
        <a:xfrm>
          <a:off x="1828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9525</xdr:rowOff>
    </xdr:from>
    <xdr:to>
      <xdr:col>6</xdr:col>
      <xdr:colOff>171450</xdr:colOff>
      <xdr:row>38</xdr:row>
      <xdr:rowOff>111125</xdr:rowOff>
    </xdr:to>
    <xdr:sp macro="" textlink="">
      <xdr:nvSpPr>
        <xdr:cNvPr id="97" name="楕円 96"/>
        <xdr:cNvSpPr/>
      </xdr:nvSpPr>
      <xdr:spPr>
        <a:xfrm>
          <a:off x="1270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95902</xdr:rowOff>
    </xdr:from>
    <xdr:ext cx="762000" cy="259045"/>
    <xdr:sp macro="" textlink="">
      <xdr:nvSpPr>
        <xdr:cNvPr id="98" name="テキスト ボックス 97"/>
        <xdr:cNvSpPr txBox="1"/>
      </xdr:nvSpPr>
      <xdr:spPr>
        <a:xfrm>
          <a:off x="9398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歳出予算額を抑えるために、対前年度同額を予算要求限度額に設定したことや指定管理者制度の活用による事業費の抑制などにより、</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内平均値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よりも低比率となっている。引き続き事業費の抑制に努める。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5842</xdr:rowOff>
    </xdr:to>
    <xdr:cxnSp macro="">
      <xdr:nvCxnSpPr>
        <xdr:cNvPr id="129" name="直線コネクタ 128"/>
        <xdr:cNvCxnSpPr/>
      </xdr:nvCxnSpPr>
      <xdr:spPr>
        <a:xfrm flipV="1">
          <a:off x="15671800" y="2573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136144</xdr:rowOff>
    </xdr:from>
    <xdr:to>
      <xdr:col>78</xdr:col>
      <xdr:colOff>69850</xdr:colOff>
      <xdr:row>15</xdr:row>
      <xdr:rowOff>5842</xdr:rowOff>
    </xdr:to>
    <xdr:cxnSp macro="">
      <xdr:nvCxnSpPr>
        <xdr:cNvPr id="132" name="直線コネクタ 131"/>
        <xdr:cNvCxnSpPr/>
      </xdr:nvCxnSpPr>
      <xdr:spPr>
        <a:xfrm>
          <a:off x="14782800" y="2536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136144</xdr:rowOff>
    </xdr:from>
    <xdr:to>
      <xdr:col>73</xdr:col>
      <xdr:colOff>180975</xdr:colOff>
      <xdr:row>14</xdr:row>
      <xdr:rowOff>149860</xdr:rowOff>
    </xdr:to>
    <xdr:cxnSp macro="">
      <xdr:nvCxnSpPr>
        <xdr:cNvPr id="135" name="直線コネクタ 134"/>
        <xdr:cNvCxnSpPr/>
      </xdr:nvCxnSpPr>
      <xdr:spPr>
        <a:xfrm flipV="1">
          <a:off x="13893800" y="2536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37" name="テキスト ボックス 136"/>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136144</xdr:rowOff>
    </xdr:from>
    <xdr:to>
      <xdr:col>69</xdr:col>
      <xdr:colOff>92075</xdr:colOff>
      <xdr:row>14</xdr:row>
      <xdr:rowOff>149860</xdr:rowOff>
    </xdr:to>
    <xdr:cxnSp macro="">
      <xdr:nvCxnSpPr>
        <xdr:cNvPr id="138" name="直線コネクタ 137"/>
        <xdr:cNvCxnSpPr/>
      </xdr:nvCxnSpPr>
      <xdr:spPr>
        <a:xfrm>
          <a:off x="13004800" y="2536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45991</xdr:rowOff>
    </xdr:from>
    <xdr:ext cx="762000" cy="259045"/>
    <xdr:sp macro="" textlink="">
      <xdr:nvSpPr>
        <xdr:cNvPr id="140" name="テキスト ボックス 139"/>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27703</xdr:rowOff>
    </xdr:from>
    <xdr:ext cx="762000" cy="259045"/>
    <xdr:sp macro="" textlink="">
      <xdr:nvSpPr>
        <xdr:cNvPr id="142" name="テキスト ボックス 141"/>
        <xdr:cNvSpPr txBox="1"/>
      </xdr:nvSpPr>
      <xdr:spPr>
        <a:xfrm>
          <a:off x="12623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8" name="楕円 147"/>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9"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126492</xdr:rowOff>
    </xdr:from>
    <xdr:to>
      <xdr:col>78</xdr:col>
      <xdr:colOff>120650</xdr:colOff>
      <xdr:row>15</xdr:row>
      <xdr:rowOff>56642</xdr:rowOff>
    </xdr:to>
    <xdr:sp macro="" textlink="">
      <xdr:nvSpPr>
        <xdr:cNvPr id="150" name="楕円 149"/>
        <xdr:cNvSpPr/>
      </xdr:nvSpPr>
      <xdr:spPr>
        <a:xfrm>
          <a:off x="15621000" y="25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66819</xdr:rowOff>
    </xdr:from>
    <xdr:ext cx="736600" cy="259045"/>
    <xdr:sp macro="" textlink="">
      <xdr:nvSpPr>
        <xdr:cNvPr id="151" name="テキスト ボックス 150"/>
        <xdr:cNvSpPr txBox="1"/>
      </xdr:nvSpPr>
      <xdr:spPr>
        <a:xfrm>
          <a:off x="15290800" y="2295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85344</xdr:rowOff>
    </xdr:from>
    <xdr:to>
      <xdr:col>74</xdr:col>
      <xdr:colOff>31750</xdr:colOff>
      <xdr:row>15</xdr:row>
      <xdr:rowOff>15494</xdr:rowOff>
    </xdr:to>
    <xdr:sp macro="" textlink="">
      <xdr:nvSpPr>
        <xdr:cNvPr id="152" name="楕円 151"/>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25671</xdr:rowOff>
    </xdr:from>
    <xdr:ext cx="762000" cy="259045"/>
    <xdr:sp macro="" textlink="">
      <xdr:nvSpPr>
        <xdr:cNvPr id="153" name="テキスト ボックス 152"/>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4" name="楕円 153"/>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5" name="テキスト ボックス 154"/>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85344</xdr:rowOff>
    </xdr:from>
    <xdr:to>
      <xdr:col>65</xdr:col>
      <xdr:colOff>53975</xdr:colOff>
      <xdr:row>15</xdr:row>
      <xdr:rowOff>15494</xdr:rowOff>
    </xdr:to>
    <xdr:sp macro="" textlink="">
      <xdr:nvSpPr>
        <xdr:cNvPr id="156" name="楕円 155"/>
        <xdr:cNvSpPr/>
      </xdr:nvSpPr>
      <xdr:spPr>
        <a:xfrm>
          <a:off x="12954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25671</xdr:rowOff>
    </xdr:from>
    <xdr:ext cx="762000" cy="259045"/>
    <xdr:sp macro="" textlink="">
      <xdr:nvSpPr>
        <xdr:cNvPr id="157" name="テキスト ボックス 156"/>
        <xdr:cNvSpPr txBox="1"/>
      </xdr:nvSpPr>
      <xdr:spPr>
        <a:xfrm>
          <a:off x="12623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対象者の増加により障がい者介護等給付、障がい児通所支援給付が</a:t>
          </a:r>
          <a:r>
            <a:rPr kumimoji="1" lang="ja-JP" altLang="en-US" sz="1100" b="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増加したこともあり、</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扶助費に占める割合</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高く、</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a:t>
          </a:r>
          <a:endParaRPr lang="ja-JP" altLang="ja-JP" sz="1400"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　市単独補助制度の見直しなどにより、扶助費の抑制に努める。</a:t>
          </a:r>
          <a:endParaRPr lang="ja-JP" altLang="ja-JP" sz="1400" b="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69850</xdr:rowOff>
    </xdr:from>
    <xdr:to>
      <xdr:col>24</xdr:col>
      <xdr:colOff>25400</xdr:colOff>
      <xdr:row>61</xdr:row>
      <xdr:rowOff>31750</xdr:rowOff>
    </xdr:to>
    <xdr:cxnSp macro="">
      <xdr:nvCxnSpPr>
        <xdr:cNvPr id="190" name="直線コネクタ 189"/>
        <xdr:cNvCxnSpPr/>
      </xdr:nvCxnSpPr>
      <xdr:spPr>
        <a:xfrm>
          <a:off x="3987800" y="10356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69850</xdr:rowOff>
    </xdr:to>
    <xdr:cxnSp macro="">
      <xdr:nvCxnSpPr>
        <xdr:cNvPr id="193" name="直線コネクタ 192"/>
        <xdr:cNvCxnSpPr/>
      </xdr:nvCxnSpPr>
      <xdr:spPr>
        <a:xfrm>
          <a:off x="3098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50800</xdr:rowOff>
    </xdr:to>
    <xdr:cxnSp macro="">
      <xdr:nvCxnSpPr>
        <xdr:cNvPr id="196" name="直線コネクタ 195"/>
        <xdr:cNvCxnSpPr/>
      </xdr:nvCxnSpPr>
      <xdr:spPr>
        <a:xfrm>
          <a:off x="2209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12700</xdr:rowOff>
    </xdr:to>
    <xdr:cxnSp macro="">
      <xdr:nvCxnSpPr>
        <xdr:cNvPr id="199" name="直線コネクタ 198"/>
        <xdr:cNvCxnSpPr/>
      </xdr:nvCxnSpPr>
      <xdr:spPr>
        <a:xfrm>
          <a:off x="1320800" y="10204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09" name="楕円 208"/>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60977</xdr:rowOff>
    </xdr:from>
    <xdr:ext cx="762000" cy="259045"/>
    <xdr:sp macro="" textlink="">
      <xdr:nvSpPr>
        <xdr:cNvPr id="210" name="扶助費該当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19050</xdr:rowOff>
    </xdr:from>
    <xdr:to>
      <xdr:col>20</xdr:col>
      <xdr:colOff>38100</xdr:colOff>
      <xdr:row>60</xdr:row>
      <xdr:rowOff>120650</xdr:rowOff>
    </xdr:to>
    <xdr:sp macro="" textlink="">
      <xdr:nvSpPr>
        <xdr:cNvPr id="211" name="楕円 210"/>
        <xdr:cNvSpPr/>
      </xdr:nvSpPr>
      <xdr:spPr>
        <a:xfrm>
          <a:off x="3937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105427</xdr:rowOff>
    </xdr:from>
    <xdr:ext cx="736600" cy="259045"/>
    <xdr:sp macro="" textlink="">
      <xdr:nvSpPr>
        <xdr:cNvPr id="212" name="テキスト ボックス 211"/>
        <xdr:cNvSpPr txBox="1"/>
      </xdr:nvSpPr>
      <xdr:spPr>
        <a:xfrm>
          <a:off x="3606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3" name="楕円 212"/>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4" name="テキスト ボックス 213"/>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7" name="楕円 216"/>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8" name="テキスト ボックス 217"/>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高齢化による被保険者の増加により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後期高齢者医療保険事業特別会計、介護保険事業特別会計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への繰出金が増加傾向にある。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公共施設の老朽化もあり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維持補修費も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引き続き事業費の抑制を行う。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132443</xdr:rowOff>
    </xdr:to>
    <xdr:cxnSp macro="">
      <xdr:nvCxnSpPr>
        <xdr:cNvPr id="253" name="直線コネクタ 252"/>
        <xdr:cNvCxnSpPr/>
      </xdr:nvCxnSpPr>
      <xdr:spPr>
        <a:xfrm>
          <a:off x="15671800" y="9646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4"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140607</xdr:rowOff>
    </xdr:from>
    <xdr:to>
      <xdr:col>78</xdr:col>
      <xdr:colOff>69850</xdr:colOff>
      <xdr:row>56</xdr:row>
      <xdr:rowOff>45357</xdr:rowOff>
    </xdr:to>
    <xdr:cxnSp macro="">
      <xdr:nvCxnSpPr>
        <xdr:cNvPr id="256" name="直線コネクタ 255"/>
        <xdr:cNvCxnSpPr/>
      </xdr:nvCxnSpPr>
      <xdr:spPr>
        <a:xfrm>
          <a:off x="14782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8" name="テキスト ボックス 257"/>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129722</xdr:rowOff>
    </xdr:from>
    <xdr:to>
      <xdr:col>73</xdr:col>
      <xdr:colOff>180975</xdr:colOff>
      <xdr:row>55</xdr:row>
      <xdr:rowOff>140607</xdr:rowOff>
    </xdr:to>
    <xdr:cxnSp macro="">
      <xdr:nvCxnSpPr>
        <xdr:cNvPr id="259" name="直線コネクタ 258"/>
        <xdr:cNvCxnSpPr/>
      </xdr:nvCxnSpPr>
      <xdr:spPr>
        <a:xfrm>
          <a:off x="13893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1" name="テキスト ボックス 260"/>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129722</xdr:rowOff>
    </xdr:to>
    <xdr:cxnSp macro="">
      <xdr:nvCxnSpPr>
        <xdr:cNvPr id="262" name="直線コネクタ 261"/>
        <xdr:cNvCxnSpPr/>
      </xdr:nvCxnSpPr>
      <xdr:spPr>
        <a:xfrm>
          <a:off x="13004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4" name="テキスト ボックス 263"/>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6" name="テキスト ボックス 265"/>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2" name="楕円 271"/>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98170</xdr:rowOff>
    </xdr:from>
    <xdr:ext cx="762000" cy="259045"/>
    <xdr:sp macro="" textlink="">
      <xdr:nvSpPr>
        <xdr:cNvPr id="273" name="その他該当値テキスト"/>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4" name="楕円 273"/>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5" name="テキスト ボックス 274"/>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89807</xdr:rowOff>
    </xdr:from>
    <xdr:to>
      <xdr:col>74</xdr:col>
      <xdr:colOff>31750</xdr:colOff>
      <xdr:row>56</xdr:row>
      <xdr:rowOff>19957</xdr:rowOff>
    </xdr:to>
    <xdr:sp macro="" textlink="">
      <xdr:nvSpPr>
        <xdr:cNvPr id="276" name="楕円 275"/>
        <xdr:cNvSpPr/>
      </xdr:nvSpPr>
      <xdr:spPr>
        <a:xfrm>
          <a:off x="14732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77" name="テキスト ボックス 27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78922</xdr:rowOff>
    </xdr:from>
    <xdr:to>
      <xdr:col>69</xdr:col>
      <xdr:colOff>142875</xdr:colOff>
      <xdr:row>56</xdr:row>
      <xdr:rowOff>9072</xdr:rowOff>
    </xdr:to>
    <xdr:sp macro="" textlink="">
      <xdr:nvSpPr>
        <xdr:cNvPr id="278" name="楕円 277"/>
        <xdr:cNvSpPr/>
      </xdr:nvSpPr>
      <xdr:spPr>
        <a:xfrm>
          <a:off x="13843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19249</xdr:rowOff>
    </xdr:from>
    <xdr:ext cx="762000" cy="259045"/>
    <xdr:sp macro="" textlink="">
      <xdr:nvSpPr>
        <xdr:cNvPr id="279" name="テキスト ボックス 278"/>
        <xdr:cNvSpPr txBox="1"/>
      </xdr:nvSpPr>
      <xdr:spPr>
        <a:xfrm>
          <a:off x="13512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0" name="楕円 279"/>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1" name="テキスト ボックス 280"/>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補助費等の</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比率が</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上回っている要因としては、ごみ処理業務等を一部事務組合で行っていることなどが挙げられる。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市単独事業補助金の再構築を図るなど引き続き事業費抑制に努める。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37</xdr:row>
      <xdr:rowOff>48078</xdr:rowOff>
    </xdr:to>
    <xdr:cxnSp macro="">
      <xdr:nvCxnSpPr>
        <xdr:cNvPr id="316" name="直線コネクタ 315"/>
        <xdr:cNvCxnSpPr/>
      </xdr:nvCxnSpPr>
      <xdr:spPr>
        <a:xfrm flipV="1">
          <a:off x="15671800" y="6315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48078</xdr:rowOff>
    </xdr:from>
    <xdr:to>
      <xdr:col>78</xdr:col>
      <xdr:colOff>69850</xdr:colOff>
      <xdr:row>37</xdr:row>
      <xdr:rowOff>91622</xdr:rowOff>
    </xdr:to>
    <xdr:cxnSp macro="">
      <xdr:nvCxnSpPr>
        <xdr:cNvPr id="319" name="直線コネクタ 318"/>
        <xdr:cNvCxnSpPr/>
      </xdr:nvCxnSpPr>
      <xdr:spPr>
        <a:xfrm flipV="1">
          <a:off x="14782800" y="6391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91622</xdr:rowOff>
    </xdr:from>
    <xdr:to>
      <xdr:col>73</xdr:col>
      <xdr:colOff>180975</xdr:colOff>
      <xdr:row>38</xdr:row>
      <xdr:rowOff>50800</xdr:rowOff>
    </xdr:to>
    <xdr:cxnSp macro="">
      <xdr:nvCxnSpPr>
        <xdr:cNvPr id="322" name="直線コネクタ 321"/>
        <xdr:cNvCxnSpPr/>
      </xdr:nvCxnSpPr>
      <xdr:spPr>
        <a:xfrm flipV="1">
          <a:off x="13893800" y="6435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24" name="テキスト ボックス 32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39915</xdr:rowOff>
    </xdr:from>
    <xdr:to>
      <xdr:col>69</xdr:col>
      <xdr:colOff>92075</xdr:colOff>
      <xdr:row>38</xdr:row>
      <xdr:rowOff>50800</xdr:rowOff>
    </xdr:to>
    <xdr:cxnSp macro="">
      <xdr:nvCxnSpPr>
        <xdr:cNvPr id="325" name="直線コネクタ 324"/>
        <xdr:cNvCxnSpPr/>
      </xdr:nvCxnSpPr>
      <xdr:spPr>
        <a:xfrm>
          <a:off x="13004800" y="6555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35" name="楕円 334"/>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64605</xdr:rowOff>
    </xdr:from>
    <xdr:ext cx="762000" cy="259045"/>
    <xdr:sp macro="" textlink="">
      <xdr:nvSpPr>
        <xdr:cNvPr id="336" name="補助費等該当値テキスト"/>
        <xdr:cNvSpPr txBox="1"/>
      </xdr:nvSpPr>
      <xdr:spPr>
        <a:xfrm>
          <a:off x="16598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168728</xdr:rowOff>
    </xdr:from>
    <xdr:to>
      <xdr:col>78</xdr:col>
      <xdr:colOff>120650</xdr:colOff>
      <xdr:row>37</xdr:row>
      <xdr:rowOff>98878</xdr:rowOff>
    </xdr:to>
    <xdr:sp macro="" textlink="">
      <xdr:nvSpPr>
        <xdr:cNvPr id="337" name="楕円 336"/>
        <xdr:cNvSpPr/>
      </xdr:nvSpPr>
      <xdr:spPr>
        <a:xfrm>
          <a:off x="15621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83655</xdr:rowOff>
    </xdr:from>
    <xdr:ext cx="736600" cy="259045"/>
    <xdr:sp macro="" textlink="">
      <xdr:nvSpPr>
        <xdr:cNvPr id="338" name="テキスト ボックス 337"/>
        <xdr:cNvSpPr txBox="1"/>
      </xdr:nvSpPr>
      <xdr:spPr>
        <a:xfrm>
          <a:off x="15290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40822</xdr:rowOff>
    </xdr:from>
    <xdr:to>
      <xdr:col>74</xdr:col>
      <xdr:colOff>31750</xdr:colOff>
      <xdr:row>37</xdr:row>
      <xdr:rowOff>142422</xdr:rowOff>
    </xdr:to>
    <xdr:sp macro="" textlink="">
      <xdr:nvSpPr>
        <xdr:cNvPr id="339" name="楕円 338"/>
        <xdr:cNvSpPr/>
      </xdr:nvSpPr>
      <xdr:spPr>
        <a:xfrm>
          <a:off x="14732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40" name="テキスト ボックス 339"/>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0</xdr:rowOff>
    </xdr:from>
    <xdr:to>
      <xdr:col>69</xdr:col>
      <xdr:colOff>142875</xdr:colOff>
      <xdr:row>38</xdr:row>
      <xdr:rowOff>101600</xdr:rowOff>
    </xdr:to>
    <xdr:sp macro="" textlink="">
      <xdr:nvSpPr>
        <xdr:cNvPr id="341" name="楕円 340"/>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86377</xdr:rowOff>
    </xdr:from>
    <xdr:ext cx="762000" cy="259045"/>
    <xdr:sp macro="" textlink="">
      <xdr:nvSpPr>
        <xdr:cNvPr id="342" name="テキスト ボックス 341"/>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160565</xdr:rowOff>
    </xdr:from>
    <xdr:to>
      <xdr:col>65</xdr:col>
      <xdr:colOff>53975</xdr:colOff>
      <xdr:row>38</xdr:row>
      <xdr:rowOff>90715</xdr:rowOff>
    </xdr:to>
    <xdr:sp macro="" textlink="">
      <xdr:nvSpPr>
        <xdr:cNvPr id="343" name="楕円 342"/>
        <xdr:cNvSpPr/>
      </xdr:nvSpPr>
      <xdr:spPr>
        <a:xfrm>
          <a:off x="12954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75492</xdr:rowOff>
    </xdr:from>
    <xdr:ext cx="762000" cy="259045"/>
    <xdr:sp macro="" textlink="">
      <xdr:nvSpPr>
        <xdr:cNvPr id="344" name="テキスト ボックス 343"/>
        <xdr:cNvSpPr txBox="1"/>
      </xdr:nvSpPr>
      <xdr:spPr>
        <a:xfrm>
          <a:off x="12623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将来的な財政負担を考慮して、地方債の早期償還に取り組んでいることから、公債費は増加傾向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にあり、類似団体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を上回っているが、将来負担比率は</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反比例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して減少して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今後も将来負担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の軽減に努める。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119380</xdr:rowOff>
    </xdr:to>
    <xdr:cxnSp macro="">
      <xdr:nvCxnSpPr>
        <xdr:cNvPr id="377" name="直線コネクタ 376"/>
        <xdr:cNvCxnSpPr/>
      </xdr:nvCxnSpPr>
      <xdr:spPr>
        <a:xfrm>
          <a:off x="3987800" y="13462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8"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88900</xdr:rowOff>
    </xdr:to>
    <xdr:cxnSp macro="">
      <xdr:nvCxnSpPr>
        <xdr:cNvPr id="380" name="直線コネクタ 379"/>
        <xdr:cNvCxnSpPr/>
      </xdr:nvCxnSpPr>
      <xdr:spPr>
        <a:xfrm>
          <a:off x="3098800" y="1339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27939</xdr:rowOff>
    </xdr:to>
    <xdr:cxnSp macro="">
      <xdr:nvCxnSpPr>
        <xdr:cNvPr id="383" name="直線コネクタ 382"/>
        <xdr:cNvCxnSpPr/>
      </xdr:nvCxnSpPr>
      <xdr:spPr>
        <a:xfrm flipV="1">
          <a:off x="2209800" y="13393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5" name="テキスト ボックス 38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78</xdr:row>
      <xdr:rowOff>27939</xdr:rowOff>
    </xdr:to>
    <xdr:cxnSp macro="">
      <xdr:nvCxnSpPr>
        <xdr:cNvPr id="386" name="直線コネクタ 385"/>
        <xdr:cNvCxnSpPr/>
      </xdr:nvCxnSpPr>
      <xdr:spPr>
        <a:xfrm>
          <a:off x="1320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96" name="楕円 395"/>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97"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98" name="楕円 397"/>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99" name="テキスト ボックス 398"/>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400" name="楕円 399"/>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401" name="テキスト ボックス 400"/>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402" name="楕円 401"/>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403" name="テキスト ボックス 402"/>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4" name="楕円 403"/>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405" name="テキスト ボックス 404"/>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歳出予算額を抑えるために、対前年度同額を予算要求限度額に設定するなどにより、類似団体</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内平均値</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と同水準に位置している。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今後は、「和泉躍進プラン（案）」を着実に実施することにより、事業費の抑制を図る。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16511</xdr:rowOff>
    </xdr:to>
    <xdr:cxnSp macro="">
      <xdr:nvCxnSpPr>
        <xdr:cNvPr id="438" name="直線コネクタ 437"/>
        <xdr:cNvCxnSpPr/>
      </xdr:nvCxnSpPr>
      <xdr:spPr>
        <a:xfrm>
          <a:off x="15671800" y="132029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124477</xdr:rowOff>
    </xdr:from>
    <xdr:ext cx="762000" cy="259045"/>
    <xdr:sp macro="" textlink="">
      <xdr:nvSpPr>
        <xdr:cNvPr id="439" name="公債費以外平均値テキスト"/>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77</xdr:row>
      <xdr:rowOff>1270</xdr:rowOff>
    </xdr:to>
    <xdr:cxnSp macro="">
      <xdr:nvCxnSpPr>
        <xdr:cNvPr id="441" name="直線コネクタ 440"/>
        <xdr:cNvCxnSpPr/>
      </xdr:nvCxnSpPr>
      <xdr:spPr>
        <a:xfrm>
          <a:off x="14782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3" name="テキスト ボックス 44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78</xdr:row>
      <xdr:rowOff>66039</xdr:rowOff>
    </xdr:to>
    <xdr:cxnSp macro="">
      <xdr:nvCxnSpPr>
        <xdr:cNvPr id="444" name="直線コネクタ 443"/>
        <xdr:cNvCxnSpPr/>
      </xdr:nvCxnSpPr>
      <xdr:spPr>
        <a:xfrm flipV="1">
          <a:off x="13893800" y="13172439"/>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6" name="テキスト ボックス 445"/>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78</xdr:row>
      <xdr:rowOff>66039</xdr:rowOff>
    </xdr:to>
    <xdr:cxnSp macro="">
      <xdr:nvCxnSpPr>
        <xdr:cNvPr id="447" name="直線コネクタ 446"/>
        <xdr:cNvCxnSpPr/>
      </xdr:nvCxnSpPr>
      <xdr:spPr>
        <a:xfrm>
          <a:off x="13004800" y="132257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57" name="楕円 456"/>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153688</xdr:rowOff>
    </xdr:from>
    <xdr:ext cx="762000" cy="259045"/>
    <xdr:sp macro="" textlink="">
      <xdr:nvSpPr>
        <xdr:cNvPr id="458" name="公債費以外該当値テキスト"/>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9" name="楕円 458"/>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60" name="テキスト ボックス 459"/>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91439</xdr:rowOff>
    </xdr:from>
    <xdr:to>
      <xdr:col>74</xdr:col>
      <xdr:colOff>31750</xdr:colOff>
      <xdr:row>77</xdr:row>
      <xdr:rowOff>21589</xdr:rowOff>
    </xdr:to>
    <xdr:sp macro="" textlink="">
      <xdr:nvSpPr>
        <xdr:cNvPr id="461" name="楕円 460"/>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62" name="テキスト ボックス 461"/>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63" name="楕円 462"/>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64" name="テキスト ボックス 463"/>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65" name="楕円 464"/>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66" name="テキスト ボックス 465"/>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123373</xdr:rowOff>
    </xdr:from>
    <xdr:to>
      <xdr:col>29</xdr:col>
      <xdr:colOff>127000</xdr:colOff>
      <xdr:row>19</xdr:row>
      <xdr:rowOff>47752</xdr:rowOff>
    </xdr:to>
    <xdr:cxnSp macro="">
      <xdr:nvCxnSpPr>
        <xdr:cNvPr id="48" name="直線コネクタ 47"/>
        <xdr:cNvCxnSpPr/>
      </xdr:nvCxnSpPr>
      <xdr:spPr bwMode="auto">
        <a:xfrm flipV="1">
          <a:off x="5003800" y="3085648"/>
          <a:ext cx="647700" cy="26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132974</xdr:rowOff>
    </xdr:from>
    <xdr:to>
      <xdr:col>26</xdr:col>
      <xdr:colOff>50800</xdr:colOff>
      <xdr:row>19</xdr:row>
      <xdr:rowOff>47752</xdr:rowOff>
    </xdr:to>
    <xdr:cxnSp macro="">
      <xdr:nvCxnSpPr>
        <xdr:cNvPr id="51" name="直線コネクタ 50"/>
        <xdr:cNvCxnSpPr/>
      </xdr:nvCxnSpPr>
      <xdr:spPr bwMode="auto">
        <a:xfrm>
          <a:off x="4305300" y="3266699"/>
          <a:ext cx="698500" cy="86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101290</xdr:rowOff>
    </xdr:from>
    <xdr:to>
      <xdr:col>22</xdr:col>
      <xdr:colOff>114300</xdr:colOff>
      <xdr:row>18</xdr:row>
      <xdr:rowOff>132974</xdr:rowOff>
    </xdr:to>
    <xdr:cxnSp macro="">
      <xdr:nvCxnSpPr>
        <xdr:cNvPr id="54" name="直線コネクタ 53"/>
        <xdr:cNvCxnSpPr/>
      </xdr:nvCxnSpPr>
      <xdr:spPr bwMode="auto">
        <a:xfrm>
          <a:off x="3606800" y="3235015"/>
          <a:ext cx="698500" cy="3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165193</xdr:rowOff>
    </xdr:from>
    <xdr:ext cx="762000" cy="259045"/>
    <xdr:sp macro="" textlink="">
      <xdr:nvSpPr>
        <xdr:cNvPr id="56" name="テキスト ボックス 55"/>
        <xdr:cNvSpPr txBox="1"/>
      </xdr:nvSpPr>
      <xdr:spPr>
        <a:xfrm>
          <a:off x="3924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101290</xdr:rowOff>
    </xdr:from>
    <xdr:to>
      <xdr:col>18</xdr:col>
      <xdr:colOff>177800</xdr:colOff>
      <xdr:row>18</xdr:row>
      <xdr:rowOff>138278</xdr:rowOff>
    </xdr:to>
    <xdr:cxnSp macro="">
      <xdr:nvCxnSpPr>
        <xdr:cNvPr id="57" name="直線コネクタ 56"/>
        <xdr:cNvCxnSpPr/>
      </xdr:nvCxnSpPr>
      <xdr:spPr bwMode="auto">
        <a:xfrm flipV="1">
          <a:off x="2908300" y="3235015"/>
          <a:ext cx="698500" cy="3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72573</xdr:rowOff>
    </xdr:from>
    <xdr:to>
      <xdr:col>29</xdr:col>
      <xdr:colOff>177800</xdr:colOff>
      <xdr:row>18</xdr:row>
      <xdr:rowOff>2723</xdr:rowOff>
    </xdr:to>
    <xdr:sp macro="" textlink="">
      <xdr:nvSpPr>
        <xdr:cNvPr id="67" name="楕円 66"/>
        <xdr:cNvSpPr/>
      </xdr:nvSpPr>
      <xdr:spPr bwMode="auto">
        <a:xfrm>
          <a:off x="5600700" y="303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44650</xdr:rowOff>
    </xdr:from>
    <xdr:ext cx="762000" cy="259045"/>
    <xdr:sp macro="" textlink="">
      <xdr:nvSpPr>
        <xdr:cNvPr id="68" name="人口1人当たり決算額の推移該当値テキスト130"/>
        <xdr:cNvSpPr txBox="1"/>
      </xdr:nvSpPr>
      <xdr:spPr>
        <a:xfrm>
          <a:off x="5740400" y="30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168402</xdr:rowOff>
    </xdr:from>
    <xdr:to>
      <xdr:col>26</xdr:col>
      <xdr:colOff>101600</xdr:colOff>
      <xdr:row>19</xdr:row>
      <xdr:rowOff>98552</xdr:rowOff>
    </xdr:to>
    <xdr:sp macro="" textlink="">
      <xdr:nvSpPr>
        <xdr:cNvPr id="69" name="楕円 68"/>
        <xdr:cNvSpPr/>
      </xdr:nvSpPr>
      <xdr:spPr bwMode="auto">
        <a:xfrm>
          <a:off x="4953000" y="3302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83329</xdr:rowOff>
    </xdr:from>
    <xdr:ext cx="736600" cy="259045"/>
    <xdr:sp macro="" textlink="">
      <xdr:nvSpPr>
        <xdr:cNvPr id="70" name="テキスト ボックス 69"/>
        <xdr:cNvSpPr txBox="1"/>
      </xdr:nvSpPr>
      <xdr:spPr>
        <a:xfrm>
          <a:off x="4622800" y="3388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82174</xdr:rowOff>
    </xdr:from>
    <xdr:to>
      <xdr:col>22</xdr:col>
      <xdr:colOff>165100</xdr:colOff>
      <xdr:row>19</xdr:row>
      <xdr:rowOff>12324</xdr:rowOff>
    </xdr:to>
    <xdr:sp macro="" textlink="">
      <xdr:nvSpPr>
        <xdr:cNvPr id="71" name="楕円 70"/>
        <xdr:cNvSpPr/>
      </xdr:nvSpPr>
      <xdr:spPr bwMode="auto">
        <a:xfrm>
          <a:off x="4254500" y="3215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168551</xdr:rowOff>
    </xdr:from>
    <xdr:ext cx="762000" cy="259045"/>
    <xdr:sp macro="" textlink="">
      <xdr:nvSpPr>
        <xdr:cNvPr id="72" name="テキスト ボックス 71"/>
        <xdr:cNvSpPr txBox="1"/>
      </xdr:nvSpPr>
      <xdr:spPr>
        <a:xfrm>
          <a:off x="3924300" y="33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50490</xdr:rowOff>
    </xdr:from>
    <xdr:to>
      <xdr:col>19</xdr:col>
      <xdr:colOff>38100</xdr:colOff>
      <xdr:row>18</xdr:row>
      <xdr:rowOff>152090</xdr:rowOff>
    </xdr:to>
    <xdr:sp macro="" textlink="">
      <xdr:nvSpPr>
        <xdr:cNvPr id="73" name="楕円 72"/>
        <xdr:cNvSpPr/>
      </xdr:nvSpPr>
      <xdr:spPr bwMode="auto">
        <a:xfrm>
          <a:off x="3556000" y="318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136867</xdr:rowOff>
    </xdr:from>
    <xdr:ext cx="762000" cy="259045"/>
    <xdr:sp macro="" textlink="">
      <xdr:nvSpPr>
        <xdr:cNvPr id="74" name="テキスト ボックス 73"/>
        <xdr:cNvSpPr txBox="1"/>
      </xdr:nvSpPr>
      <xdr:spPr>
        <a:xfrm>
          <a:off x="3225800" y="327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87478</xdr:rowOff>
    </xdr:from>
    <xdr:to>
      <xdr:col>15</xdr:col>
      <xdr:colOff>101600</xdr:colOff>
      <xdr:row>19</xdr:row>
      <xdr:rowOff>17628</xdr:rowOff>
    </xdr:to>
    <xdr:sp macro="" textlink="">
      <xdr:nvSpPr>
        <xdr:cNvPr id="75" name="楕円 74"/>
        <xdr:cNvSpPr/>
      </xdr:nvSpPr>
      <xdr:spPr bwMode="auto">
        <a:xfrm>
          <a:off x="2857500" y="322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2405</xdr:rowOff>
    </xdr:from>
    <xdr:ext cx="762000" cy="259045"/>
    <xdr:sp macro="" textlink="">
      <xdr:nvSpPr>
        <xdr:cNvPr id="76" name="テキスト ボックス 75"/>
        <xdr:cNvSpPr txBox="1"/>
      </xdr:nvSpPr>
      <xdr:spPr>
        <a:xfrm>
          <a:off x="2527300" y="330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148984</xdr:rowOff>
    </xdr:from>
    <xdr:to>
      <xdr:col>29</xdr:col>
      <xdr:colOff>127000</xdr:colOff>
      <xdr:row>35</xdr:row>
      <xdr:rowOff>197600</xdr:rowOff>
    </xdr:to>
    <xdr:cxnSp macro="">
      <xdr:nvCxnSpPr>
        <xdr:cNvPr id="109" name="直線コネクタ 108"/>
        <xdr:cNvCxnSpPr/>
      </xdr:nvCxnSpPr>
      <xdr:spPr bwMode="auto">
        <a:xfrm flipV="1">
          <a:off x="5003800" y="6759334"/>
          <a:ext cx="647700" cy="48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127267</xdr:rowOff>
    </xdr:from>
    <xdr:to>
      <xdr:col>26</xdr:col>
      <xdr:colOff>50800</xdr:colOff>
      <xdr:row>35</xdr:row>
      <xdr:rowOff>197600</xdr:rowOff>
    </xdr:to>
    <xdr:cxnSp macro="">
      <xdr:nvCxnSpPr>
        <xdr:cNvPr id="112" name="直線コネクタ 111"/>
        <xdr:cNvCxnSpPr/>
      </xdr:nvCxnSpPr>
      <xdr:spPr bwMode="auto">
        <a:xfrm>
          <a:off x="4305300" y="6737617"/>
          <a:ext cx="698500" cy="7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127267</xdr:rowOff>
    </xdr:from>
    <xdr:to>
      <xdr:col>22</xdr:col>
      <xdr:colOff>114300</xdr:colOff>
      <xdr:row>35</xdr:row>
      <xdr:rowOff>182817</xdr:rowOff>
    </xdr:to>
    <xdr:cxnSp macro="">
      <xdr:nvCxnSpPr>
        <xdr:cNvPr id="115" name="直線コネクタ 114"/>
        <xdr:cNvCxnSpPr/>
      </xdr:nvCxnSpPr>
      <xdr:spPr bwMode="auto">
        <a:xfrm flipV="1">
          <a:off x="3606800" y="6737617"/>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179769</xdr:rowOff>
    </xdr:from>
    <xdr:to>
      <xdr:col>18</xdr:col>
      <xdr:colOff>177800</xdr:colOff>
      <xdr:row>35</xdr:row>
      <xdr:rowOff>182817</xdr:rowOff>
    </xdr:to>
    <xdr:cxnSp macro="">
      <xdr:nvCxnSpPr>
        <xdr:cNvPr id="118" name="直線コネクタ 117"/>
        <xdr:cNvCxnSpPr/>
      </xdr:nvCxnSpPr>
      <xdr:spPr bwMode="auto">
        <a:xfrm>
          <a:off x="2908300" y="6790119"/>
          <a:ext cx="698500" cy="3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301338</xdr:rowOff>
    </xdr:from>
    <xdr:ext cx="762000" cy="259045"/>
    <xdr:sp macro="" textlink="">
      <xdr:nvSpPr>
        <xdr:cNvPr id="120" name="テキスト ボックス 11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98184</xdr:rowOff>
    </xdr:from>
    <xdr:to>
      <xdr:col>29</xdr:col>
      <xdr:colOff>177800</xdr:colOff>
      <xdr:row>35</xdr:row>
      <xdr:rowOff>199784</xdr:rowOff>
    </xdr:to>
    <xdr:sp macro="" textlink="">
      <xdr:nvSpPr>
        <xdr:cNvPr id="128" name="楕円 127"/>
        <xdr:cNvSpPr/>
      </xdr:nvSpPr>
      <xdr:spPr bwMode="auto">
        <a:xfrm>
          <a:off x="5600700" y="670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286161</xdr:rowOff>
    </xdr:from>
    <xdr:ext cx="762000" cy="259045"/>
    <xdr:sp macro="" textlink="">
      <xdr:nvSpPr>
        <xdr:cNvPr id="129" name="人口1人当たり決算額の推移該当値テキスト445"/>
        <xdr:cNvSpPr txBox="1"/>
      </xdr:nvSpPr>
      <xdr:spPr>
        <a:xfrm>
          <a:off x="5740400" y="655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146800</xdr:rowOff>
    </xdr:from>
    <xdr:to>
      <xdr:col>26</xdr:col>
      <xdr:colOff>101600</xdr:colOff>
      <xdr:row>35</xdr:row>
      <xdr:rowOff>248400</xdr:rowOff>
    </xdr:to>
    <xdr:sp macro="" textlink="">
      <xdr:nvSpPr>
        <xdr:cNvPr id="130" name="楕円 129"/>
        <xdr:cNvSpPr/>
      </xdr:nvSpPr>
      <xdr:spPr bwMode="auto">
        <a:xfrm>
          <a:off x="4953000" y="675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258577</xdr:rowOff>
    </xdr:from>
    <xdr:ext cx="736600" cy="259045"/>
    <xdr:sp macro="" textlink="">
      <xdr:nvSpPr>
        <xdr:cNvPr id="131" name="テキスト ボックス 130"/>
        <xdr:cNvSpPr txBox="1"/>
      </xdr:nvSpPr>
      <xdr:spPr>
        <a:xfrm>
          <a:off x="4622800" y="6526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76467</xdr:rowOff>
    </xdr:from>
    <xdr:to>
      <xdr:col>22</xdr:col>
      <xdr:colOff>165100</xdr:colOff>
      <xdr:row>35</xdr:row>
      <xdr:rowOff>178067</xdr:rowOff>
    </xdr:to>
    <xdr:sp macro="" textlink="">
      <xdr:nvSpPr>
        <xdr:cNvPr id="132" name="楕円 131"/>
        <xdr:cNvSpPr/>
      </xdr:nvSpPr>
      <xdr:spPr bwMode="auto">
        <a:xfrm>
          <a:off x="4254500" y="668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188244</xdr:rowOff>
    </xdr:from>
    <xdr:ext cx="762000" cy="259045"/>
    <xdr:sp macro="" textlink="">
      <xdr:nvSpPr>
        <xdr:cNvPr id="133" name="テキスト ボックス 132"/>
        <xdr:cNvSpPr txBox="1"/>
      </xdr:nvSpPr>
      <xdr:spPr>
        <a:xfrm>
          <a:off x="3924300" y="645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132017</xdr:rowOff>
    </xdr:from>
    <xdr:to>
      <xdr:col>19</xdr:col>
      <xdr:colOff>38100</xdr:colOff>
      <xdr:row>35</xdr:row>
      <xdr:rowOff>233617</xdr:rowOff>
    </xdr:to>
    <xdr:sp macro="" textlink="">
      <xdr:nvSpPr>
        <xdr:cNvPr id="134" name="楕円 133"/>
        <xdr:cNvSpPr/>
      </xdr:nvSpPr>
      <xdr:spPr bwMode="auto">
        <a:xfrm>
          <a:off x="3556000" y="674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243794</xdr:rowOff>
    </xdr:from>
    <xdr:ext cx="762000" cy="259045"/>
    <xdr:sp macro="" textlink="">
      <xdr:nvSpPr>
        <xdr:cNvPr id="135" name="テキスト ボックス 134"/>
        <xdr:cNvSpPr txBox="1"/>
      </xdr:nvSpPr>
      <xdr:spPr>
        <a:xfrm>
          <a:off x="3225800" y="651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128969</xdr:rowOff>
    </xdr:from>
    <xdr:to>
      <xdr:col>15</xdr:col>
      <xdr:colOff>101600</xdr:colOff>
      <xdr:row>35</xdr:row>
      <xdr:rowOff>230569</xdr:rowOff>
    </xdr:to>
    <xdr:sp macro="" textlink="">
      <xdr:nvSpPr>
        <xdr:cNvPr id="136" name="楕円 135"/>
        <xdr:cNvSpPr/>
      </xdr:nvSpPr>
      <xdr:spPr bwMode="auto">
        <a:xfrm>
          <a:off x="2857500" y="6739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240746</xdr:rowOff>
    </xdr:from>
    <xdr:ext cx="762000" cy="259045"/>
    <xdr:sp macro="" textlink="">
      <xdr:nvSpPr>
        <xdr:cNvPr id="137" name="テキスト ボックス 136"/>
        <xdr:cNvSpPr txBox="1"/>
      </xdr:nvSpPr>
      <xdr:spPr>
        <a:xfrm>
          <a:off x="2527300" y="650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186,156
183,975
84.98
64,202,882
64,007,837
128,267
34,178,688
48,332,864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4102</xdr:rowOff>
    </xdr:from>
    <xdr:to>
      <xdr:col>24</xdr:col>
      <xdr:colOff>63500</xdr:colOff>
      <xdr:row>37</xdr:row>
      <xdr:rowOff>52832</xdr:rowOff>
    </xdr:to>
    <xdr:cxnSp macro="">
      <xdr:nvCxnSpPr>
        <xdr:cNvPr id="61" name="直線コネクタ 60"/>
        <xdr:cNvCxnSpPr/>
      </xdr:nvCxnSpPr>
      <xdr:spPr>
        <a:xfrm>
          <a:off x="3797300" y="6347752"/>
          <a:ext cx="8382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29248</xdr:rowOff>
    </xdr:from>
    <xdr:to>
      <xdr:col>19</xdr:col>
      <xdr:colOff>177800</xdr:colOff>
      <xdr:row>37</xdr:row>
      <xdr:rowOff>4102</xdr:rowOff>
    </xdr:to>
    <xdr:cxnSp macro="">
      <xdr:nvCxnSpPr>
        <xdr:cNvPr id="64" name="直線コネクタ 63"/>
        <xdr:cNvCxnSpPr/>
      </xdr:nvCxnSpPr>
      <xdr:spPr>
        <a:xfrm>
          <a:off x="2908300" y="62014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95657</xdr:rowOff>
    </xdr:from>
    <xdr:to>
      <xdr:col>15</xdr:col>
      <xdr:colOff>50800</xdr:colOff>
      <xdr:row>36</xdr:row>
      <xdr:rowOff>29248</xdr:rowOff>
    </xdr:to>
    <xdr:cxnSp macro="">
      <xdr:nvCxnSpPr>
        <xdr:cNvPr id="67" name="直線コネクタ 66"/>
        <xdr:cNvCxnSpPr/>
      </xdr:nvCxnSpPr>
      <xdr:spPr>
        <a:xfrm>
          <a:off x="2019300" y="6096407"/>
          <a:ext cx="8890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130751</xdr:rowOff>
    </xdr:from>
    <xdr:ext cx="534377" cy="259045"/>
    <xdr:sp macro="" textlink="">
      <xdr:nvSpPr>
        <xdr:cNvPr id="69" name="テキスト ボックス 68"/>
        <xdr:cNvSpPr txBox="1"/>
      </xdr:nvSpPr>
      <xdr:spPr>
        <a:xfrm>
          <a:off x="2641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95657</xdr:rowOff>
    </xdr:from>
    <xdr:to>
      <xdr:col>10</xdr:col>
      <xdr:colOff>114300</xdr:colOff>
      <xdr:row>36</xdr:row>
      <xdr:rowOff>80073</xdr:rowOff>
    </xdr:to>
    <xdr:cxnSp macro="">
      <xdr:nvCxnSpPr>
        <xdr:cNvPr id="70" name="直線コネクタ 69"/>
        <xdr:cNvCxnSpPr/>
      </xdr:nvCxnSpPr>
      <xdr:spPr>
        <a:xfrm flipV="1">
          <a:off x="1130300" y="6096407"/>
          <a:ext cx="889000" cy="15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2032</xdr:rowOff>
    </xdr:from>
    <xdr:to>
      <xdr:col>24</xdr:col>
      <xdr:colOff>114300</xdr:colOff>
      <xdr:row>37</xdr:row>
      <xdr:rowOff>103632</xdr:rowOff>
    </xdr:to>
    <xdr:sp macro="" textlink="">
      <xdr:nvSpPr>
        <xdr:cNvPr id="80" name="楕円 79"/>
        <xdr:cNvSpPr/>
      </xdr:nvSpPr>
      <xdr:spPr>
        <a:xfrm>
          <a:off x="4584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151909</xdr:rowOff>
    </xdr:from>
    <xdr:ext cx="534377" cy="259045"/>
    <xdr:sp macro="" textlink="">
      <xdr:nvSpPr>
        <xdr:cNvPr id="81" name="人件費該当値テキスト"/>
        <xdr:cNvSpPr txBox="1"/>
      </xdr:nvSpPr>
      <xdr:spPr>
        <a:xfrm>
          <a:off x="4686300" y="63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124752</xdr:rowOff>
    </xdr:from>
    <xdr:to>
      <xdr:col>20</xdr:col>
      <xdr:colOff>38100</xdr:colOff>
      <xdr:row>37</xdr:row>
      <xdr:rowOff>54902</xdr:rowOff>
    </xdr:to>
    <xdr:sp macro="" textlink="">
      <xdr:nvSpPr>
        <xdr:cNvPr id="82" name="楕円 81"/>
        <xdr:cNvSpPr/>
      </xdr:nvSpPr>
      <xdr:spPr>
        <a:xfrm>
          <a:off x="3746500" y="62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46029</xdr:rowOff>
    </xdr:from>
    <xdr:ext cx="534377" cy="259045"/>
    <xdr:sp macro="" textlink="">
      <xdr:nvSpPr>
        <xdr:cNvPr id="83" name="テキスト ボックス 82"/>
        <xdr:cNvSpPr txBox="1"/>
      </xdr:nvSpPr>
      <xdr:spPr>
        <a:xfrm>
          <a:off x="3530111" y="63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149898</xdr:rowOff>
    </xdr:from>
    <xdr:to>
      <xdr:col>15</xdr:col>
      <xdr:colOff>101600</xdr:colOff>
      <xdr:row>36</xdr:row>
      <xdr:rowOff>80048</xdr:rowOff>
    </xdr:to>
    <xdr:sp macro="" textlink="">
      <xdr:nvSpPr>
        <xdr:cNvPr id="84" name="楕円 83"/>
        <xdr:cNvSpPr/>
      </xdr:nvSpPr>
      <xdr:spPr>
        <a:xfrm>
          <a:off x="2857500" y="61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71175</xdr:rowOff>
    </xdr:from>
    <xdr:ext cx="534377" cy="259045"/>
    <xdr:sp macro="" textlink="">
      <xdr:nvSpPr>
        <xdr:cNvPr id="85" name="テキスト ボックス 84"/>
        <xdr:cNvSpPr txBox="1"/>
      </xdr:nvSpPr>
      <xdr:spPr>
        <a:xfrm>
          <a:off x="2641111" y="624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44857</xdr:rowOff>
    </xdr:from>
    <xdr:to>
      <xdr:col>10</xdr:col>
      <xdr:colOff>165100</xdr:colOff>
      <xdr:row>35</xdr:row>
      <xdr:rowOff>146457</xdr:rowOff>
    </xdr:to>
    <xdr:sp macro="" textlink="">
      <xdr:nvSpPr>
        <xdr:cNvPr id="86" name="楕円 85"/>
        <xdr:cNvSpPr/>
      </xdr:nvSpPr>
      <xdr:spPr>
        <a:xfrm>
          <a:off x="1968500" y="60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137584</xdr:rowOff>
    </xdr:from>
    <xdr:ext cx="534377" cy="259045"/>
    <xdr:sp macro="" textlink="">
      <xdr:nvSpPr>
        <xdr:cNvPr id="87" name="テキスト ボックス 86"/>
        <xdr:cNvSpPr txBox="1"/>
      </xdr:nvSpPr>
      <xdr:spPr>
        <a:xfrm>
          <a:off x="1752111" y="613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29273</xdr:rowOff>
    </xdr:from>
    <xdr:to>
      <xdr:col>6</xdr:col>
      <xdr:colOff>38100</xdr:colOff>
      <xdr:row>36</xdr:row>
      <xdr:rowOff>130873</xdr:rowOff>
    </xdr:to>
    <xdr:sp macro="" textlink="">
      <xdr:nvSpPr>
        <xdr:cNvPr id="88" name="楕円 87"/>
        <xdr:cNvSpPr/>
      </xdr:nvSpPr>
      <xdr:spPr>
        <a:xfrm>
          <a:off x="1079500" y="62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122000</xdr:rowOff>
    </xdr:from>
    <xdr:ext cx="534377" cy="259045"/>
    <xdr:sp macro="" textlink="">
      <xdr:nvSpPr>
        <xdr:cNvPr id="89" name="テキスト ボックス 88"/>
        <xdr:cNvSpPr txBox="1"/>
      </xdr:nvSpPr>
      <xdr:spPr>
        <a:xfrm>
          <a:off x="863111" y="62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12573</xdr:rowOff>
    </xdr:from>
    <xdr:to>
      <xdr:col>24</xdr:col>
      <xdr:colOff>63500</xdr:colOff>
      <xdr:row>58</xdr:row>
      <xdr:rowOff>78346</xdr:rowOff>
    </xdr:to>
    <xdr:cxnSp macro="">
      <xdr:nvCxnSpPr>
        <xdr:cNvPr id="119" name="直線コネクタ 118"/>
        <xdr:cNvCxnSpPr/>
      </xdr:nvCxnSpPr>
      <xdr:spPr>
        <a:xfrm flipV="1">
          <a:off x="3797300" y="9956673"/>
          <a:ext cx="8382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78346</xdr:rowOff>
    </xdr:from>
    <xdr:to>
      <xdr:col>19</xdr:col>
      <xdr:colOff>177800</xdr:colOff>
      <xdr:row>58</xdr:row>
      <xdr:rowOff>113271</xdr:rowOff>
    </xdr:to>
    <xdr:cxnSp macro="">
      <xdr:nvCxnSpPr>
        <xdr:cNvPr id="122" name="直線コネクタ 121"/>
        <xdr:cNvCxnSpPr/>
      </xdr:nvCxnSpPr>
      <xdr:spPr>
        <a:xfrm flipV="1">
          <a:off x="2908300" y="10022446"/>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113271</xdr:rowOff>
    </xdr:from>
    <xdr:to>
      <xdr:col>15</xdr:col>
      <xdr:colOff>50800</xdr:colOff>
      <xdr:row>58</xdr:row>
      <xdr:rowOff>140221</xdr:rowOff>
    </xdr:to>
    <xdr:cxnSp macro="">
      <xdr:nvCxnSpPr>
        <xdr:cNvPr id="125" name="直線コネクタ 124"/>
        <xdr:cNvCxnSpPr/>
      </xdr:nvCxnSpPr>
      <xdr:spPr>
        <a:xfrm flipV="1">
          <a:off x="2019300" y="10057371"/>
          <a:ext cx="889000" cy="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140221</xdr:rowOff>
    </xdr:from>
    <xdr:to>
      <xdr:col>10</xdr:col>
      <xdr:colOff>114300</xdr:colOff>
      <xdr:row>58</xdr:row>
      <xdr:rowOff>157823</xdr:rowOff>
    </xdr:to>
    <xdr:cxnSp macro="">
      <xdr:nvCxnSpPr>
        <xdr:cNvPr id="128" name="直線コネクタ 127"/>
        <xdr:cNvCxnSpPr/>
      </xdr:nvCxnSpPr>
      <xdr:spPr>
        <a:xfrm flipV="1">
          <a:off x="1130300" y="1008432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133223</xdr:rowOff>
    </xdr:from>
    <xdr:to>
      <xdr:col>24</xdr:col>
      <xdr:colOff>114300</xdr:colOff>
      <xdr:row>58</xdr:row>
      <xdr:rowOff>63373</xdr:rowOff>
    </xdr:to>
    <xdr:sp macro="" textlink="">
      <xdr:nvSpPr>
        <xdr:cNvPr id="138" name="楕円 137"/>
        <xdr:cNvSpPr/>
      </xdr:nvSpPr>
      <xdr:spPr>
        <a:xfrm>
          <a:off x="4584700" y="99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111650</xdr:rowOff>
    </xdr:from>
    <xdr:ext cx="534377" cy="259045"/>
    <xdr:sp macro="" textlink="">
      <xdr:nvSpPr>
        <xdr:cNvPr id="139" name="物件費該当値テキスト"/>
        <xdr:cNvSpPr txBox="1"/>
      </xdr:nvSpPr>
      <xdr:spPr>
        <a:xfrm>
          <a:off x="4686300" y="98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27546</xdr:rowOff>
    </xdr:from>
    <xdr:to>
      <xdr:col>20</xdr:col>
      <xdr:colOff>38100</xdr:colOff>
      <xdr:row>58</xdr:row>
      <xdr:rowOff>129146</xdr:rowOff>
    </xdr:to>
    <xdr:sp macro="" textlink="">
      <xdr:nvSpPr>
        <xdr:cNvPr id="140" name="楕円 139"/>
        <xdr:cNvSpPr/>
      </xdr:nvSpPr>
      <xdr:spPr>
        <a:xfrm>
          <a:off x="3746500" y="99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120273</xdr:rowOff>
    </xdr:from>
    <xdr:ext cx="534377" cy="259045"/>
    <xdr:sp macro="" textlink="">
      <xdr:nvSpPr>
        <xdr:cNvPr id="141" name="テキスト ボックス 140"/>
        <xdr:cNvSpPr txBox="1"/>
      </xdr:nvSpPr>
      <xdr:spPr>
        <a:xfrm>
          <a:off x="3530111"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62471</xdr:rowOff>
    </xdr:from>
    <xdr:to>
      <xdr:col>15</xdr:col>
      <xdr:colOff>101600</xdr:colOff>
      <xdr:row>58</xdr:row>
      <xdr:rowOff>164071</xdr:rowOff>
    </xdr:to>
    <xdr:sp macro="" textlink="">
      <xdr:nvSpPr>
        <xdr:cNvPr id="142" name="楕円 141"/>
        <xdr:cNvSpPr/>
      </xdr:nvSpPr>
      <xdr:spPr>
        <a:xfrm>
          <a:off x="2857500" y="100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155198</xdr:rowOff>
    </xdr:from>
    <xdr:ext cx="534377" cy="259045"/>
    <xdr:sp macro="" textlink="">
      <xdr:nvSpPr>
        <xdr:cNvPr id="143" name="テキスト ボックス 142"/>
        <xdr:cNvSpPr txBox="1"/>
      </xdr:nvSpPr>
      <xdr:spPr>
        <a:xfrm>
          <a:off x="2641111" y="100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89421</xdr:rowOff>
    </xdr:from>
    <xdr:to>
      <xdr:col>10</xdr:col>
      <xdr:colOff>165100</xdr:colOff>
      <xdr:row>59</xdr:row>
      <xdr:rowOff>19571</xdr:rowOff>
    </xdr:to>
    <xdr:sp macro="" textlink="">
      <xdr:nvSpPr>
        <xdr:cNvPr id="144" name="楕円 143"/>
        <xdr:cNvSpPr/>
      </xdr:nvSpPr>
      <xdr:spPr>
        <a:xfrm>
          <a:off x="1968500" y="100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10698</xdr:rowOff>
    </xdr:from>
    <xdr:ext cx="534377" cy="259045"/>
    <xdr:sp macro="" textlink="">
      <xdr:nvSpPr>
        <xdr:cNvPr id="145" name="テキスト ボックス 144"/>
        <xdr:cNvSpPr txBox="1"/>
      </xdr:nvSpPr>
      <xdr:spPr>
        <a:xfrm>
          <a:off x="1752111" y="101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107023</xdr:rowOff>
    </xdr:from>
    <xdr:to>
      <xdr:col>6</xdr:col>
      <xdr:colOff>38100</xdr:colOff>
      <xdr:row>59</xdr:row>
      <xdr:rowOff>37173</xdr:rowOff>
    </xdr:to>
    <xdr:sp macro="" textlink="">
      <xdr:nvSpPr>
        <xdr:cNvPr id="146" name="楕円 145"/>
        <xdr:cNvSpPr/>
      </xdr:nvSpPr>
      <xdr:spPr>
        <a:xfrm>
          <a:off x="1079500" y="100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28300</xdr:rowOff>
    </xdr:from>
    <xdr:ext cx="534377" cy="259045"/>
    <xdr:sp macro="" textlink="">
      <xdr:nvSpPr>
        <xdr:cNvPr id="147" name="テキスト ボックス 146"/>
        <xdr:cNvSpPr txBox="1"/>
      </xdr:nvSpPr>
      <xdr:spPr>
        <a:xfrm>
          <a:off x="863111" y="101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167132</xdr:rowOff>
    </xdr:from>
    <xdr:to>
      <xdr:col>24</xdr:col>
      <xdr:colOff>63500</xdr:colOff>
      <xdr:row>78</xdr:row>
      <xdr:rowOff>40749</xdr:rowOff>
    </xdr:to>
    <xdr:cxnSp macro="">
      <xdr:nvCxnSpPr>
        <xdr:cNvPr id="178" name="直線コネクタ 177"/>
        <xdr:cNvCxnSpPr/>
      </xdr:nvCxnSpPr>
      <xdr:spPr>
        <a:xfrm flipV="1">
          <a:off x="3797300" y="13368782"/>
          <a:ext cx="8382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40749</xdr:rowOff>
    </xdr:from>
    <xdr:to>
      <xdr:col>19</xdr:col>
      <xdr:colOff>177800</xdr:colOff>
      <xdr:row>78</xdr:row>
      <xdr:rowOff>47934</xdr:rowOff>
    </xdr:to>
    <xdr:cxnSp macro="">
      <xdr:nvCxnSpPr>
        <xdr:cNvPr id="181" name="直線コネクタ 180"/>
        <xdr:cNvCxnSpPr/>
      </xdr:nvCxnSpPr>
      <xdr:spPr>
        <a:xfrm flipV="1">
          <a:off x="2908300" y="13413849"/>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47934</xdr:rowOff>
    </xdr:from>
    <xdr:to>
      <xdr:col>15</xdr:col>
      <xdr:colOff>50800</xdr:colOff>
      <xdr:row>78</xdr:row>
      <xdr:rowOff>74276</xdr:rowOff>
    </xdr:to>
    <xdr:cxnSp macro="">
      <xdr:nvCxnSpPr>
        <xdr:cNvPr id="184" name="直線コネクタ 183"/>
        <xdr:cNvCxnSpPr/>
      </xdr:nvCxnSpPr>
      <xdr:spPr>
        <a:xfrm flipV="1">
          <a:off x="2019300" y="13421034"/>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49566</xdr:rowOff>
    </xdr:from>
    <xdr:to>
      <xdr:col>10</xdr:col>
      <xdr:colOff>114300</xdr:colOff>
      <xdr:row>78</xdr:row>
      <xdr:rowOff>74276</xdr:rowOff>
    </xdr:to>
    <xdr:cxnSp macro="">
      <xdr:nvCxnSpPr>
        <xdr:cNvPr id="187" name="直線コネクタ 186"/>
        <xdr:cNvCxnSpPr/>
      </xdr:nvCxnSpPr>
      <xdr:spPr>
        <a:xfrm>
          <a:off x="1130300" y="13422666"/>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116332</xdr:rowOff>
    </xdr:from>
    <xdr:to>
      <xdr:col>24</xdr:col>
      <xdr:colOff>114300</xdr:colOff>
      <xdr:row>78</xdr:row>
      <xdr:rowOff>46482</xdr:rowOff>
    </xdr:to>
    <xdr:sp macro="" textlink="">
      <xdr:nvSpPr>
        <xdr:cNvPr id="197" name="楕円 196"/>
        <xdr:cNvSpPr/>
      </xdr:nvSpPr>
      <xdr:spPr>
        <a:xfrm>
          <a:off x="4584700" y="133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94759</xdr:rowOff>
    </xdr:from>
    <xdr:ext cx="469744" cy="259045"/>
    <xdr:sp macro="" textlink="">
      <xdr:nvSpPr>
        <xdr:cNvPr id="198" name="維持補修費該当値テキスト"/>
        <xdr:cNvSpPr txBox="1"/>
      </xdr:nvSpPr>
      <xdr:spPr>
        <a:xfrm>
          <a:off x="4686300" y="1329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161399</xdr:rowOff>
    </xdr:from>
    <xdr:to>
      <xdr:col>20</xdr:col>
      <xdr:colOff>38100</xdr:colOff>
      <xdr:row>78</xdr:row>
      <xdr:rowOff>91549</xdr:rowOff>
    </xdr:to>
    <xdr:sp macro="" textlink="">
      <xdr:nvSpPr>
        <xdr:cNvPr id="199" name="楕円 198"/>
        <xdr:cNvSpPr/>
      </xdr:nvSpPr>
      <xdr:spPr>
        <a:xfrm>
          <a:off x="3746500" y="133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82676</xdr:rowOff>
    </xdr:from>
    <xdr:ext cx="469744" cy="259045"/>
    <xdr:sp macro="" textlink="">
      <xdr:nvSpPr>
        <xdr:cNvPr id="200" name="テキスト ボックス 199"/>
        <xdr:cNvSpPr txBox="1"/>
      </xdr:nvSpPr>
      <xdr:spPr>
        <a:xfrm>
          <a:off x="3562428" y="134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168584</xdr:rowOff>
    </xdr:from>
    <xdr:to>
      <xdr:col>15</xdr:col>
      <xdr:colOff>101600</xdr:colOff>
      <xdr:row>78</xdr:row>
      <xdr:rowOff>98734</xdr:rowOff>
    </xdr:to>
    <xdr:sp macro="" textlink="">
      <xdr:nvSpPr>
        <xdr:cNvPr id="201" name="楕円 200"/>
        <xdr:cNvSpPr/>
      </xdr:nvSpPr>
      <xdr:spPr>
        <a:xfrm>
          <a:off x="2857500" y="133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89861</xdr:rowOff>
    </xdr:from>
    <xdr:ext cx="469744" cy="259045"/>
    <xdr:sp macro="" textlink="">
      <xdr:nvSpPr>
        <xdr:cNvPr id="202" name="テキスト ボックス 201"/>
        <xdr:cNvSpPr txBox="1"/>
      </xdr:nvSpPr>
      <xdr:spPr>
        <a:xfrm>
          <a:off x="2673428" y="1346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23476</xdr:rowOff>
    </xdr:from>
    <xdr:to>
      <xdr:col>10</xdr:col>
      <xdr:colOff>165100</xdr:colOff>
      <xdr:row>78</xdr:row>
      <xdr:rowOff>125076</xdr:rowOff>
    </xdr:to>
    <xdr:sp macro="" textlink="">
      <xdr:nvSpPr>
        <xdr:cNvPr id="203" name="楕円 202"/>
        <xdr:cNvSpPr/>
      </xdr:nvSpPr>
      <xdr:spPr>
        <a:xfrm>
          <a:off x="1968500" y="133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116203</xdr:rowOff>
    </xdr:from>
    <xdr:ext cx="469744" cy="259045"/>
    <xdr:sp macro="" textlink="">
      <xdr:nvSpPr>
        <xdr:cNvPr id="204" name="テキスト ボックス 203"/>
        <xdr:cNvSpPr txBox="1"/>
      </xdr:nvSpPr>
      <xdr:spPr>
        <a:xfrm>
          <a:off x="1784428" y="1348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170216</xdr:rowOff>
    </xdr:from>
    <xdr:to>
      <xdr:col>6</xdr:col>
      <xdr:colOff>38100</xdr:colOff>
      <xdr:row>78</xdr:row>
      <xdr:rowOff>100366</xdr:rowOff>
    </xdr:to>
    <xdr:sp macro="" textlink="">
      <xdr:nvSpPr>
        <xdr:cNvPr id="205" name="楕円 204"/>
        <xdr:cNvSpPr/>
      </xdr:nvSpPr>
      <xdr:spPr>
        <a:xfrm>
          <a:off x="1079500" y="133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91493</xdr:rowOff>
    </xdr:from>
    <xdr:ext cx="469744" cy="259045"/>
    <xdr:sp macro="" textlink="">
      <xdr:nvSpPr>
        <xdr:cNvPr id="206" name="テキスト ボックス 205"/>
        <xdr:cNvSpPr txBox="1"/>
      </xdr:nvSpPr>
      <xdr:spPr>
        <a:xfrm>
          <a:off x="895428" y="1346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110488</xdr:rowOff>
    </xdr:from>
    <xdr:to>
      <xdr:col>24</xdr:col>
      <xdr:colOff>63500</xdr:colOff>
      <xdr:row>94</xdr:row>
      <xdr:rowOff>150836</xdr:rowOff>
    </xdr:to>
    <xdr:cxnSp macro="">
      <xdr:nvCxnSpPr>
        <xdr:cNvPr id="238" name="直線コネクタ 237"/>
        <xdr:cNvCxnSpPr/>
      </xdr:nvCxnSpPr>
      <xdr:spPr>
        <a:xfrm flipV="1">
          <a:off x="3797300" y="16226788"/>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150836</xdr:rowOff>
    </xdr:from>
    <xdr:to>
      <xdr:col>19</xdr:col>
      <xdr:colOff>177800</xdr:colOff>
      <xdr:row>95</xdr:row>
      <xdr:rowOff>38675</xdr:rowOff>
    </xdr:to>
    <xdr:cxnSp macro="">
      <xdr:nvCxnSpPr>
        <xdr:cNvPr id="241" name="直線コネクタ 240"/>
        <xdr:cNvCxnSpPr/>
      </xdr:nvCxnSpPr>
      <xdr:spPr>
        <a:xfrm flipV="1">
          <a:off x="2908300" y="16267136"/>
          <a:ext cx="889000" cy="5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38675</xdr:rowOff>
    </xdr:from>
    <xdr:to>
      <xdr:col>15</xdr:col>
      <xdr:colOff>50800</xdr:colOff>
      <xdr:row>95</xdr:row>
      <xdr:rowOff>68458</xdr:rowOff>
    </xdr:to>
    <xdr:cxnSp macro="">
      <xdr:nvCxnSpPr>
        <xdr:cNvPr id="244" name="直線コネクタ 243"/>
        <xdr:cNvCxnSpPr/>
      </xdr:nvCxnSpPr>
      <xdr:spPr>
        <a:xfrm flipV="1">
          <a:off x="2019300" y="16326425"/>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74756</xdr:rowOff>
    </xdr:from>
    <xdr:ext cx="534377" cy="259045"/>
    <xdr:sp macro="" textlink="">
      <xdr:nvSpPr>
        <xdr:cNvPr id="246" name="テキスト ボックス 245"/>
        <xdr:cNvSpPr txBox="1"/>
      </xdr:nvSpPr>
      <xdr:spPr>
        <a:xfrm>
          <a:off x="2641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68458</xdr:rowOff>
    </xdr:from>
    <xdr:to>
      <xdr:col>10</xdr:col>
      <xdr:colOff>114300</xdr:colOff>
      <xdr:row>95</xdr:row>
      <xdr:rowOff>152860</xdr:rowOff>
    </xdr:to>
    <xdr:cxnSp macro="">
      <xdr:nvCxnSpPr>
        <xdr:cNvPr id="247" name="直線コネクタ 246"/>
        <xdr:cNvCxnSpPr/>
      </xdr:nvCxnSpPr>
      <xdr:spPr>
        <a:xfrm flipV="1">
          <a:off x="1130300" y="16356208"/>
          <a:ext cx="889000" cy="8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28808</xdr:rowOff>
    </xdr:from>
    <xdr:ext cx="534377" cy="259045"/>
    <xdr:sp macro="" textlink="">
      <xdr:nvSpPr>
        <xdr:cNvPr id="249" name="テキスト ボックス 248"/>
        <xdr:cNvSpPr txBox="1"/>
      </xdr:nvSpPr>
      <xdr:spPr>
        <a:xfrm>
          <a:off x="1752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114778</xdr:rowOff>
    </xdr:from>
    <xdr:ext cx="534377" cy="259045"/>
    <xdr:sp macro="" textlink="">
      <xdr:nvSpPr>
        <xdr:cNvPr id="251" name="テキスト ボックス 250"/>
        <xdr:cNvSpPr txBox="1"/>
      </xdr:nvSpPr>
      <xdr:spPr>
        <a:xfrm>
          <a:off x="863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59688</xdr:rowOff>
    </xdr:from>
    <xdr:to>
      <xdr:col>24</xdr:col>
      <xdr:colOff>114300</xdr:colOff>
      <xdr:row>94</xdr:row>
      <xdr:rowOff>161288</xdr:rowOff>
    </xdr:to>
    <xdr:sp macro="" textlink="">
      <xdr:nvSpPr>
        <xdr:cNvPr id="257" name="楕円 256"/>
        <xdr:cNvSpPr/>
      </xdr:nvSpPr>
      <xdr:spPr>
        <a:xfrm>
          <a:off x="4584700" y="161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82565</xdr:rowOff>
    </xdr:from>
    <xdr:ext cx="599010" cy="259045"/>
    <xdr:sp macro="" textlink="">
      <xdr:nvSpPr>
        <xdr:cNvPr id="258" name="扶助費該当値テキスト"/>
        <xdr:cNvSpPr txBox="1"/>
      </xdr:nvSpPr>
      <xdr:spPr>
        <a:xfrm>
          <a:off x="4686300" y="1602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100036</xdr:rowOff>
    </xdr:from>
    <xdr:to>
      <xdr:col>20</xdr:col>
      <xdr:colOff>38100</xdr:colOff>
      <xdr:row>95</xdr:row>
      <xdr:rowOff>30186</xdr:rowOff>
    </xdr:to>
    <xdr:sp macro="" textlink="">
      <xdr:nvSpPr>
        <xdr:cNvPr id="259" name="楕円 258"/>
        <xdr:cNvSpPr/>
      </xdr:nvSpPr>
      <xdr:spPr>
        <a:xfrm>
          <a:off x="3746500" y="162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46713</xdr:rowOff>
    </xdr:from>
    <xdr:ext cx="599010" cy="259045"/>
    <xdr:sp macro="" textlink="">
      <xdr:nvSpPr>
        <xdr:cNvPr id="260" name="テキスト ボックス 259"/>
        <xdr:cNvSpPr txBox="1"/>
      </xdr:nvSpPr>
      <xdr:spPr>
        <a:xfrm>
          <a:off x="3497795" y="1599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159325</xdr:rowOff>
    </xdr:from>
    <xdr:to>
      <xdr:col>15</xdr:col>
      <xdr:colOff>101600</xdr:colOff>
      <xdr:row>95</xdr:row>
      <xdr:rowOff>89475</xdr:rowOff>
    </xdr:to>
    <xdr:sp macro="" textlink="">
      <xdr:nvSpPr>
        <xdr:cNvPr id="261" name="楕円 260"/>
        <xdr:cNvSpPr/>
      </xdr:nvSpPr>
      <xdr:spPr>
        <a:xfrm>
          <a:off x="2857500" y="162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106002</xdr:rowOff>
    </xdr:from>
    <xdr:ext cx="599010" cy="259045"/>
    <xdr:sp macro="" textlink="">
      <xdr:nvSpPr>
        <xdr:cNvPr id="262" name="テキスト ボックス 261"/>
        <xdr:cNvSpPr txBox="1"/>
      </xdr:nvSpPr>
      <xdr:spPr>
        <a:xfrm>
          <a:off x="2608795" y="1605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17658</xdr:rowOff>
    </xdr:from>
    <xdr:to>
      <xdr:col>10</xdr:col>
      <xdr:colOff>165100</xdr:colOff>
      <xdr:row>95</xdr:row>
      <xdr:rowOff>119258</xdr:rowOff>
    </xdr:to>
    <xdr:sp macro="" textlink="">
      <xdr:nvSpPr>
        <xdr:cNvPr id="263" name="楕円 262"/>
        <xdr:cNvSpPr/>
      </xdr:nvSpPr>
      <xdr:spPr>
        <a:xfrm>
          <a:off x="1968500" y="1630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135785</xdr:rowOff>
    </xdr:from>
    <xdr:ext cx="599010" cy="259045"/>
    <xdr:sp macro="" textlink="">
      <xdr:nvSpPr>
        <xdr:cNvPr id="264" name="テキスト ボックス 263"/>
        <xdr:cNvSpPr txBox="1"/>
      </xdr:nvSpPr>
      <xdr:spPr>
        <a:xfrm>
          <a:off x="1719795" y="160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102060</xdr:rowOff>
    </xdr:from>
    <xdr:to>
      <xdr:col>6</xdr:col>
      <xdr:colOff>38100</xdr:colOff>
      <xdr:row>96</xdr:row>
      <xdr:rowOff>32210</xdr:rowOff>
    </xdr:to>
    <xdr:sp macro="" textlink="">
      <xdr:nvSpPr>
        <xdr:cNvPr id="265" name="楕円 264"/>
        <xdr:cNvSpPr/>
      </xdr:nvSpPr>
      <xdr:spPr>
        <a:xfrm>
          <a:off x="1079500" y="163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48737</xdr:rowOff>
    </xdr:from>
    <xdr:ext cx="534377" cy="259045"/>
    <xdr:sp macro="" textlink="">
      <xdr:nvSpPr>
        <xdr:cNvPr id="266" name="テキスト ボックス 265"/>
        <xdr:cNvSpPr txBox="1"/>
      </xdr:nvSpPr>
      <xdr:spPr>
        <a:xfrm>
          <a:off x="863111" y="1616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116611</xdr:rowOff>
    </xdr:from>
    <xdr:to>
      <xdr:col>55</xdr:col>
      <xdr:colOff>0</xdr:colOff>
      <xdr:row>35</xdr:row>
      <xdr:rowOff>126479</xdr:rowOff>
    </xdr:to>
    <xdr:cxnSp macro="">
      <xdr:nvCxnSpPr>
        <xdr:cNvPr id="296" name="直線コネクタ 295"/>
        <xdr:cNvCxnSpPr/>
      </xdr:nvCxnSpPr>
      <xdr:spPr>
        <a:xfrm>
          <a:off x="9639300" y="6117361"/>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7"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155130</xdr:rowOff>
    </xdr:from>
    <xdr:to>
      <xdr:col>50</xdr:col>
      <xdr:colOff>114300</xdr:colOff>
      <xdr:row>35</xdr:row>
      <xdr:rowOff>116611</xdr:rowOff>
    </xdr:to>
    <xdr:cxnSp macro="">
      <xdr:nvCxnSpPr>
        <xdr:cNvPr id="299" name="直線コネクタ 298"/>
        <xdr:cNvCxnSpPr/>
      </xdr:nvCxnSpPr>
      <xdr:spPr>
        <a:xfrm>
          <a:off x="8750300" y="5984430"/>
          <a:ext cx="8890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3611</xdr:rowOff>
    </xdr:from>
    <xdr:ext cx="534377" cy="259045"/>
    <xdr:sp macro="" textlink="">
      <xdr:nvSpPr>
        <xdr:cNvPr id="301" name="テキスト ボックス 300"/>
        <xdr:cNvSpPr txBox="1"/>
      </xdr:nvSpPr>
      <xdr:spPr>
        <a:xfrm>
          <a:off x="9372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32753</xdr:rowOff>
    </xdr:from>
    <xdr:to>
      <xdr:col>45</xdr:col>
      <xdr:colOff>177800</xdr:colOff>
      <xdr:row>34</xdr:row>
      <xdr:rowOff>155130</xdr:rowOff>
    </xdr:to>
    <xdr:cxnSp macro="">
      <xdr:nvCxnSpPr>
        <xdr:cNvPr id="302" name="直線コネクタ 301"/>
        <xdr:cNvCxnSpPr/>
      </xdr:nvCxnSpPr>
      <xdr:spPr>
        <a:xfrm>
          <a:off x="7861300" y="5862053"/>
          <a:ext cx="889000" cy="1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43286</xdr:rowOff>
    </xdr:from>
    <xdr:ext cx="534377" cy="259045"/>
    <xdr:sp macro="" textlink="">
      <xdr:nvSpPr>
        <xdr:cNvPr id="304" name="テキスト ボックス 303"/>
        <xdr:cNvSpPr txBox="1"/>
      </xdr:nvSpPr>
      <xdr:spPr>
        <a:xfrm>
          <a:off x="8483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152273</xdr:rowOff>
    </xdr:from>
    <xdr:to>
      <xdr:col>41</xdr:col>
      <xdr:colOff>50800</xdr:colOff>
      <xdr:row>34</xdr:row>
      <xdr:rowOff>32753</xdr:rowOff>
    </xdr:to>
    <xdr:cxnSp macro="">
      <xdr:nvCxnSpPr>
        <xdr:cNvPr id="305" name="直線コネクタ 304"/>
        <xdr:cNvCxnSpPr/>
      </xdr:nvCxnSpPr>
      <xdr:spPr>
        <a:xfrm>
          <a:off x="6972300" y="5467223"/>
          <a:ext cx="889000" cy="39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119715</xdr:rowOff>
    </xdr:from>
    <xdr:ext cx="534377" cy="259045"/>
    <xdr:sp macro="" textlink="">
      <xdr:nvSpPr>
        <xdr:cNvPr id="307" name="テキスト ボックス 306"/>
        <xdr:cNvSpPr txBox="1"/>
      </xdr:nvSpPr>
      <xdr:spPr>
        <a:xfrm>
          <a:off x="7594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39971</xdr:rowOff>
    </xdr:from>
    <xdr:ext cx="534377" cy="259045"/>
    <xdr:sp macro="" textlink="">
      <xdr:nvSpPr>
        <xdr:cNvPr id="309" name="テキスト ボックス 308"/>
        <xdr:cNvSpPr txBox="1"/>
      </xdr:nvSpPr>
      <xdr:spPr>
        <a:xfrm>
          <a:off x="6705111" y="5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75679</xdr:rowOff>
    </xdr:from>
    <xdr:to>
      <xdr:col>55</xdr:col>
      <xdr:colOff>50800</xdr:colOff>
      <xdr:row>36</xdr:row>
      <xdr:rowOff>5829</xdr:rowOff>
    </xdr:to>
    <xdr:sp macro="" textlink="">
      <xdr:nvSpPr>
        <xdr:cNvPr id="315" name="楕円 314"/>
        <xdr:cNvSpPr/>
      </xdr:nvSpPr>
      <xdr:spPr>
        <a:xfrm>
          <a:off x="10426700" y="60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54106</xdr:rowOff>
    </xdr:from>
    <xdr:ext cx="534377" cy="259045"/>
    <xdr:sp macro="" textlink="">
      <xdr:nvSpPr>
        <xdr:cNvPr id="316" name="補助費等該当値テキスト"/>
        <xdr:cNvSpPr txBox="1"/>
      </xdr:nvSpPr>
      <xdr:spPr>
        <a:xfrm>
          <a:off x="10528300" y="60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65811</xdr:rowOff>
    </xdr:from>
    <xdr:to>
      <xdr:col>50</xdr:col>
      <xdr:colOff>165100</xdr:colOff>
      <xdr:row>35</xdr:row>
      <xdr:rowOff>167411</xdr:rowOff>
    </xdr:to>
    <xdr:sp macro="" textlink="">
      <xdr:nvSpPr>
        <xdr:cNvPr id="317" name="楕円 316"/>
        <xdr:cNvSpPr/>
      </xdr:nvSpPr>
      <xdr:spPr>
        <a:xfrm>
          <a:off x="9588500" y="60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158538</xdr:rowOff>
    </xdr:from>
    <xdr:ext cx="534377" cy="259045"/>
    <xdr:sp macro="" textlink="">
      <xdr:nvSpPr>
        <xdr:cNvPr id="318" name="テキスト ボックス 317"/>
        <xdr:cNvSpPr txBox="1"/>
      </xdr:nvSpPr>
      <xdr:spPr>
        <a:xfrm>
          <a:off x="9372111" y="61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104330</xdr:rowOff>
    </xdr:from>
    <xdr:to>
      <xdr:col>46</xdr:col>
      <xdr:colOff>38100</xdr:colOff>
      <xdr:row>35</xdr:row>
      <xdr:rowOff>34480</xdr:rowOff>
    </xdr:to>
    <xdr:sp macro="" textlink="">
      <xdr:nvSpPr>
        <xdr:cNvPr id="319" name="楕円 318"/>
        <xdr:cNvSpPr/>
      </xdr:nvSpPr>
      <xdr:spPr>
        <a:xfrm>
          <a:off x="86995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51007</xdr:rowOff>
    </xdr:from>
    <xdr:ext cx="534377" cy="259045"/>
    <xdr:sp macro="" textlink="">
      <xdr:nvSpPr>
        <xdr:cNvPr id="320" name="テキスト ボックス 319"/>
        <xdr:cNvSpPr txBox="1"/>
      </xdr:nvSpPr>
      <xdr:spPr>
        <a:xfrm>
          <a:off x="8483111" y="57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153403</xdr:rowOff>
    </xdr:from>
    <xdr:to>
      <xdr:col>41</xdr:col>
      <xdr:colOff>101600</xdr:colOff>
      <xdr:row>34</xdr:row>
      <xdr:rowOff>83553</xdr:rowOff>
    </xdr:to>
    <xdr:sp macro="" textlink="">
      <xdr:nvSpPr>
        <xdr:cNvPr id="321" name="楕円 320"/>
        <xdr:cNvSpPr/>
      </xdr:nvSpPr>
      <xdr:spPr>
        <a:xfrm>
          <a:off x="7810500" y="58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100080</xdr:rowOff>
    </xdr:from>
    <xdr:ext cx="534377" cy="259045"/>
    <xdr:sp macro="" textlink="">
      <xdr:nvSpPr>
        <xdr:cNvPr id="322" name="テキスト ボックス 321"/>
        <xdr:cNvSpPr txBox="1"/>
      </xdr:nvSpPr>
      <xdr:spPr>
        <a:xfrm>
          <a:off x="7594111" y="55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101473</xdr:rowOff>
    </xdr:from>
    <xdr:to>
      <xdr:col>36</xdr:col>
      <xdr:colOff>165100</xdr:colOff>
      <xdr:row>32</xdr:row>
      <xdr:rowOff>31623</xdr:rowOff>
    </xdr:to>
    <xdr:sp macro="" textlink="">
      <xdr:nvSpPr>
        <xdr:cNvPr id="323" name="楕円 322"/>
        <xdr:cNvSpPr/>
      </xdr:nvSpPr>
      <xdr:spPr>
        <a:xfrm>
          <a:off x="6921500" y="541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48150</xdr:rowOff>
    </xdr:from>
    <xdr:ext cx="534377" cy="259045"/>
    <xdr:sp macro="" textlink="">
      <xdr:nvSpPr>
        <xdr:cNvPr id="324" name="テキスト ボックス 323"/>
        <xdr:cNvSpPr txBox="1"/>
      </xdr:nvSpPr>
      <xdr:spPr>
        <a:xfrm>
          <a:off x="6705111" y="519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130099</xdr:rowOff>
    </xdr:from>
    <xdr:to>
      <xdr:col>55</xdr:col>
      <xdr:colOff>0</xdr:colOff>
      <xdr:row>56</xdr:row>
      <xdr:rowOff>28277</xdr:rowOff>
    </xdr:to>
    <xdr:cxnSp macro="">
      <xdr:nvCxnSpPr>
        <xdr:cNvPr id="353" name="直線コネクタ 352"/>
        <xdr:cNvCxnSpPr/>
      </xdr:nvCxnSpPr>
      <xdr:spPr>
        <a:xfrm flipV="1">
          <a:off x="9639300" y="9559849"/>
          <a:ext cx="838200" cy="6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4"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28277</xdr:rowOff>
    </xdr:from>
    <xdr:to>
      <xdr:col>50</xdr:col>
      <xdr:colOff>114300</xdr:colOff>
      <xdr:row>57</xdr:row>
      <xdr:rowOff>150444</xdr:rowOff>
    </xdr:to>
    <xdr:cxnSp macro="">
      <xdr:nvCxnSpPr>
        <xdr:cNvPr id="356" name="直線コネクタ 355"/>
        <xdr:cNvCxnSpPr/>
      </xdr:nvCxnSpPr>
      <xdr:spPr>
        <a:xfrm flipV="1">
          <a:off x="8750300" y="9629477"/>
          <a:ext cx="889000" cy="2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8" name="テキスト ボックス 357"/>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122231</xdr:rowOff>
    </xdr:from>
    <xdr:to>
      <xdr:col>45</xdr:col>
      <xdr:colOff>177800</xdr:colOff>
      <xdr:row>57</xdr:row>
      <xdr:rowOff>150444</xdr:rowOff>
    </xdr:to>
    <xdr:cxnSp macro="">
      <xdr:nvCxnSpPr>
        <xdr:cNvPr id="359" name="直線コネクタ 358"/>
        <xdr:cNvCxnSpPr/>
      </xdr:nvCxnSpPr>
      <xdr:spPr>
        <a:xfrm>
          <a:off x="7861300" y="9551981"/>
          <a:ext cx="889000" cy="37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61" name="テキスト ボックス 360"/>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89865</xdr:rowOff>
    </xdr:from>
    <xdr:to>
      <xdr:col>41</xdr:col>
      <xdr:colOff>50800</xdr:colOff>
      <xdr:row>55</xdr:row>
      <xdr:rowOff>122231</xdr:rowOff>
    </xdr:to>
    <xdr:cxnSp macro="">
      <xdr:nvCxnSpPr>
        <xdr:cNvPr id="362" name="直線コネクタ 361"/>
        <xdr:cNvCxnSpPr/>
      </xdr:nvCxnSpPr>
      <xdr:spPr>
        <a:xfrm>
          <a:off x="6972300" y="9519615"/>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79299</xdr:rowOff>
    </xdr:from>
    <xdr:to>
      <xdr:col>55</xdr:col>
      <xdr:colOff>50800</xdr:colOff>
      <xdr:row>56</xdr:row>
      <xdr:rowOff>9449</xdr:rowOff>
    </xdr:to>
    <xdr:sp macro="" textlink="">
      <xdr:nvSpPr>
        <xdr:cNvPr id="372" name="楕円 371"/>
        <xdr:cNvSpPr/>
      </xdr:nvSpPr>
      <xdr:spPr>
        <a:xfrm>
          <a:off x="10426700" y="95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57726</xdr:rowOff>
    </xdr:from>
    <xdr:ext cx="534377" cy="259045"/>
    <xdr:sp macro="" textlink="">
      <xdr:nvSpPr>
        <xdr:cNvPr id="373" name="普通建設事業費該当値テキスト"/>
        <xdr:cNvSpPr txBox="1"/>
      </xdr:nvSpPr>
      <xdr:spPr>
        <a:xfrm>
          <a:off x="10528300" y="94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148927</xdr:rowOff>
    </xdr:from>
    <xdr:to>
      <xdr:col>50</xdr:col>
      <xdr:colOff>165100</xdr:colOff>
      <xdr:row>56</xdr:row>
      <xdr:rowOff>79077</xdr:rowOff>
    </xdr:to>
    <xdr:sp macro="" textlink="">
      <xdr:nvSpPr>
        <xdr:cNvPr id="374" name="楕円 373"/>
        <xdr:cNvSpPr/>
      </xdr:nvSpPr>
      <xdr:spPr>
        <a:xfrm>
          <a:off x="9588500" y="95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70204</xdr:rowOff>
    </xdr:from>
    <xdr:ext cx="534377" cy="259045"/>
    <xdr:sp macro="" textlink="">
      <xdr:nvSpPr>
        <xdr:cNvPr id="375" name="テキスト ボックス 374"/>
        <xdr:cNvSpPr txBox="1"/>
      </xdr:nvSpPr>
      <xdr:spPr>
        <a:xfrm>
          <a:off x="9372111" y="967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99644</xdr:rowOff>
    </xdr:from>
    <xdr:to>
      <xdr:col>46</xdr:col>
      <xdr:colOff>38100</xdr:colOff>
      <xdr:row>58</xdr:row>
      <xdr:rowOff>29794</xdr:rowOff>
    </xdr:to>
    <xdr:sp macro="" textlink="">
      <xdr:nvSpPr>
        <xdr:cNvPr id="376" name="楕円 375"/>
        <xdr:cNvSpPr/>
      </xdr:nvSpPr>
      <xdr:spPr>
        <a:xfrm>
          <a:off x="8699500" y="98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20921</xdr:rowOff>
    </xdr:from>
    <xdr:ext cx="534377" cy="259045"/>
    <xdr:sp macro="" textlink="">
      <xdr:nvSpPr>
        <xdr:cNvPr id="377" name="テキスト ボックス 376"/>
        <xdr:cNvSpPr txBox="1"/>
      </xdr:nvSpPr>
      <xdr:spPr>
        <a:xfrm>
          <a:off x="8483111" y="99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71431</xdr:rowOff>
    </xdr:from>
    <xdr:to>
      <xdr:col>41</xdr:col>
      <xdr:colOff>101600</xdr:colOff>
      <xdr:row>56</xdr:row>
      <xdr:rowOff>1581</xdr:rowOff>
    </xdr:to>
    <xdr:sp macro="" textlink="">
      <xdr:nvSpPr>
        <xdr:cNvPr id="378" name="楕円 377"/>
        <xdr:cNvSpPr/>
      </xdr:nvSpPr>
      <xdr:spPr>
        <a:xfrm>
          <a:off x="7810500" y="95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164158</xdr:rowOff>
    </xdr:from>
    <xdr:ext cx="534377" cy="259045"/>
    <xdr:sp macro="" textlink="">
      <xdr:nvSpPr>
        <xdr:cNvPr id="379" name="テキスト ボックス 378"/>
        <xdr:cNvSpPr txBox="1"/>
      </xdr:nvSpPr>
      <xdr:spPr>
        <a:xfrm>
          <a:off x="7594111" y="9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39065</xdr:rowOff>
    </xdr:from>
    <xdr:to>
      <xdr:col>36</xdr:col>
      <xdr:colOff>165100</xdr:colOff>
      <xdr:row>55</xdr:row>
      <xdr:rowOff>140665</xdr:rowOff>
    </xdr:to>
    <xdr:sp macro="" textlink="">
      <xdr:nvSpPr>
        <xdr:cNvPr id="380" name="楕円 379"/>
        <xdr:cNvSpPr/>
      </xdr:nvSpPr>
      <xdr:spPr>
        <a:xfrm>
          <a:off x="6921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131792</xdr:rowOff>
    </xdr:from>
    <xdr:ext cx="534377" cy="259045"/>
    <xdr:sp macro="" textlink="">
      <xdr:nvSpPr>
        <xdr:cNvPr id="381" name="テキスト ボックス 380"/>
        <xdr:cNvSpPr txBox="1"/>
      </xdr:nvSpPr>
      <xdr:spPr>
        <a:xfrm>
          <a:off x="6705111" y="95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100000</xdr:rowOff>
    </xdr:from>
    <xdr:to>
      <xdr:col>55</xdr:col>
      <xdr:colOff>0</xdr:colOff>
      <xdr:row>76</xdr:row>
      <xdr:rowOff>139015</xdr:rowOff>
    </xdr:to>
    <xdr:cxnSp macro="">
      <xdr:nvCxnSpPr>
        <xdr:cNvPr id="410" name="直線コネクタ 409"/>
        <xdr:cNvCxnSpPr/>
      </xdr:nvCxnSpPr>
      <xdr:spPr>
        <a:xfrm flipV="1">
          <a:off x="9639300" y="12958750"/>
          <a:ext cx="838200" cy="2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87710</xdr:rowOff>
    </xdr:from>
    <xdr:ext cx="534377" cy="259045"/>
    <xdr:sp macro="" textlink="">
      <xdr:nvSpPr>
        <xdr:cNvPr id="411" name="普通建設事業費 （ うち新規整備　）平均値テキスト"/>
        <xdr:cNvSpPr txBox="1"/>
      </xdr:nvSpPr>
      <xdr:spPr>
        <a:xfrm>
          <a:off x="10528300" y="13117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139015</xdr:rowOff>
    </xdr:from>
    <xdr:to>
      <xdr:col>50</xdr:col>
      <xdr:colOff>114300</xdr:colOff>
      <xdr:row>78</xdr:row>
      <xdr:rowOff>21780</xdr:rowOff>
    </xdr:to>
    <xdr:cxnSp macro="">
      <xdr:nvCxnSpPr>
        <xdr:cNvPr id="413" name="直線コネクタ 412"/>
        <xdr:cNvCxnSpPr/>
      </xdr:nvCxnSpPr>
      <xdr:spPr>
        <a:xfrm flipV="1">
          <a:off x="8750300" y="13169215"/>
          <a:ext cx="889000" cy="22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64851</xdr:rowOff>
    </xdr:from>
    <xdr:ext cx="469744" cy="259045"/>
    <xdr:sp macro="" textlink="">
      <xdr:nvSpPr>
        <xdr:cNvPr id="415" name="テキスト ボックス 414"/>
        <xdr:cNvSpPr txBox="1"/>
      </xdr:nvSpPr>
      <xdr:spPr>
        <a:xfrm>
          <a:off x="9404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8217</xdr:rowOff>
    </xdr:from>
    <xdr:to>
      <xdr:col>45</xdr:col>
      <xdr:colOff>177800</xdr:colOff>
      <xdr:row>78</xdr:row>
      <xdr:rowOff>21780</xdr:rowOff>
    </xdr:to>
    <xdr:cxnSp macro="">
      <xdr:nvCxnSpPr>
        <xdr:cNvPr id="416" name="直線コネクタ 415"/>
        <xdr:cNvCxnSpPr/>
      </xdr:nvCxnSpPr>
      <xdr:spPr>
        <a:xfrm>
          <a:off x="7861300" y="13038417"/>
          <a:ext cx="889000" cy="3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7" name="フローチャート: 判断 416"/>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8" name="テキスト ボックス 417"/>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49200</xdr:rowOff>
    </xdr:from>
    <xdr:to>
      <xdr:col>55</xdr:col>
      <xdr:colOff>50800</xdr:colOff>
      <xdr:row>75</xdr:row>
      <xdr:rowOff>150800</xdr:rowOff>
    </xdr:to>
    <xdr:sp macro="" textlink="">
      <xdr:nvSpPr>
        <xdr:cNvPr id="426" name="楕円 425"/>
        <xdr:cNvSpPr/>
      </xdr:nvSpPr>
      <xdr:spPr>
        <a:xfrm>
          <a:off x="10426700" y="129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72077</xdr:rowOff>
    </xdr:from>
    <xdr:ext cx="534377" cy="259045"/>
    <xdr:sp macro="" textlink="">
      <xdr:nvSpPr>
        <xdr:cNvPr id="427" name="普通建設事業費 （ うち新規整備　）該当値テキスト"/>
        <xdr:cNvSpPr txBox="1"/>
      </xdr:nvSpPr>
      <xdr:spPr>
        <a:xfrm>
          <a:off x="10528300" y="1275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88215</xdr:rowOff>
    </xdr:from>
    <xdr:to>
      <xdr:col>50</xdr:col>
      <xdr:colOff>165100</xdr:colOff>
      <xdr:row>77</xdr:row>
      <xdr:rowOff>18365</xdr:rowOff>
    </xdr:to>
    <xdr:sp macro="" textlink="">
      <xdr:nvSpPr>
        <xdr:cNvPr id="428" name="楕円 427"/>
        <xdr:cNvSpPr/>
      </xdr:nvSpPr>
      <xdr:spPr>
        <a:xfrm>
          <a:off x="95885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34891</xdr:rowOff>
    </xdr:from>
    <xdr:ext cx="534377" cy="259045"/>
    <xdr:sp macro="" textlink="">
      <xdr:nvSpPr>
        <xdr:cNvPr id="429" name="テキスト ボックス 428"/>
        <xdr:cNvSpPr txBox="1"/>
      </xdr:nvSpPr>
      <xdr:spPr>
        <a:xfrm>
          <a:off x="9372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142430</xdr:rowOff>
    </xdr:from>
    <xdr:to>
      <xdr:col>46</xdr:col>
      <xdr:colOff>38100</xdr:colOff>
      <xdr:row>78</xdr:row>
      <xdr:rowOff>72580</xdr:rowOff>
    </xdr:to>
    <xdr:sp macro="" textlink="">
      <xdr:nvSpPr>
        <xdr:cNvPr id="430" name="楕円 429"/>
        <xdr:cNvSpPr/>
      </xdr:nvSpPr>
      <xdr:spPr>
        <a:xfrm>
          <a:off x="8699500" y="1334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63707</xdr:rowOff>
    </xdr:from>
    <xdr:ext cx="469744" cy="259045"/>
    <xdr:sp macro="" textlink="">
      <xdr:nvSpPr>
        <xdr:cNvPr id="431" name="テキスト ボックス 430"/>
        <xdr:cNvSpPr txBox="1"/>
      </xdr:nvSpPr>
      <xdr:spPr>
        <a:xfrm>
          <a:off x="8515428" y="1343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128867</xdr:rowOff>
    </xdr:from>
    <xdr:to>
      <xdr:col>41</xdr:col>
      <xdr:colOff>101600</xdr:colOff>
      <xdr:row>76</xdr:row>
      <xdr:rowOff>59017</xdr:rowOff>
    </xdr:to>
    <xdr:sp macro="" textlink="">
      <xdr:nvSpPr>
        <xdr:cNvPr id="432" name="楕円 431"/>
        <xdr:cNvSpPr/>
      </xdr:nvSpPr>
      <xdr:spPr>
        <a:xfrm>
          <a:off x="7810500" y="129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50144</xdr:rowOff>
    </xdr:from>
    <xdr:ext cx="534377" cy="259045"/>
    <xdr:sp macro="" textlink="">
      <xdr:nvSpPr>
        <xdr:cNvPr id="433" name="テキスト ボックス 432"/>
        <xdr:cNvSpPr txBox="1"/>
      </xdr:nvSpPr>
      <xdr:spPr>
        <a:xfrm>
          <a:off x="7594111" y="130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24234</xdr:rowOff>
    </xdr:from>
    <xdr:to>
      <xdr:col>55</xdr:col>
      <xdr:colOff>0</xdr:colOff>
      <xdr:row>97</xdr:row>
      <xdr:rowOff>118418</xdr:rowOff>
    </xdr:to>
    <xdr:cxnSp macro="">
      <xdr:nvCxnSpPr>
        <xdr:cNvPr id="460" name="直線コネクタ 459"/>
        <xdr:cNvCxnSpPr/>
      </xdr:nvCxnSpPr>
      <xdr:spPr>
        <a:xfrm flipV="1">
          <a:off x="9639300" y="16654884"/>
          <a:ext cx="838200" cy="9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118418</xdr:rowOff>
    </xdr:from>
    <xdr:to>
      <xdr:col>50</xdr:col>
      <xdr:colOff>114300</xdr:colOff>
      <xdr:row>98</xdr:row>
      <xdr:rowOff>12415</xdr:rowOff>
    </xdr:to>
    <xdr:cxnSp macro="">
      <xdr:nvCxnSpPr>
        <xdr:cNvPr id="463" name="直線コネクタ 462"/>
        <xdr:cNvCxnSpPr/>
      </xdr:nvCxnSpPr>
      <xdr:spPr>
        <a:xfrm flipV="1">
          <a:off x="8750300" y="16749068"/>
          <a:ext cx="8890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5" name="テキスト ボックス 464"/>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169258</xdr:rowOff>
    </xdr:from>
    <xdr:to>
      <xdr:col>45</xdr:col>
      <xdr:colOff>177800</xdr:colOff>
      <xdr:row>98</xdr:row>
      <xdr:rowOff>12415</xdr:rowOff>
    </xdr:to>
    <xdr:cxnSp macro="">
      <xdr:nvCxnSpPr>
        <xdr:cNvPr id="466" name="直線コネクタ 465"/>
        <xdr:cNvCxnSpPr/>
      </xdr:nvCxnSpPr>
      <xdr:spPr>
        <a:xfrm>
          <a:off x="7861300" y="16799908"/>
          <a:ext cx="8890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7" name="フローチャート: 判断 466"/>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134126</xdr:rowOff>
    </xdr:from>
    <xdr:ext cx="534377" cy="259045"/>
    <xdr:sp macro="" textlink="">
      <xdr:nvSpPr>
        <xdr:cNvPr id="468" name="テキスト ボックス 467"/>
        <xdr:cNvSpPr txBox="1"/>
      </xdr:nvSpPr>
      <xdr:spPr>
        <a:xfrm>
          <a:off x="8483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0" name="テキスト ボックス 469"/>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144884</xdr:rowOff>
    </xdr:from>
    <xdr:to>
      <xdr:col>55</xdr:col>
      <xdr:colOff>50800</xdr:colOff>
      <xdr:row>97</xdr:row>
      <xdr:rowOff>75034</xdr:rowOff>
    </xdr:to>
    <xdr:sp macro="" textlink="">
      <xdr:nvSpPr>
        <xdr:cNvPr id="476" name="楕円 475"/>
        <xdr:cNvSpPr/>
      </xdr:nvSpPr>
      <xdr:spPr>
        <a:xfrm>
          <a:off x="10426700" y="1660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123311</xdr:rowOff>
    </xdr:from>
    <xdr:ext cx="534377" cy="259045"/>
    <xdr:sp macro="" textlink="">
      <xdr:nvSpPr>
        <xdr:cNvPr id="477" name="普通建設事業費 （ うち更新整備　）該当値テキスト"/>
        <xdr:cNvSpPr txBox="1"/>
      </xdr:nvSpPr>
      <xdr:spPr>
        <a:xfrm>
          <a:off x="10528300" y="1658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67618</xdr:rowOff>
    </xdr:from>
    <xdr:to>
      <xdr:col>50</xdr:col>
      <xdr:colOff>165100</xdr:colOff>
      <xdr:row>97</xdr:row>
      <xdr:rowOff>169218</xdr:rowOff>
    </xdr:to>
    <xdr:sp macro="" textlink="">
      <xdr:nvSpPr>
        <xdr:cNvPr id="478" name="楕円 477"/>
        <xdr:cNvSpPr/>
      </xdr:nvSpPr>
      <xdr:spPr>
        <a:xfrm>
          <a:off x="9588500" y="166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160345</xdr:rowOff>
    </xdr:from>
    <xdr:ext cx="469744" cy="259045"/>
    <xdr:sp macro="" textlink="">
      <xdr:nvSpPr>
        <xdr:cNvPr id="479" name="テキスト ボックス 478"/>
        <xdr:cNvSpPr txBox="1"/>
      </xdr:nvSpPr>
      <xdr:spPr>
        <a:xfrm>
          <a:off x="9404428" y="1679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133065</xdr:rowOff>
    </xdr:from>
    <xdr:to>
      <xdr:col>46</xdr:col>
      <xdr:colOff>38100</xdr:colOff>
      <xdr:row>98</xdr:row>
      <xdr:rowOff>63215</xdr:rowOff>
    </xdr:to>
    <xdr:sp macro="" textlink="">
      <xdr:nvSpPr>
        <xdr:cNvPr id="480" name="楕円 479"/>
        <xdr:cNvSpPr/>
      </xdr:nvSpPr>
      <xdr:spPr>
        <a:xfrm>
          <a:off x="8699500" y="167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54342</xdr:rowOff>
    </xdr:from>
    <xdr:ext cx="469744" cy="259045"/>
    <xdr:sp macro="" textlink="">
      <xdr:nvSpPr>
        <xdr:cNvPr id="481" name="テキスト ボックス 480"/>
        <xdr:cNvSpPr txBox="1"/>
      </xdr:nvSpPr>
      <xdr:spPr>
        <a:xfrm>
          <a:off x="8515428" y="168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118458</xdr:rowOff>
    </xdr:from>
    <xdr:to>
      <xdr:col>41</xdr:col>
      <xdr:colOff>101600</xdr:colOff>
      <xdr:row>98</xdr:row>
      <xdr:rowOff>48608</xdr:rowOff>
    </xdr:to>
    <xdr:sp macro="" textlink="">
      <xdr:nvSpPr>
        <xdr:cNvPr id="482" name="楕円 481"/>
        <xdr:cNvSpPr/>
      </xdr:nvSpPr>
      <xdr:spPr>
        <a:xfrm>
          <a:off x="7810500" y="167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39735</xdr:rowOff>
    </xdr:from>
    <xdr:ext cx="469744" cy="259045"/>
    <xdr:sp macro="" textlink="">
      <xdr:nvSpPr>
        <xdr:cNvPr id="483" name="テキスト ボックス 482"/>
        <xdr:cNvSpPr txBox="1"/>
      </xdr:nvSpPr>
      <xdr:spPr>
        <a:xfrm>
          <a:off x="7626428" y="168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119035</xdr:rowOff>
    </xdr:from>
    <xdr:to>
      <xdr:col>85</xdr:col>
      <xdr:colOff>127000</xdr:colOff>
      <xdr:row>38</xdr:row>
      <xdr:rowOff>139700</xdr:rowOff>
    </xdr:to>
    <xdr:cxnSp macro="">
      <xdr:nvCxnSpPr>
        <xdr:cNvPr id="510" name="直線コネクタ 509"/>
        <xdr:cNvCxnSpPr/>
      </xdr:nvCxnSpPr>
      <xdr:spPr>
        <a:xfrm flipV="1">
          <a:off x="15481300" y="6634135"/>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138602</xdr:rowOff>
    </xdr:from>
    <xdr:to>
      <xdr:col>81</xdr:col>
      <xdr:colOff>50800</xdr:colOff>
      <xdr:row>38</xdr:row>
      <xdr:rowOff>139700</xdr:rowOff>
    </xdr:to>
    <xdr:cxnSp macro="">
      <xdr:nvCxnSpPr>
        <xdr:cNvPr id="513" name="直線コネクタ 512"/>
        <xdr:cNvCxnSpPr/>
      </xdr:nvCxnSpPr>
      <xdr:spPr>
        <a:xfrm>
          <a:off x="14592300" y="6653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138602</xdr:rowOff>
    </xdr:from>
    <xdr:to>
      <xdr:col>76</xdr:col>
      <xdr:colOff>114300</xdr:colOff>
      <xdr:row>38</xdr:row>
      <xdr:rowOff>139700</xdr:rowOff>
    </xdr:to>
    <xdr:cxnSp macro="">
      <xdr:nvCxnSpPr>
        <xdr:cNvPr id="516" name="直線コネクタ 515"/>
        <xdr:cNvCxnSpPr/>
      </xdr:nvCxnSpPr>
      <xdr:spPr>
        <a:xfrm flipV="1">
          <a:off x="13703300" y="6653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7" name="フローチャート: 判断 516"/>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8" name="テキスト ボックス 517"/>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136957</xdr:rowOff>
    </xdr:from>
    <xdr:to>
      <xdr:col>71</xdr:col>
      <xdr:colOff>177800</xdr:colOff>
      <xdr:row>38</xdr:row>
      <xdr:rowOff>139700</xdr:rowOff>
    </xdr:to>
    <xdr:cxnSp macro="">
      <xdr:nvCxnSpPr>
        <xdr:cNvPr id="519" name="直線コネクタ 518"/>
        <xdr:cNvCxnSpPr/>
      </xdr:nvCxnSpPr>
      <xdr:spPr>
        <a:xfrm>
          <a:off x="12814300" y="66520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68235</xdr:rowOff>
    </xdr:from>
    <xdr:to>
      <xdr:col>85</xdr:col>
      <xdr:colOff>177800</xdr:colOff>
      <xdr:row>38</xdr:row>
      <xdr:rowOff>169835</xdr:rowOff>
    </xdr:to>
    <xdr:sp macro="" textlink="">
      <xdr:nvSpPr>
        <xdr:cNvPr id="529" name="楕円 528"/>
        <xdr:cNvSpPr/>
      </xdr:nvSpPr>
      <xdr:spPr>
        <a:xfrm>
          <a:off x="16268700" y="65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159819</xdr:rowOff>
    </xdr:from>
    <xdr:ext cx="378565" cy="259045"/>
    <xdr:sp macro="" textlink="">
      <xdr:nvSpPr>
        <xdr:cNvPr id="530" name="災害復旧事業費該当値テキスト"/>
        <xdr:cNvSpPr txBox="1"/>
      </xdr:nvSpPr>
      <xdr:spPr>
        <a:xfrm>
          <a:off x="16370300" y="6503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87802</xdr:rowOff>
    </xdr:from>
    <xdr:to>
      <xdr:col>76</xdr:col>
      <xdr:colOff>165100</xdr:colOff>
      <xdr:row>39</xdr:row>
      <xdr:rowOff>17952</xdr:rowOff>
    </xdr:to>
    <xdr:sp macro="" textlink="">
      <xdr:nvSpPr>
        <xdr:cNvPr id="533" name="楕円 532"/>
        <xdr:cNvSpPr/>
      </xdr:nvSpPr>
      <xdr:spPr>
        <a:xfrm>
          <a:off x="14541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9079</xdr:rowOff>
    </xdr:from>
    <xdr:ext cx="313932" cy="259045"/>
    <xdr:sp macro="" textlink="">
      <xdr:nvSpPr>
        <xdr:cNvPr id="534" name="テキスト ボックス 533"/>
        <xdr:cNvSpPr txBox="1"/>
      </xdr:nvSpPr>
      <xdr:spPr>
        <a:xfrm>
          <a:off x="14435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86157</xdr:rowOff>
    </xdr:from>
    <xdr:to>
      <xdr:col>67</xdr:col>
      <xdr:colOff>101600</xdr:colOff>
      <xdr:row>39</xdr:row>
      <xdr:rowOff>16307</xdr:rowOff>
    </xdr:to>
    <xdr:sp macro="" textlink="">
      <xdr:nvSpPr>
        <xdr:cNvPr id="537" name="楕円 536"/>
        <xdr:cNvSpPr/>
      </xdr:nvSpPr>
      <xdr:spPr>
        <a:xfrm>
          <a:off x="12763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7434</xdr:rowOff>
    </xdr:from>
    <xdr:ext cx="313932" cy="259045"/>
    <xdr:sp macro="" textlink="">
      <xdr:nvSpPr>
        <xdr:cNvPr id="538" name="テキスト ボックス 537"/>
        <xdr:cNvSpPr txBox="1"/>
      </xdr:nvSpPr>
      <xdr:spPr>
        <a:xfrm>
          <a:off x="12657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146512</xdr:rowOff>
    </xdr:from>
    <xdr:to>
      <xdr:col>85</xdr:col>
      <xdr:colOff>127000</xdr:colOff>
      <xdr:row>76</xdr:row>
      <xdr:rowOff>153507</xdr:rowOff>
    </xdr:to>
    <xdr:cxnSp macro="">
      <xdr:nvCxnSpPr>
        <xdr:cNvPr id="615" name="直線コネクタ 614"/>
        <xdr:cNvCxnSpPr/>
      </xdr:nvCxnSpPr>
      <xdr:spPr>
        <a:xfrm flipV="1">
          <a:off x="15481300" y="13176712"/>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6"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153507</xdr:rowOff>
    </xdr:from>
    <xdr:to>
      <xdr:col>81</xdr:col>
      <xdr:colOff>50800</xdr:colOff>
      <xdr:row>77</xdr:row>
      <xdr:rowOff>21513</xdr:rowOff>
    </xdr:to>
    <xdr:cxnSp macro="">
      <xdr:nvCxnSpPr>
        <xdr:cNvPr id="618" name="直線コネクタ 617"/>
        <xdr:cNvCxnSpPr/>
      </xdr:nvCxnSpPr>
      <xdr:spPr>
        <a:xfrm flipV="1">
          <a:off x="14592300" y="13183707"/>
          <a:ext cx="8890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20" name="テキスト ボックス 619"/>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21513</xdr:rowOff>
    </xdr:from>
    <xdr:to>
      <xdr:col>76</xdr:col>
      <xdr:colOff>114300</xdr:colOff>
      <xdr:row>77</xdr:row>
      <xdr:rowOff>45310</xdr:rowOff>
    </xdr:to>
    <xdr:cxnSp macro="">
      <xdr:nvCxnSpPr>
        <xdr:cNvPr id="621" name="直線コネクタ 620"/>
        <xdr:cNvCxnSpPr/>
      </xdr:nvCxnSpPr>
      <xdr:spPr>
        <a:xfrm flipV="1">
          <a:off x="13703300" y="13223163"/>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2" name="フローチャート: 判断 621"/>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157579</xdr:rowOff>
    </xdr:from>
    <xdr:ext cx="534377" cy="259045"/>
    <xdr:sp macro="" textlink="">
      <xdr:nvSpPr>
        <xdr:cNvPr id="623" name="テキスト ボックス 622"/>
        <xdr:cNvSpPr txBox="1"/>
      </xdr:nvSpPr>
      <xdr:spPr>
        <a:xfrm>
          <a:off x="14325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45310</xdr:rowOff>
    </xdr:from>
    <xdr:to>
      <xdr:col>71</xdr:col>
      <xdr:colOff>177800</xdr:colOff>
      <xdr:row>77</xdr:row>
      <xdr:rowOff>80767</xdr:rowOff>
    </xdr:to>
    <xdr:cxnSp macro="">
      <xdr:nvCxnSpPr>
        <xdr:cNvPr id="624" name="直線コネクタ 623"/>
        <xdr:cNvCxnSpPr/>
      </xdr:nvCxnSpPr>
      <xdr:spPr>
        <a:xfrm flipV="1">
          <a:off x="12814300" y="13246960"/>
          <a:ext cx="889000" cy="3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6" name="テキスト ボックス 625"/>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8" name="テキスト ボックス 627"/>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95712</xdr:rowOff>
    </xdr:from>
    <xdr:to>
      <xdr:col>85</xdr:col>
      <xdr:colOff>177800</xdr:colOff>
      <xdr:row>77</xdr:row>
      <xdr:rowOff>25862</xdr:rowOff>
    </xdr:to>
    <xdr:sp macro="" textlink="">
      <xdr:nvSpPr>
        <xdr:cNvPr id="634" name="楕円 633"/>
        <xdr:cNvSpPr/>
      </xdr:nvSpPr>
      <xdr:spPr>
        <a:xfrm>
          <a:off x="16268700" y="131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118589</xdr:rowOff>
    </xdr:from>
    <xdr:ext cx="534377" cy="259045"/>
    <xdr:sp macro="" textlink="">
      <xdr:nvSpPr>
        <xdr:cNvPr id="635" name="公債費該当値テキスト"/>
        <xdr:cNvSpPr txBox="1"/>
      </xdr:nvSpPr>
      <xdr:spPr>
        <a:xfrm>
          <a:off x="16370300" y="1297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102707</xdr:rowOff>
    </xdr:from>
    <xdr:to>
      <xdr:col>81</xdr:col>
      <xdr:colOff>101600</xdr:colOff>
      <xdr:row>77</xdr:row>
      <xdr:rowOff>32857</xdr:rowOff>
    </xdr:to>
    <xdr:sp macro="" textlink="">
      <xdr:nvSpPr>
        <xdr:cNvPr id="636" name="楕円 635"/>
        <xdr:cNvSpPr/>
      </xdr:nvSpPr>
      <xdr:spPr>
        <a:xfrm>
          <a:off x="15430500" y="131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49385</xdr:rowOff>
    </xdr:from>
    <xdr:ext cx="534377" cy="259045"/>
    <xdr:sp macro="" textlink="">
      <xdr:nvSpPr>
        <xdr:cNvPr id="637" name="テキスト ボックス 636"/>
        <xdr:cNvSpPr txBox="1"/>
      </xdr:nvSpPr>
      <xdr:spPr>
        <a:xfrm>
          <a:off x="15214111" y="1290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142163</xdr:rowOff>
    </xdr:from>
    <xdr:to>
      <xdr:col>76</xdr:col>
      <xdr:colOff>165100</xdr:colOff>
      <xdr:row>77</xdr:row>
      <xdr:rowOff>72313</xdr:rowOff>
    </xdr:to>
    <xdr:sp macro="" textlink="">
      <xdr:nvSpPr>
        <xdr:cNvPr id="638" name="楕円 637"/>
        <xdr:cNvSpPr/>
      </xdr:nvSpPr>
      <xdr:spPr>
        <a:xfrm>
          <a:off x="14541500" y="131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88840</xdr:rowOff>
    </xdr:from>
    <xdr:ext cx="534377" cy="259045"/>
    <xdr:sp macro="" textlink="">
      <xdr:nvSpPr>
        <xdr:cNvPr id="639" name="テキスト ボックス 638"/>
        <xdr:cNvSpPr txBox="1"/>
      </xdr:nvSpPr>
      <xdr:spPr>
        <a:xfrm>
          <a:off x="14325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165960</xdr:rowOff>
    </xdr:from>
    <xdr:to>
      <xdr:col>72</xdr:col>
      <xdr:colOff>38100</xdr:colOff>
      <xdr:row>77</xdr:row>
      <xdr:rowOff>96110</xdr:rowOff>
    </xdr:to>
    <xdr:sp macro="" textlink="">
      <xdr:nvSpPr>
        <xdr:cNvPr id="640" name="楕円 639"/>
        <xdr:cNvSpPr/>
      </xdr:nvSpPr>
      <xdr:spPr>
        <a:xfrm>
          <a:off x="13652500" y="131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87237</xdr:rowOff>
    </xdr:from>
    <xdr:ext cx="534377" cy="259045"/>
    <xdr:sp macro="" textlink="">
      <xdr:nvSpPr>
        <xdr:cNvPr id="641" name="テキスト ボックス 640"/>
        <xdr:cNvSpPr txBox="1"/>
      </xdr:nvSpPr>
      <xdr:spPr>
        <a:xfrm>
          <a:off x="13436111" y="132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29967</xdr:rowOff>
    </xdr:from>
    <xdr:to>
      <xdr:col>67</xdr:col>
      <xdr:colOff>101600</xdr:colOff>
      <xdr:row>77</xdr:row>
      <xdr:rowOff>131567</xdr:rowOff>
    </xdr:to>
    <xdr:sp macro="" textlink="">
      <xdr:nvSpPr>
        <xdr:cNvPr id="642" name="楕円 641"/>
        <xdr:cNvSpPr/>
      </xdr:nvSpPr>
      <xdr:spPr>
        <a:xfrm>
          <a:off x="12763500" y="132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122694</xdr:rowOff>
    </xdr:from>
    <xdr:ext cx="534377" cy="259045"/>
    <xdr:sp macro="" textlink="">
      <xdr:nvSpPr>
        <xdr:cNvPr id="643" name="テキスト ボックス 642"/>
        <xdr:cNvSpPr txBox="1"/>
      </xdr:nvSpPr>
      <xdr:spPr>
        <a:xfrm>
          <a:off x="12547111" y="133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22493</xdr:rowOff>
    </xdr:from>
    <xdr:to>
      <xdr:col>85</xdr:col>
      <xdr:colOff>127000</xdr:colOff>
      <xdr:row>97</xdr:row>
      <xdr:rowOff>61714</xdr:rowOff>
    </xdr:to>
    <xdr:cxnSp macro="">
      <xdr:nvCxnSpPr>
        <xdr:cNvPr id="674" name="直線コネクタ 673"/>
        <xdr:cNvCxnSpPr/>
      </xdr:nvCxnSpPr>
      <xdr:spPr>
        <a:xfrm flipV="1">
          <a:off x="15481300" y="16653143"/>
          <a:ext cx="8382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80619</xdr:rowOff>
    </xdr:from>
    <xdr:ext cx="469744" cy="259045"/>
    <xdr:sp macro="" textlink="">
      <xdr:nvSpPr>
        <xdr:cNvPr id="675" name="積立金平均値テキスト"/>
        <xdr:cNvSpPr txBox="1"/>
      </xdr:nvSpPr>
      <xdr:spPr>
        <a:xfrm>
          <a:off x="16370300" y="1671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61714</xdr:rowOff>
    </xdr:from>
    <xdr:to>
      <xdr:col>81</xdr:col>
      <xdr:colOff>50800</xdr:colOff>
      <xdr:row>98</xdr:row>
      <xdr:rowOff>58319</xdr:rowOff>
    </xdr:to>
    <xdr:cxnSp macro="">
      <xdr:nvCxnSpPr>
        <xdr:cNvPr id="677" name="直線コネクタ 676"/>
        <xdr:cNvCxnSpPr/>
      </xdr:nvCxnSpPr>
      <xdr:spPr>
        <a:xfrm flipV="1">
          <a:off x="14592300" y="16692364"/>
          <a:ext cx="889000" cy="16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79" name="テキスト ボックス 678"/>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58319</xdr:rowOff>
    </xdr:from>
    <xdr:to>
      <xdr:col>76</xdr:col>
      <xdr:colOff>114300</xdr:colOff>
      <xdr:row>99</xdr:row>
      <xdr:rowOff>73079</xdr:rowOff>
    </xdr:to>
    <xdr:cxnSp macro="">
      <xdr:nvCxnSpPr>
        <xdr:cNvPr id="680" name="直線コネクタ 679"/>
        <xdr:cNvCxnSpPr/>
      </xdr:nvCxnSpPr>
      <xdr:spPr>
        <a:xfrm flipV="1">
          <a:off x="13703300" y="16860419"/>
          <a:ext cx="889000" cy="18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1" name="フローチャート: 判断 680"/>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2" name="テキスト ボックス 681"/>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90649</xdr:rowOff>
    </xdr:from>
    <xdr:to>
      <xdr:col>71</xdr:col>
      <xdr:colOff>177800</xdr:colOff>
      <xdr:row>99</xdr:row>
      <xdr:rowOff>73079</xdr:rowOff>
    </xdr:to>
    <xdr:cxnSp macro="">
      <xdr:nvCxnSpPr>
        <xdr:cNvPr id="683" name="直線コネクタ 682"/>
        <xdr:cNvCxnSpPr/>
      </xdr:nvCxnSpPr>
      <xdr:spPr>
        <a:xfrm>
          <a:off x="12814300" y="16892749"/>
          <a:ext cx="889000" cy="15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50502</xdr:rowOff>
    </xdr:from>
    <xdr:ext cx="469744" cy="259045"/>
    <xdr:sp macro="" textlink="">
      <xdr:nvSpPr>
        <xdr:cNvPr id="685" name="テキスト ボックス 684"/>
        <xdr:cNvSpPr txBox="1"/>
      </xdr:nvSpPr>
      <xdr:spPr>
        <a:xfrm>
          <a:off x="13468428"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143143</xdr:rowOff>
    </xdr:from>
    <xdr:to>
      <xdr:col>85</xdr:col>
      <xdr:colOff>177800</xdr:colOff>
      <xdr:row>97</xdr:row>
      <xdr:rowOff>73293</xdr:rowOff>
    </xdr:to>
    <xdr:sp macro="" textlink="">
      <xdr:nvSpPr>
        <xdr:cNvPr id="693" name="楕円 692"/>
        <xdr:cNvSpPr/>
      </xdr:nvSpPr>
      <xdr:spPr>
        <a:xfrm>
          <a:off x="16268700" y="166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166020</xdr:rowOff>
    </xdr:from>
    <xdr:ext cx="534377" cy="259045"/>
    <xdr:sp macro="" textlink="">
      <xdr:nvSpPr>
        <xdr:cNvPr id="694" name="積立金該当値テキスト"/>
        <xdr:cNvSpPr txBox="1"/>
      </xdr:nvSpPr>
      <xdr:spPr>
        <a:xfrm>
          <a:off x="16370300" y="164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10914</xdr:rowOff>
    </xdr:from>
    <xdr:to>
      <xdr:col>81</xdr:col>
      <xdr:colOff>101600</xdr:colOff>
      <xdr:row>97</xdr:row>
      <xdr:rowOff>112514</xdr:rowOff>
    </xdr:to>
    <xdr:sp macro="" textlink="">
      <xdr:nvSpPr>
        <xdr:cNvPr id="695" name="楕円 694"/>
        <xdr:cNvSpPr/>
      </xdr:nvSpPr>
      <xdr:spPr>
        <a:xfrm>
          <a:off x="15430500" y="166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129041</xdr:rowOff>
    </xdr:from>
    <xdr:ext cx="534377" cy="259045"/>
    <xdr:sp macro="" textlink="">
      <xdr:nvSpPr>
        <xdr:cNvPr id="696" name="テキスト ボックス 695"/>
        <xdr:cNvSpPr txBox="1"/>
      </xdr:nvSpPr>
      <xdr:spPr>
        <a:xfrm>
          <a:off x="15214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7519</xdr:rowOff>
    </xdr:from>
    <xdr:to>
      <xdr:col>76</xdr:col>
      <xdr:colOff>165100</xdr:colOff>
      <xdr:row>98</xdr:row>
      <xdr:rowOff>109119</xdr:rowOff>
    </xdr:to>
    <xdr:sp macro="" textlink="">
      <xdr:nvSpPr>
        <xdr:cNvPr id="697" name="楕円 696"/>
        <xdr:cNvSpPr/>
      </xdr:nvSpPr>
      <xdr:spPr>
        <a:xfrm>
          <a:off x="14541500" y="168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100246</xdr:rowOff>
    </xdr:from>
    <xdr:ext cx="469744" cy="259045"/>
    <xdr:sp macro="" textlink="">
      <xdr:nvSpPr>
        <xdr:cNvPr id="698" name="テキスト ボックス 697"/>
        <xdr:cNvSpPr txBox="1"/>
      </xdr:nvSpPr>
      <xdr:spPr>
        <a:xfrm>
          <a:off x="14357428" y="1690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22279</xdr:rowOff>
    </xdr:from>
    <xdr:to>
      <xdr:col>72</xdr:col>
      <xdr:colOff>38100</xdr:colOff>
      <xdr:row>99</xdr:row>
      <xdr:rowOff>123879</xdr:rowOff>
    </xdr:to>
    <xdr:sp macro="" textlink="">
      <xdr:nvSpPr>
        <xdr:cNvPr id="699" name="楕円 698"/>
        <xdr:cNvSpPr/>
      </xdr:nvSpPr>
      <xdr:spPr>
        <a:xfrm>
          <a:off x="13652500" y="169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115006</xdr:rowOff>
    </xdr:from>
    <xdr:ext cx="378565" cy="259045"/>
    <xdr:sp macro="" textlink="">
      <xdr:nvSpPr>
        <xdr:cNvPr id="700" name="テキスト ボックス 699"/>
        <xdr:cNvSpPr txBox="1"/>
      </xdr:nvSpPr>
      <xdr:spPr>
        <a:xfrm>
          <a:off x="13514017" y="17088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39849</xdr:rowOff>
    </xdr:from>
    <xdr:to>
      <xdr:col>67</xdr:col>
      <xdr:colOff>101600</xdr:colOff>
      <xdr:row>98</xdr:row>
      <xdr:rowOff>141449</xdr:rowOff>
    </xdr:to>
    <xdr:sp macro="" textlink="">
      <xdr:nvSpPr>
        <xdr:cNvPr id="701" name="楕円 700"/>
        <xdr:cNvSpPr/>
      </xdr:nvSpPr>
      <xdr:spPr>
        <a:xfrm>
          <a:off x="12763500" y="168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132576</xdr:rowOff>
    </xdr:from>
    <xdr:ext cx="469744" cy="259045"/>
    <xdr:sp macro="" textlink="">
      <xdr:nvSpPr>
        <xdr:cNvPr id="702" name="テキスト ボックス 701"/>
        <xdr:cNvSpPr txBox="1"/>
      </xdr:nvSpPr>
      <xdr:spPr>
        <a:xfrm>
          <a:off x="12579428" y="1693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2"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6" name="テキスト ボックス 735"/>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8" name="フローチャート: 判断 737"/>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39" name="テキスト ボックス 738"/>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2" name="テキスト ボックス 741"/>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4" name="テキスト ボックス 743"/>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134762</xdr:rowOff>
    </xdr:from>
    <xdr:to>
      <xdr:col>116</xdr:col>
      <xdr:colOff>63500</xdr:colOff>
      <xdr:row>58</xdr:row>
      <xdr:rowOff>134762</xdr:rowOff>
    </xdr:to>
    <xdr:cxnSp macro="">
      <xdr:nvCxnSpPr>
        <xdr:cNvPr id="786" name="直線コネクタ 785"/>
        <xdr:cNvCxnSpPr/>
      </xdr:nvCxnSpPr>
      <xdr:spPr>
        <a:xfrm>
          <a:off x="21323300" y="100788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7"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134717</xdr:rowOff>
    </xdr:from>
    <xdr:to>
      <xdr:col>111</xdr:col>
      <xdr:colOff>177800</xdr:colOff>
      <xdr:row>58</xdr:row>
      <xdr:rowOff>134762</xdr:rowOff>
    </xdr:to>
    <xdr:cxnSp macro="">
      <xdr:nvCxnSpPr>
        <xdr:cNvPr id="789" name="直線コネクタ 788"/>
        <xdr:cNvCxnSpPr/>
      </xdr:nvCxnSpPr>
      <xdr:spPr>
        <a:xfrm>
          <a:off x="20434300" y="1007881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134579</xdr:rowOff>
    </xdr:from>
    <xdr:to>
      <xdr:col>107</xdr:col>
      <xdr:colOff>50800</xdr:colOff>
      <xdr:row>58</xdr:row>
      <xdr:rowOff>134717</xdr:rowOff>
    </xdr:to>
    <xdr:cxnSp macro="">
      <xdr:nvCxnSpPr>
        <xdr:cNvPr id="792" name="直線コネクタ 791"/>
        <xdr:cNvCxnSpPr/>
      </xdr:nvCxnSpPr>
      <xdr:spPr>
        <a:xfrm>
          <a:off x="19545300" y="1007867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3" name="フローチャート: 判断 792"/>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4" name="テキスト ボックス 793"/>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134579</xdr:rowOff>
    </xdr:from>
    <xdr:to>
      <xdr:col>102</xdr:col>
      <xdr:colOff>114300</xdr:colOff>
      <xdr:row>58</xdr:row>
      <xdr:rowOff>134671</xdr:rowOff>
    </xdr:to>
    <xdr:cxnSp macro="">
      <xdr:nvCxnSpPr>
        <xdr:cNvPr id="795" name="直線コネクタ 794"/>
        <xdr:cNvCxnSpPr/>
      </xdr:nvCxnSpPr>
      <xdr:spPr>
        <a:xfrm flipV="1">
          <a:off x="18656300" y="1007867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83962</xdr:rowOff>
    </xdr:from>
    <xdr:to>
      <xdr:col>116</xdr:col>
      <xdr:colOff>114300</xdr:colOff>
      <xdr:row>59</xdr:row>
      <xdr:rowOff>14112</xdr:rowOff>
    </xdr:to>
    <xdr:sp macro="" textlink="">
      <xdr:nvSpPr>
        <xdr:cNvPr id="805" name="楕円 804"/>
        <xdr:cNvSpPr/>
      </xdr:nvSpPr>
      <xdr:spPr>
        <a:xfrm>
          <a:off x="22110700" y="10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170339</xdr:rowOff>
    </xdr:from>
    <xdr:ext cx="378565" cy="259045"/>
    <xdr:sp macro="" textlink="">
      <xdr:nvSpPr>
        <xdr:cNvPr id="806" name="貸付金該当値テキスト"/>
        <xdr:cNvSpPr txBox="1"/>
      </xdr:nvSpPr>
      <xdr:spPr>
        <a:xfrm>
          <a:off x="22212300" y="994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83962</xdr:rowOff>
    </xdr:from>
    <xdr:to>
      <xdr:col>112</xdr:col>
      <xdr:colOff>38100</xdr:colOff>
      <xdr:row>59</xdr:row>
      <xdr:rowOff>14112</xdr:rowOff>
    </xdr:to>
    <xdr:sp macro="" textlink="">
      <xdr:nvSpPr>
        <xdr:cNvPr id="807" name="楕円 806"/>
        <xdr:cNvSpPr/>
      </xdr:nvSpPr>
      <xdr:spPr>
        <a:xfrm>
          <a:off x="21272500" y="10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5239</xdr:rowOff>
    </xdr:from>
    <xdr:ext cx="378565" cy="259045"/>
    <xdr:sp macro="" textlink="">
      <xdr:nvSpPr>
        <xdr:cNvPr id="808" name="テキスト ボックス 807"/>
        <xdr:cNvSpPr txBox="1"/>
      </xdr:nvSpPr>
      <xdr:spPr>
        <a:xfrm>
          <a:off x="21134017" y="1012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83917</xdr:rowOff>
    </xdr:from>
    <xdr:to>
      <xdr:col>107</xdr:col>
      <xdr:colOff>101600</xdr:colOff>
      <xdr:row>59</xdr:row>
      <xdr:rowOff>14067</xdr:rowOff>
    </xdr:to>
    <xdr:sp macro="" textlink="">
      <xdr:nvSpPr>
        <xdr:cNvPr id="809" name="楕円 808"/>
        <xdr:cNvSpPr/>
      </xdr:nvSpPr>
      <xdr:spPr>
        <a:xfrm>
          <a:off x="20383500" y="100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5194</xdr:rowOff>
    </xdr:from>
    <xdr:ext cx="378565" cy="259045"/>
    <xdr:sp macro="" textlink="">
      <xdr:nvSpPr>
        <xdr:cNvPr id="810" name="テキスト ボックス 809"/>
        <xdr:cNvSpPr txBox="1"/>
      </xdr:nvSpPr>
      <xdr:spPr>
        <a:xfrm>
          <a:off x="20245017" y="10120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83779</xdr:rowOff>
    </xdr:from>
    <xdr:to>
      <xdr:col>102</xdr:col>
      <xdr:colOff>165100</xdr:colOff>
      <xdr:row>59</xdr:row>
      <xdr:rowOff>13929</xdr:rowOff>
    </xdr:to>
    <xdr:sp macro="" textlink="">
      <xdr:nvSpPr>
        <xdr:cNvPr id="811" name="楕円 810"/>
        <xdr:cNvSpPr/>
      </xdr:nvSpPr>
      <xdr:spPr>
        <a:xfrm>
          <a:off x="19494500" y="100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5056</xdr:rowOff>
    </xdr:from>
    <xdr:ext cx="378565" cy="259045"/>
    <xdr:sp macro="" textlink="">
      <xdr:nvSpPr>
        <xdr:cNvPr id="812" name="テキスト ボックス 811"/>
        <xdr:cNvSpPr txBox="1"/>
      </xdr:nvSpPr>
      <xdr:spPr>
        <a:xfrm>
          <a:off x="19356017" y="1012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83871</xdr:rowOff>
    </xdr:from>
    <xdr:to>
      <xdr:col>98</xdr:col>
      <xdr:colOff>38100</xdr:colOff>
      <xdr:row>59</xdr:row>
      <xdr:rowOff>14021</xdr:rowOff>
    </xdr:to>
    <xdr:sp macro="" textlink="">
      <xdr:nvSpPr>
        <xdr:cNvPr id="813" name="楕円 812"/>
        <xdr:cNvSpPr/>
      </xdr:nvSpPr>
      <xdr:spPr>
        <a:xfrm>
          <a:off x="18605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5148</xdr:rowOff>
    </xdr:from>
    <xdr:ext cx="378565" cy="259045"/>
    <xdr:sp macro="" textlink="">
      <xdr:nvSpPr>
        <xdr:cNvPr id="814" name="テキスト ボックス 813"/>
        <xdr:cNvSpPr txBox="1"/>
      </xdr:nvSpPr>
      <xdr:spPr>
        <a:xfrm>
          <a:off x="18467017" y="101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57998</xdr:rowOff>
    </xdr:from>
    <xdr:to>
      <xdr:col>116</xdr:col>
      <xdr:colOff>63500</xdr:colOff>
      <xdr:row>76</xdr:row>
      <xdr:rowOff>140660</xdr:rowOff>
    </xdr:to>
    <xdr:cxnSp macro="">
      <xdr:nvCxnSpPr>
        <xdr:cNvPr id="842" name="直線コネクタ 841"/>
        <xdr:cNvCxnSpPr/>
      </xdr:nvCxnSpPr>
      <xdr:spPr>
        <a:xfrm flipV="1">
          <a:off x="21323300" y="13088198"/>
          <a:ext cx="838200" cy="8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3"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140660</xdr:rowOff>
    </xdr:from>
    <xdr:to>
      <xdr:col>111</xdr:col>
      <xdr:colOff>177800</xdr:colOff>
      <xdr:row>76</xdr:row>
      <xdr:rowOff>163703</xdr:rowOff>
    </xdr:to>
    <xdr:cxnSp macro="">
      <xdr:nvCxnSpPr>
        <xdr:cNvPr id="845" name="直線コネクタ 844"/>
        <xdr:cNvCxnSpPr/>
      </xdr:nvCxnSpPr>
      <xdr:spPr>
        <a:xfrm flipV="1">
          <a:off x="20434300" y="13170860"/>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7" name="テキスト ボックス 846"/>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163703</xdr:rowOff>
    </xdr:from>
    <xdr:to>
      <xdr:col>107</xdr:col>
      <xdr:colOff>50800</xdr:colOff>
      <xdr:row>77</xdr:row>
      <xdr:rowOff>63622</xdr:rowOff>
    </xdr:to>
    <xdr:cxnSp macro="">
      <xdr:nvCxnSpPr>
        <xdr:cNvPr id="848" name="直線コネクタ 847"/>
        <xdr:cNvCxnSpPr/>
      </xdr:nvCxnSpPr>
      <xdr:spPr>
        <a:xfrm flipV="1">
          <a:off x="19545300" y="13193903"/>
          <a:ext cx="8890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9" name="フローチャート: 判断 848"/>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50" name="テキスト ボックス 849"/>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63622</xdr:rowOff>
    </xdr:from>
    <xdr:to>
      <xdr:col>102</xdr:col>
      <xdr:colOff>114300</xdr:colOff>
      <xdr:row>77</xdr:row>
      <xdr:rowOff>65176</xdr:rowOff>
    </xdr:to>
    <xdr:cxnSp macro="">
      <xdr:nvCxnSpPr>
        <xdr:cNvPr id="851" name="直線コネクタ 850"/>
        <xdr:cNvCxnSpPr/>
      </xdr:nvCxnSpPr>
      <xdr:spPr>
        <a:xfrm flipV="1">
          <a:off x="18656300" y="13265272"/>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3" name="テキスト ボックス 852"/>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5" name="テキスト ボックス 854"/>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7198</xdr:rowOff>
    </xdr:from>
    <xdr:to>
      <xdr:col>116</xdr:col>
      <xdr:colOff>114300</xdr:colOff>
      <xdr:row>76</xdr:row>
      <xdr:rowOff>108798</xdr:rowOff>
    </xdr:to>
    <xdr:sp macro="" textlink="">
      <xdr:nvSpPr>
        <xdr:cNvPr id="861" name="楕円 860"/>
        <xdr:cNvSpPr/>
      </xdr:nvSpPr>
      <xdr:spPr>
        <a:xfrm>
          <a:off x="22110700" y="130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157075</xdr:rowOff>
    </xdr:from>
    <xdr:ext cx="534377" cy="259045"/>
    <xdr:sp macro="" textlink="">
      <xdr:nvSpPr>
        <xdr:cNvPr id="862" name="繰出金該当値テキスト"/>
        <xdr:cNvSpPr txBox="1"/>
      </xdr:nvSpPr>
      <xdr:spPr>
        <a:xfrm>
          <a:off x="22212300" y="1301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89860</xdr:rowOff>
    </xdr:from>
    <xdr:to>
      <xdr:col>112</xdr:col>
      <xdr:colOff>38100</xdr:colOff>
      <xdr:row>77</xdr:row>
      <xdr:rowOff>20010</xdr:rowOff>
    </xdr:to>
    <xdr:sp macro="" textlink="">
      <xdr:nvSpPr>
        <xdr:cNvPr id="863" name="楕円 862"/>
        <xdr:cNvSpPr/>
      </xdr:nvSpPr>
      <xdr:spPr>
        <a:xfrm>
          <a:off x="21272500" y="131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11137</xdr:rowOff>
    </xdr:from>
    <xdr:ext cx="534377" cy="259045"/>
    <xdr:sp macro="" textlink="">
      <xdr:nvSpPr>
        <xdr:cNvPr id="864" name="テキスト ボックス 863"/>
        <xdr:cNvSpPr txBox="1"/>
      </xdr:nvSpPr>
      <xdr:spPr>
        <a:xfrm>
          <a:off x="21056111" y="132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112903</xdr:rowOff>
    </xdr:from>
    <xdr:to>
      <xdr:col>107</xdr:col>
      <xdr:colOff>101600</xdr:colOff>
      <xdr:row>77</xdr:row>
      <xdr:rowOff>43053</xdr:rowOff>
    </xdr:to>
    <xdr:sp macro="" textlink="">
      <xdr:nvSpPr>
        <xdr:cNvPr id="865" name="楕円 864"/>
        <xdr:cNvSpPr/>
      </xdr:nvSpPr>
      <xdr:spPr>
        <a:xfrm>
          <a:off x="20383500" y="13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34180</xdr:rowOff>
    </xdr:from>
    <xdr:ext cx="534377" cy="259045"/>
    <xdr:sp macro="" textlink="">
      <xdr:nvSpPr>
        <xdr:cNvPr id="866" name="テキスト ボックス 865"/>
        <xdr:cNvSpPr txBox="1"/>
      </xdr:nvSpPr>
      <xdr:spPr>
        <a:xfrm>
          <a:off x="20167111" y="132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12822</xdr:rowOff>
    </xdr:from>
    <xdr:to>
      <xdr:col>102</xdr:col>
      <xdr:colOff>165100</xdr:colOff>
      <xdr:row>77</xdr:row>
      <xdr:rowOff>114422</xdr:rowOff>
    </xdr:to>
    <xdr:sp macro="" textlink="">
      <xdr:nvSpPr>
        <xdr:cNvPr id="867" name="楕円 866"/>
        <xdr:cNvSpPr/>
      </xdr:nvSpPr>
      <xdr:spPr>
        <a:xfrm>
          <a:off x="19494500" y="132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105549</xdr:rowOff>
    </xdr:from>
    <xdr:ext cx="534377" cy="259045"/>
    <xdr:sp macro="" textlink="">
      <xdr:nvSpPr>
        <xdr:cNvPr id="868" name="テキスト ボックス 867"/>
        <xdr:cNvSpPr txBox="1"/>
      </xdr:nvSpPr>
      <xdr:spPr>
        <a:xfrm>
          <a:off x="19278111" y="133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14376</xdr:rowOff>
    </xdr:from>
    <xdr:to>
      <xdr:col>98</xdr:col>
      <xdr:colOff>38100</xdr:colOff>
      <xdr:row>77</xdr:row>
      <xdr:rowOff>115976</xdr:rowOff>
    </xdr:to>
    <xdr:sp macro="" textlink="">
      <xdr:nvSpPr>
        <xdr:cNvPr id="869" name="楕円 868"/>
        <xdr:cNvSpPr/>
      </xdr:nvSpPr>
      <xdr:spPr>
        <a:xfrm>
          <a:off x="18605500" y="132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107103</xdr:rowOff>
    </xdr:from>
    <xdr:ext cx="534377" cy="259045"/>
    <xdr:sp macro="" textlink="">
      <xdr:nvSpPr>
        <xdr:cNvPr id="870" name="テキスト ボックス 869"/>
        <xdr:cNvSpPr txBox="1"/>
      </xdr:nvSpPr>
      <xdr:spPr>
        <a:xfrm>
          <a:off x="18389111" y="133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住民一人当たりのコスト比較について、扶助費の額が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111,789</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円と高額になっているが、生活保護費をはじめとする社会保障に要する経費が多額となっているため、類似団体の中でも順位が高くなっている。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一方、物件費においては、指定管理者制度の活用による事業費の抑制や経常的な経費に関して、前年度同額を予算要求限度額にするゼロシーリング方式を設定したことなどにより、一人当たりのコストは</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46,010</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円と類似団体平均の</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55,350</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円に比べて低くなっている</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H29</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年度は</a:t>
          </a:r>
          <a:r>
            <a:rPr kumimoji="1" lang="ja-JP" altLang="en-US" sz="1100" b="0">
              <a:solidFill>
                <a:schemeClr val="tx1"/>
              </a:solidFill>
              <a:effectLst/>
              <a:latin typeface="ＭＳ ゴシック" panose="020B0609070205080204" pitchFamily="49" charset="-128"/>
              <a:ea typeface="ＭＳ ゴシック" panose="020B0609070205080204" pitchFamily="49" charset="-128"/>
              <a:cs typeface="+mn-cs"/>
            </a:rPr>
            <a:t>ふるさと元気寄附委託料の増加により、前年度より増加した。</a:t>
          </a:r>
          <a:endParaRPr lang="ja-JP" altLang="ja-JP" sz="1400" b="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b="0">
              <a:solidFill>
                <a:schemeClr val="tx1"/>
              </a:solidFill>
              <a:effectLst/>
              <a:latin typeface="ＭＳ ゴシック" panose="020B0609070205080204" pitchFamily="49" charset="-128"/>
              <a:ea typeface="ＭＳ ゴシック" panose="020B0609070205080204" pitchFamily="49" charset="-128"/>
              <a:cs typeface="+mn-cs"/>
            </a:rPr>
            <a:t>また、普通建設事業費においても一人当たりのコストが</a:t>
          </a:r>
          <a:r>
            <a:rPr kumimoji="1" lang="en-US" altLang="ja-JP" sz="1100" b="0">
              <a:solidFill>
                <a:schemeClr val="tx1"/>
              </a:solidFill>
              <a:effectLst/>
              <a:latin typeface="ＭＳ ゴシック" panose="020B0609070205080204" pitchFamily="49" charset="-128"/>
              <a:ea typeface="ＭＳ ゴシック" panose="020B0609070205080204" pitchFamily="49" charset="-128"/>
              <a:cs typeface="+mn-cs"/>
            </a:rPr>
            <a:t>31,504</a:t>
          </a:r>
          <a:r>
            <a:rPr kumimoji="1" lang="ja-JP" altLang="ja-JP" sz="1100" b="0">
              <a:solidFill>
                <a:schemeClr val="tx1"/>
              </a:solidFill>
              <a:effectLst/>
              <a:latin typeface="ＭＳ ゴシック" panose="020B0609070205080204" pitchFamily="49" charset="-128"/>
              <a:ea typeface="ＭＳ ゴシック" panose="020B0609070205080204" pitchFamily="49" charset="-128"/>
              <a:cs typeface="+mn-cs"/>
            </a:rPr>
            <a:t>円であ</a:t>
          </a:r>
          <a:r>
            <a:rPr kumimoji="1" lang="ja-JP" altLang="en-US" sz="1100" b="0">
              <a:solidFill>
                <a:schemeClr val="tx1"/>
              </a:solidFill>
              <a:effectLst/>
              <a:latin typeface="ＭＳ ゴシック" panose="020B0609070205080204" pitchFamily="49" charset="-128"/>
              <a:ea typeface="ＭＳ ゴシック" panose="020B0609070205080204" pitchFamily="49" charset="-128"/>
              <a:cs typeface="+mn-cs"/>
            </a:rPr>
            <a:t>り、類似団体内平均値より下回っているが、小・中学校の非構造部材耐震化事業の実施により、新規整備や更新整備は大幅に増加した。今後、「和泉躍進プラン（案）」において予定している本庁舎建替えなど大型事業が控えているため、増加していく見通しである。</a:t>
          </a:r>
          <a:endParaRPr kumimoji="1" lang="en-US" altLang="ja-JP" sz="11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chemeClr val="tx1"/>
              </a:solidFill>
              <a:effectLst/>
              <a:latin typeface="ＭＳ ゴシック" panose="020B0609070205080204" pitchFamily="49" charset="-128"/>
              <a:ea typeface="ＭＳ ゴシック" panose="020B0609070205080204" pitchFamily="49" charset="-128"/>
              <a:cs typeface="+mn-cs"/>
            </a:rPr>
            <a:t>人件費については、従来から実施してきた勧奨退職に伴う職員数の削減及び地域手当の段階的見直し、給料カットなどにより一人当たりのコストが</a:t>
          </a:r>
          <a:r>
            <a:rPr kumimoji="1" lang="en-US" altLang="ja-JP" sz="1100" b="0">
              <a:solidFill>
                <a:schemeClr val="tx1"/>
              </a:solidFill>
              <a:effectLst/>
              <a:latin typeface="ＭＳ ゴシック" panose="020B0609070205080204" pitchFamily="49" charset="-128"/>
              <a:ea typeface="ＭＳ ゴシック" panose="020B0609070205080204" pitchFamily="49" charset="-128"/>
              <a:cs typeface="+mn-cs"/>
            </a:rPr>
            <a:t>48,780</a:t>
          </a:r>
          <a:r>
            <a:rPr kumimoji="1" lang="ja-JP" altLang="ja-JP" sz="1100" b="0">
              <a:solidFill>
                <a:schemeClr val="tx1"/>
              </a:solidFill>
              <a:effectLst/>
              <a:latin typeface="ＭＳ ゴシック" panose="020B0609070205080204" pitchFamily="49" charset="-128"/>
              <a:ea typeface="ＭＳ ゴシック" panose="020B0609070205080204" pitchFamily="49" charset="-128"/>
              <a:cs typeface="+mn-cs"/>
            </a:rPr>
            <a:t>円と類似団体</a:t>
          </a:r>
          <a:r>
            <a:rPr kumimoji="1" lang="ja-JP" altLang="en-US" sz="1100" b="0">
              <a:solidFill>
                <a:schemeClr val="tx1"/>
              </a:solidFill>
              <a:effectLst/>
              <a:latin typeface="ＭＳ ゴシック" panose="020B0609070205080204" pitchFamily="49" charset="-128"/>
              <a:ea typeface="ＭＳ ゴシック" panose="020B0609070205080204" pitchFamily="49" charset="-128"/>
              <a:cs typeface="+mn-cs"/>
            </a:rPr>
            <a:t>内</a:t>
          </a:r>
          <a:r>
            <a:rPr kumimoji="1" lang="ja-JP" altLang="ja-JP" sz="1100" b="0">
              <a:solidFill>
                <a:schemeClr val="tx1"/>
              </a:solidFill>
              <a:effectLst/>
              <a:latin typeface="ＭＳ ゴシック" panose="020B0609070205080204" pitchFamily="49" charset="-128"/>
              <a:ea typeface="ＭＳ ゴシック" panose="020B0609070205080204" pitchFamily="49" charset="-128"/>
              <a:cs typeface="+mn-cs"/>
            </a:rPr>
            <a:t>平均</a:t>
          </a:r>
          <a:r>
            <a:rPr kumimoji="1" lang="ja-JP" altLang="en-US" sz="1100" b="0">
              <a:solidFill>
                <a:schemeClr val="tx1"/>
              </a:solidFill>
              <a:effectLst/>
              <a:latin typeface="ＭＳ ゴシック" panose="020B0609070205080204" pitchFamily="49" charset="-128"/>
              <a:ea typeface="ＭＳ ゴシック" panose="020B0609070205080204" pitchFamily="49" charset="-128"/>
              <a:cs typeface="+mn-cs"/>
            </a:rPr>
            <a:t>値</a:t>
          </a:r>
          <a:r>
            <a:rPr kumimoji="1" lang="ja-JP" altLang="ja-JP" sz="1100" b="0">
              <a:solidFill>
                <a:schemeClr val="tx1"/>
              </a:solidFill>
              <a:effectLst/>
              <a:latin typeface="ＭＳ ゴシック" panose="020B0609070205080204" pitchFamily="49" charset="-128"/>
              <a:ea typeface="ＭＳ ゴシック" panose="020B0609070205080204" pitchFamily="49" charset="-128"/>
              <a:cs typeface="+mn-cs"/>
            </a:rPr>
            <a:t>の</a:t>
          </a:r>
          <a:r>
            <a:rPr kumimoji="1" lang="en-US" altLang="ja-JP" sz="1100" b="0">
              <a:solidFill>
                <a:schemeClr val="tx1"/>
              </a:solidFill>
              <a:effectLst/>
              <a:latin typeface="ＭＳ ゴシック" panose="020B0609070205080204" pitchFamily="49" charset="-128"/>
              <a:ea typeface="ＭＳ ゴシック" panose="020B0609070205080204" pitchFamily="49" charset="-128"/>
              <a:cs typeface="+mn-cs"/>
            </a:rPr>
            <a:t>56,117</a:t>
          </a:r>
          <a:r>
            <a:rPr kumimoji="1" lang="ja-JP" altLang="ja-JP" sz="1100" b="0">
              <a:solidFill>
                <a:schemeClr val="tx1"/>
              </a:solidFill>
              <a:effectLst/>
              <a:latin typeface="ＭＳ ゴシック" panose="020B0609070205080204" pitchFamily="49" charset="-128"/>
              <a:ea typeface="ＭＳ ゴシック" panose="020B0609070205080204" pitchFamily="49" charset="-128"/>
              <a:cs typeface="+mn-cs"/>
            </a:rPr>
            <a:t>円に比べて低くなっている。引き続き、給与適正化や定員管理適正化を実施していくことにより人件費縮減を図る。</a:t>
          </a:r>
          <a:endParaRPr lang="ja-JP" altLang="ja-JP" sz="1400" b="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186,156
183,975
84.98
64,202,882
64,007,837
128,267
34,178,688
48,332,864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67310</xdr:rowOff>
    </xdr:from>
    <xdr:to>
      <xdr:col>24</xdr:col>
      <xdr:colOff>63500</xdr:colOff>
      <xdr:row>35</xdr:row>
      <xdr:rowOff>150042</xdr:rowOff>
    </xdr:to>
    <xdr:cxnSp macro="">
      <xdr:nvCxnSpPr>
        <xdr:cNvPr id="63" name="直線コネクタ 62"/>
        <xdr:cNvCxnSpPr/>
      </xdr:nvCxnSpPr>
      <xdr:spPr>
        <a:xfrm flipV="1">
          <a:off x="3797300" y="6068060"/>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132080</xdr:rowOff>
    </xdr:from>
    <xdr:to>
      <xdr:col>19</xdr:col>
      <xdr:colOff>177800</xdr:colOff>
      <xdr:row>35</xdr:row>
      <xdr:rowOff>150042</xdr:rowOff>
    </xdr:to>
    <xdr:cxnSp macro="">
      <xdr:nvCxnSpPr>
        <xdr:cNvPr id="66" name="直線コネクタ 65"/>
        <xdr:cNvCxnSpPr/>
      </xdr:nvCxnSpPr>
      <xdr:spPr>
        <a:xfrm>
          <a:off x="2908300" y="596138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44830</xdr:rowOff>
    </xdr:from>
    <xdr:ext cx="469744" cy="259045"/>
    <xdr:sp macro="" textlink="">
      <xdr:nvSpPr>
        <xdr:cNvPr id="68" name="テキスト ボックス 67"/>
        <xdr:cNvSpPr txBox="1"/>
      </xdr:nvSpPr>
      <xdr:spPr>
        <a:xfrm>
          <a:off x="3562428"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129903</xdr:rowOff>
    </xdr:from>
    <xdr:to>
      <xdr:col>15</xdr:col>
      <xdr:colOff>50800</xdr:colOff>
      <xdr:row>34</xdr:row>
      <xdr:rowOff>132080</xdr:rowOff>
    </xdr:to>
    <xdr:cxnSp macro="">
      <xdr:nvCxnSpPr>
        <xdr:cNvPr id="69" name="直線コネクタ 68"/>
        <xdr:cNvCxnSpPr/>
      </xdr:nvCxnSpPr>
      <xdr:spPr>
        <a:xfrm>
          <a:off x="2019300" y="595920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129903</xdr:rowOff>
    </xdr:from>
    <xdr:to>
      <xdr:col>10</xdr:col>
      <xdr:colOff>114300</xdr:colOff>
      <xdr:row>35</xdr:row>
      <xdr:rowOff>54247</xdr:rowOff>
    </xdr:to>
    <xdr:cxnSp macro="">
      <xdr:nvCxnSpPr>
        <xdr:cNvPr id="72" name="直線コネクタ 71"/>
        <xdr:cNvCxnSpPr/>
      </xdr:nvCxnSpPr>
      <xdr:spPr>
        <a:xfrm flipV="1">
          <a:off x="1130300" y="5959203"/>
          <a:ext cx="8890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79120</xdr:rowOff>
    </xdr:from>
    <xdr:ext cx="469744" cy="259045"/>
    <xdr:sp macro="" textlink="">
      <xdr:nvSpPr>
        <xdr:cNvPr id="76" name="テキスト ボックス 75"/>
        <xdr:cNvSpPr txBox="1"/>
      </xdr:nvSpPr>
      <xdr:spPr>
        <a:xfrm>
          <a:off x="895428"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82" name="楕円 81"/>
        <xdr:cNvSpPr/>
      </xdr:nvSpPr>
      <xdr:spPr>
        <a:xfrm>
          <a:off x="45847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39387</xdr:rowOff>
    </xdr:from>
    <xdr:ext cx="469744" cy="259045"/>
    <xdr:sp macro="" textlink="">
      <xdr:nvSpPr>
        <xdr:cNvPr id="83" name="議会費該当値テキスト"/>
        <xdr:cNvSpPr txBox="1"/>
      </xdr:nvSpPr>
      <xdr:spPr>
        <a:xfrm>
          <a:off x="4686300" y="58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99242</xdr:rowOff>
    </xdr:from>
    <xdr:to>
      <xdr:col>20</xdr:col>
      <xdr:colOff>38100</xdr:colOff>
      <xdr:row>36</xdr:row>
      <xdr:rowOff>29392</xdr:rowOff>
    </xdr:to>
    <xdr:sp macro="" textlink="">
      <xdr:nvSpPr>
        <xdr:cNvPr id="84" name="楕円 83"/>
        <xdr:cNvSpPr/>
      </xdr:nvSpPr>
      <xdr:spPr>
        <a:xfrm>
          <a:off x="3746500" y="60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20519</xdr:rowOff>
    </xdr:from>
    <xdr:ext cx="469744" cy="259045"/>
    <xdr:sp macro="" textlink="">
      <xdr:nvSpPr>
        <xdr:cNvPr id="85" name="テキスト ボックス 84"/>
        <xdr:cNvSpPr txBox="1"/>
      </xdr:nvSpPr>
      <xdr:spPr>
        <a:xfrm>
          <a:off x="3562428" y="61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81280</xdr:rowOff>
    </xdr:from>
    <xdr:to>
      <xdr:col>15</xdr:col>
      <xdr:colOff>101600</xdr:colOff>
      <xdr:row>35</xdr:row>
      <xdr:rowOff>11430</xdr:rowOff>
    </xdr:to>
    <xdr:sp macro="" textlink="">
      <xdr:nvSpPr>
        <xdr:cNvPr id="86" name="楕円 85"/>
        <xdr:cNvSpPr/>
      </xdr:nvSpPr>
      <xdr:spPr>
        <a:xfrm>
          <a:off x="2857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27957</xdr:rowOff>
    </xdr:from>
    <xdr:ext cx="469744" cy="259045"/>
    <xdr:sp macro="" textlink="">
      <xdr:nvSpPr>
        <xdr:cNvPr id="87" name="テキスト ボックス 86"/>
        <xdr:cNvSpPr txBox="1"/>
      </xdr:nvSpPr>
      <xdr:spPr>
        <a:xfrm>
          <a:off x="2673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79103</xdr:rowOff>
    </xdr:from>
    <xdr:to>
      <xdr:col>10</xdr:col>
      <xdr:colOff>165100</xdr:colOff>
      <xdr:row>35</xdr:row>
      <xdr:rowOff>9253</xdr:rowOff>
    </xdr:to>
    <xdr:sp macro="" textlink="">
      <xdr:nvSpPr>
        <xdr:cNvPr id="88" name="楕円 87"/>
        <xdr:cNvSpPr/>
      </xdr:nvSpPr>
      <xdr:spPr>
        <a:xfrm>
          <a:off x="1968500" y="59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25780</xdr:rowOff>
    </xdr:from>
    <xdr:ext cx="469744" cy="259045"/>
    <xdr:sp macro="" textlink="">
      <xdr:nvSpPr>
        <xdr:cNvPr id="89" name="テキスト ボックス 88"/>
        <xdr:cNvSpPr txBox="1"/>
      </xdr:nvSpPr>
      <xdr:spPr>
        <a:xfrm>
          <a:off x="1784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3447</xdr:rowOff>
    </xdr:from>
    <xdr:to>
      <xdr:col>6</xdr:col>
      <xdr:colOff>38100</xdr:colOff>
      <xdr:row>35</xdr:row>
      <xdr:rowOff>105047</xdr:rowOff>
    </xdr:to>
    <xdr:sp macro="" textlink="">
      <xdr:nvSpPr>
        <xdr:cNvPr id="90" name="楕円 89"/>
        <xdr:cNvSpPr/>
      </xdr:nvSpPr>
      <xdr:spPr>
        <a:xfrm>
          <a:off x="1079500" y="60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96174</xdr:rowOff>
    </xdr:from>
    <xdr:ext cx="469744" cy="259045"/>
    <xdr:sp macro="" textlink="">
      <xdr:nvSpPr>
        <xdr:cNvPr id="91" name="テキスト ボックス 90"/>
        <xdr:cNvSpPr txBox="1"/>
      </xdr:nvSpPr>
      <xdr:spPr>
        <a:xfrm>
          <a:off x="895428"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16122</xdr:rowOff>
    </xdr:from>
    <xdr:to>
      <xdr:col>24</xdr:col>
      <xdr:colOff>63500</xdr:colOff>
      <xdr:row>57</xdr:row>
      <xdr:rowOff>115907</xdr:rowOff>
    </xdr:to>
    <xdr:cxnSp macro="">
      <xdr:nvCxnSpPr>
        <xdr:cNvPr id="121" name="直線コネクタ 120"/>
        <xdr:cNvCxnSpPr/>
      </xdr:nvCxnSpPr>
      <xdr:spPr>
        <a:xfrm flipV="1">
          <a:off x="3797300" y="9788772"/>
          <a:ext cx="838200" cy="9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115907</xdr:rowOff>
    </xdr:from>
    <xdr:to>
      <xdr:col>19</xdr:col>
      <xdr:colOff>177800</xdr:colOff>
      <xdr:row>57</xdr:row>
      <xdr:rowOff>150330</xdr:rowOff>
    </xdr:to>
    <xdr:cxnSp macro="">
      <xdr:nvCxnSpPr>
        <xdr:cNvPr id="124" name="直線コネクタ 123"/>
        <xdr:cNvCxnSpPr/>
      </xdr:nvCxnSpPr>
      <xdr:spPr>
        <a:xfrm flipV="1">
          <a:off x="2908300" y="9888557"/>
          <a:ext cx="889000" cy="3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150330</xdr:rowOff>
    </xdr:from>
    <xdr:to>
      <xdr:col>15</xdr:col>
      <xdr:colOff>50800</xdr:colOff>
      <xdr:row>58</xdr:row>
      <xdr:rowOff>8407</xdr:rowOff>
    </xdr:to>
    <xdr:cxnSp macro="">
      <xdr:nvCxnSpPr>
        <xdr:cNvPr id="127" name="直線コネクタ 126"/>
        <xdr:cNvCxnSpPr/>
      </xdr:nvCxnSpPr>
      <xdr:spPr>
        <a:xfrm flipV="1">
          <a:off x="2019300" y="9922980"/>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115968</xdr:rowOff>
    </xdr:from>
    <xdr:ext cx="534377" cy="259045"/>
    <xdr:sp macro="" textlink="">
      <xdr:nvSpPr>
        <xdr:cNvPr id="129" name="テキスト ボックス 128"/>
        <xdr:cNvSpPr txBox="1"/>
      </xdr:nvSpPr>
      <xdr:spPr>
        <a:xfrm>
          <a:off x="2641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8407</xdr:rowOff>
    </xdr:from>
    <xdr:to>
      <xdr:col>10</xdr:col>
      <xdr:colOff>114300</xdr:colOff>
      <xdr:row>58</xdr:row>
      <xdr:rowOff>59899</xdr:rowOff>
    </xdr:to>
    <xdr:cxnSp macro="">
      <xdr:nvCxnSpPr>
        <xdr:cNvPr id="130" name="直線コネクタ 129"/>
        <xdr:cNvCxnSpPr/>
      </xdr:nvCxnSpPr>
      <xdr:spPr>
        <a:xfrm flipV="1">
          <a:off x="1130300" y="9952507"/>
          <a:ext cx="889000" cy="5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136772</xdr:rowOff>
    </xdr:from>
    <xdr:to>
      <xdr:col>24</xdr:col>
      <xdr:colOff>114300</xdr:colOff>
      <xdr:row>57</xdr:row>
      <xdr:rowOff>66922</xdr:rowOff>
    </xdr:to>
    <xdr:sp macro="" textlink="">
      <xdr:nvSpPr>
        <xdr:cNvPr id="140" name="楕円 139"/>
        <xdr:cNvSpPr/>
      </xdr:nvSpPr>
      <xdr:spPr>
        <a:xfrm>
          <a:off x="4584700" y="97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115199</xdr:rowOff>
    </xdr:from>
    <xdr:ext cx="534377" cy="259045"/>
    <xdr:sp macro="" textlink="">
      <xdr:nvSpPr>
        <xdr:cNvPr id="141" name="総務費該当値テキスト"/>
        <xdr:cNvSpPr txBox="1"/>
      </xdr:nvSpPr>
      <xdr:spPr>
        <a:xfrm>
          <a:off x="4686300" y="97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65107</xdr:rowOff>
    </xdr:from>
    <xdr:to>
      <xdr:col>20</xdr:col>
      <xdr:colOff>38100</xdr:colOff>
      <xdr:row>57</xdr:row>
      <xdr:rowOff>166707</xdr:rowOff>
    </xdr:to>
    <xdr:sp macro="" textlink="">
      <xdr:nvSpPr>
        <xdr:cNvPr id="142" name="楕円 141"/>
        <xdr:cNvSpPr/>
      </xdr:nvSpPr>
      <xdr:spPr>
        <a:xfrm>
          <a:off x="3746500" y="98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157834</xdr:rowOff>
    </xdr:from>
    <xdr:ext cx="534377" cy="259045"/>
    <xdr:sp macro="" textlink="">
      <xdr:nvSpPr>
        <xdr:cNvPr id="143" name="テキスト ボックス 142"/>
        <xdr:cNvSpPr txBox="1"/>
      </xdr:nvSpPr>
      <xdr:spPr>
        <a:xfrm>
          <a:off x="3530111" y="99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99530</xdr:rowOff>
    </xdr:from>
    <xdr:to>
      <xdr:col>15</xdr:col>
      <xdr:colOff>101600</xdr:colOff>
      <xdr:row>58</xdr:row>
      <xdr:rowOff>29680</xdr:rowOff>
    </xdr:to>
    <xdr:sp macro="" textlink="">
      <xdr:nvSpPr>
        <xdr:cNvPr id="144" name="楕円 143"/>
        <xdr:cNvSpPr/>
      </xdr:nvSpPr>
      <xdr:spPr>
        <a:xfrm>
          <a:off x="2857500" y="98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20807</xdr:rowOff>
    </xdr:from>
    <xdr:ext cx="534377" cy="259045"/>
    <xdr:sp macro="" textlink="">
      <xdr:nvSpPr>
        <xdr:cNvPr id="145" name="テキスト ボックス 144"/>
        <xdr:cNvSpPr txBox="1"/>
      </xdr:nvSpPr>
      <xdr:spPr>
        <a:xfrm>
          <a:off x="2641111" y="99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129057</xdr:rowOff>
    </xdr:from>
    <xdr:to>
      <xdr:col>10</xdr:col>
      <xdr:colOff>165100</xdr:colOff>
      <xdr:row>58</xdr:row>
      <xdr:rowOff>59207</xdr:rowOff>
    </xdr:to>
    <xdr:sp macro="" textlink="">
      <xdr:nvSpPr>
        <xdr:cNvPr id="146" name="楕円 145"/>
        <xdr:cNvSpPr/>
      </xdr:nvSpPr>
      <xdr:spPr>
        <a:xfrm>
          <a:off x="1968500" y="99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50334</xdr:rowOff>
    </xdr:from>
    <xdr:ext cx="534377" cy="259045"/>
    <xdr:sp macro="" textlink="">
      <xdr:nvSpPr>
        <xdr:cNvPr id="147" name="テキスト ボックス 146"/>
        <xdr:cNvSpPr txBox="1"/>
      </xdr:nvSpPr>
      <xdr:spPr>
        <a:xfrm>
          <a:off x="1752111" y="99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9099</xdr:rowOff>
    </xdr:from>
    <xdr:to>
      <xdr:col>6</xdr:col>
      <xdr:colOff>38100</xdr:colOff>
      <xdr:row>58</xdr:row>
      <xdr:rowOff>110699</xdr:rowOff>
    </xdr:to>
    <xdr:sp macro="" textlink="">
      <xdr:nvSpPr>
        <xdr:cNvPr id="148" name="楕円 147"/>
        <xdr:cNvSpPr/>
      </xdr:nvSpPr>
      <xdr:spPr>
        <a:xfrm>
          <a:off x="1079500" y="99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101826</xdr:rowOff>
    </xdr:from>
    <xdr:ext cx="534377" cy="259045"/>
    <xdr:sp macro="" textlink="">
      <xdr:nvSpPr>
        <xdr:cNvPr id="149" name="テキスト ボックス 148"/>
        <xdr:cNvSpPr txBox="1"/>
      </xdr:nvSpPr>
      <xdr:spPr>
        <a:xfrm>
          <a:off x="863111" y="100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58993</xdr:rowOff>
    </xdr:from>
    <xdr:to>
      <xdr:col>24</xdr:col>
      <xdr:colOff>63500</xdr:colOff>
      <xdr:row>75</xdr:row>
      <xdr:rowOff>83127</xdr:rowOff>
    </xdr:to>
    <xdr:cxnSp macro="">
      <xdr:nvCxnSpPr>
        <xdr:cNvPr id="181" name="直線コネクタ 180"/>
        <xdr:cNvCxnSpPr/>
      </xdr:nvCxnSpPr>
      <xdr:spPr>
        <a:xfrm flipV="1">
          <a:off x="3797300" y="12917743"/>
          <a:ext cx="8382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6552</xdr:rowOff>
    </xdr:from>
    <xdr:ext cx="599010" cy="259045"/>
    <xdr:sp macro="" textlink="">
      <xdr:nvSpPr>
        <xdr:cNvPr id="182" name="民生費平均値テキスト"/>
        <xdr:cNvSpPr txBox="1"/>
      </xdr:nvSpPr>
      <xdr:spPr>
        <a:xfrm>
          <a:off x="4686300" y="12865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83127</xdr:rowOff>
    </xdr:from>
    <xdr:to>
      <xdr:col>19</xdr:col>
      <xdr:colOff>177800</xdr:colOff>
      <xdr:row>75</xdr:row>
      <xdr:rowOff>116372</xdr:rowOff>
    </xdr:to>
    <xdr:cxnSp macro="">
      <xdr:nvCxnSpPr>
        <xdr:cNvPr id="184" name="直線コネクタ 183"/>
        <xdr:cNvCxnSpPr/>
      </xdr:nvCxnSpPr>
      <xdr:spPr>
        <a:xfrm flipV="1">
          <a:off x="2908300" y="12941877"/>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106640</xdr:rowOff>
    </xdr:from>
    <xdr:to>
      <xdr:col>15</xdr:col>
      <xdr:colOff>50800</xdr:colOff>
      <xdr:row>75</xdr:row>
      <xdr:rowOff>116372</xdr:rowOff>
    </xdr:to>
    <xdr:cxnSp macro="">
      <xdr:nvCxnSpPr>
        <xdr:cNvPr id="187" name="直線コネクタ 186"/>
        <xdr:cNvCxnSpPr/>
      </xdr:nvCxnSpPr>
      <xdr:spPr>
        <a:xfrm>
          <a:off x="2019300" y="12965390"/>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168172</xdr:rowOff>
    </xdr:from>
    <xdr:ext cx="599010" cy="259045"/>
    <xdr:sp macro="" textlink="">
      <xdr:nvSpPr>
        <xdr:cNvPr id="189" name="テキスト ボックス 188"/>
        <xdr:cNvSpPr txBox="1"/>
      </xdr:nvSpPr>
      <xdr:spPr>
        <a:xfrm>
          <a:off x="2608795" y="130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106640</xdr:rowOff>
    </xdr:from>
    <xdr:to>
      <xdr:col>10</xdr:col>
      <xdr:colOff>114300</xdr:colOff>
      <xdr:row>76</xdr:row>
      <xdr:rowOff>24856</xdr:rowOff>
    </xdr:to>
    <xdr:cxnSp macro="">
      <xdr:nvCxnSpPr>
        <xdr:cNvPr id="190" name="直線コネクタ 189"/>
        <xdr:cNvCxnSpPr/>
      </xdr:nvCxnSpPr>
      <xdr:spPr>
        <a:xfrm flipV="1">
          <a:off x="1130300" y="12965390"/>
          <a:ext cx="889000" cy="8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11506</xdr:rowOff>
    </xdr:from>
    <xdr:ext cx="599010" cy="259045"/>
    <xdr:sp macro="" textlink="">
      <xdr:nvSpPr>
        <xdr:cNvPr id="192" name="テキスト ボックス 191"/>
        <xdr:cNvSpPr txBox="1"/>
      </xdr:nvSpPr>
      <xdr:spPr>
        <a:xfrm>
          <a:off x="1719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73031</xdr:rowOff>
    </xdr:from>
    <xdr:ext cx="599010" cy="259045"/>
    <xdr:sp macro="" textlink="">
      <xdr:nvSpPr>
        <xdr:cNvPr id="194" name="テキスト ボックス 193"/>
        <xdr:cNvSpPr txBox="1"/>
      </xdr:nvSpPr>
      <xdr:spPr>
        <a:xfrm>
          <a:off x="830795" y="131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8193</xdr:rowOff>
    </xdr:from>
    <xdr:to>
      <xdr:col>24</xdr:col>
      <xdr:colOff>114300</xdr:colOff>
      <xdr:row>75</xdr:row>
      <xdr:rowOff>109793</xdr:rowOff>
    </xdr:to>
    <xdr:sp macro="" textlink="">
      <xdr:nvSpPr>
        <xdr:cNvPr id="200" name="楕円 199"/>
        <xdr:cNvSpPr/>
      </xdr:nvSpPr>
      <xdr:spPr>
        <a:xfrm>
          <a:off x="4584700" y="1286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31070</xdr:rowOff>
    </xdr:from>
    <xdr:ext cx="599010" cy="259045"/>
    <xdr:sp macro="" textlink="">
      <xdr:nvSpPr>
        <xdr:cNvPr id="201" name="民生費該当値テキスト"/>
        <xdr:cNvSpPr txBox="1"/>
      </xdr:nvSpPr>
      <xdr:spPr>
        <a:xfrm>
          <a:off x="4686300" y="1271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32327</xdr:rowOff>
    </xdr:from>
    <xdr:to>
      <xdr:col>20</xdr:col>
      <xdr:colOff>38100</xdr:colOff>
      <xdr:row>75</xdr:row>
      <xdr:rowOff>133927</xdr:rowOff>
    </xdr:to>
    <xdr:sp macro="" textlink="">
      <xdr:nvSpPr>
        <xdr:cNvPr id="202" name="楕円 201"/>
        <xdr:cNvSpPr/>
      </xdr:nvSpPr>
      <xdr:spPr>
        <a:xfrm>
          <a:off x="3746500" y="128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125054</xdr:rowOff>
    </xdr:from>
    <xdr:ext cx="599010" cy="259045"/>
    <xdr:sp macro="" textlink="">
      <xdr:nvSpPr>
        <xdr:cNvPr id="203" name="テキスト ボックス 202"/>
        <xdr:cNvSpPr txBox="1"/>
      </xdr:nvSpPr>
      <xdr:spPr>
        <a:xfrm>
          <a:off x="3497795" y="1298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65572</xdr:rowOff>
    </xdr:from>
    <xdr:to>
      <xdr:col>15</xdr:col>
      <xdr:colOff>101600</xdr:colOff>
      <xdr:row>75</xdr:row>
      <xdr:rowOff>167171</xdr:rowOff>
    </xdr:to>
    <xdr:sp macro="" textlink="">
      <xdr:nvSpPr>
        <xdr:cNvPr id="204" name="楕円 203"/>
        <xdr:cNvSpPr/>
      </xdr:nvSpPr>
      <xdr:spPr>
        <a:xfrm>
          <a:off x="2857500" y="129243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12249</xdr:rowOff>
    </xdr:from>
    <xdr:ext cx="599010" cy="259045"/>
    <xdr:sp macro="" textlink="">
      <xdr:nvSpPr>
        <xdr:cNvPr id="205" name="テキスト ボックス 204"/>
        <xdr:cNvSpPr txBox="1"/>
      </xdr:nvSpPr>
      <xdr:spPr>
        <a:xfrm>
          <a:off x="2608795" y="1269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55840</xdr:rowOff>
    </xdr:from>
    <xdr:to>
      <xdr:col>10</xdr:col>
      <xdr:colOff>165100</xdr:colOff>
      <xdr:row>75</xdr:row>
      <xdr:rowOff>157440</xdr:rowOff>
    </xdr:to>
    <xdr:sp macro="" textlink="">
      <xdr:nvSpPr>
        <xdr:cNvPr id="206" name="楕円 205"/>
        <xdr:cNvSpPr/>
      </xdr:nvSpPr>
      <xdr:spPr>
        <a:xfrm>
          <a:off x="1968500" y="129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2517</xdr:rowOff>
    </xdr:from>
    <xdr:ext cx="599010" cy="259045"/>
    <xdr:sp macro="" textlink="">
      <xdr:nvSpPr>
        <xdr:cNvPr id="207" name="テキスト ボックス 206"/>
        <xdr:cNvSpPr txBox="1"/>
      </xdr:nvSpPr>
      <xdr:spPr>
        <a:xfrm>
          <a:off x="1719795" y="1268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145506</xdr:rowOff>
    </xdr:from>
    <xdr:to>
      <xdr:col>6</xdr:col>
      <xdr:colOff>38100</xdr:colOff>
      <xdr:row>76</xdr:row>
      <xdr:rowOff>75656</xdr:rowOff>
    </xdr:to>
    <xdr:sp macro="" textlink="">
      <xdr:nvSpPr>
        <xdr:cNvPr id="208" name="楕円 207"/>
        <xdr:cNvSpPr/>
      </xdr:nvSpPr>
      <xdr:spPr>
        <a:xfrm>
          <a:off x="1079500" y="130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92183</xdr:rowOff>
    </xdr:from>
    <xdr:ext cx="599010" cy="259045"/>
    <xdr:sp macro="" textlink="">
      <xdr:nvSpPr>
        <xdr:cNvPr id="209" name="テキスト ボックス 208"/>
        <xdr:cNvSpPr txBox="1"/>
      </xdr:nvSpPr>
      <xdr:spPr>
        <a:xfrm>
          <a:off x="830795" y="1277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75626</xdr:rowOff>
    </xdr:from>
    <xdr:to>
      <xdr:col>24</xdr:col>
      <xdr:colOff>63500</xdr:colOff>
      <xdr:row>96</xdr:row>
      <xdr:rowOff>89506</xdr:rowOff>
    </xdr:to>
    <xdr:cxnSp macro="">
      <xdr:nvCxnSpPr>
        <xdr:cNvPr id="241" name="直線コネクタ 240"/>
        <xdr:cNvCxnSpPr/>
      </xdr:nvCxnSpPr>
      <xdr:spPr>
        <a:xfrm flipV="1">
          <a:off x="3797300" y="16534826"/>
          <a:ext cx="8382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159392</xdr:rowOff>
    </xdr:from>
    <xdr:to>
      <xdr:col>19</xdr:col>
      <xdr:colOff>177800</xdr:colOff>
      <xdr:row>96</xdr:row>
      <xdr:rowOff>89506</xdr:rowOff>
    </xdr:to>
    <xdr:cxnSp macro="">
      <xdr:nvCxnSpPr>
        <xdr:cNvPr id="244" name="直線コネクタ 243"/>
        <xdr:cNvCxnSpPr/>
      </xdr:nvCxnSpPr>
      <xdr:spPr>
        <a:xfrm>
          <a:off x="2908300" y="16447142"/>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94895</xdr:rowOff>
    </xdr:from>
    <xdr:to>
      <xdr:col>15</xdr:col>
      <xdr:colOff>50800</xdr:colOff>
      <xdr:row>95</xdr:row>
      <xdr:rowOff>159392</xdr:rowOff>
    </xdr:to>
    <xdr:cxnSp macro="">
      <xdr:nvCxnSpPr>
        <xdr:cNvPr id="247" name="直線コネクタ 246"/>
        <xdr:cNvCxnSpPr/>
      </xdr:nvCxnSpPr>
      <xdr:spPr>
        <a:xfrm>
          <a:off x="2019300" y="16382645"/>
          <a:ext cx="889000" cy="6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21992</xdr:rowOff>
    </xdr:from>
    <xdr:ext cx="534377" cy="259045"/>
    <xdr:sp macro="" textlink="">
      <xdr:nvSpPr>
        <xdr:cNvPr id="249" name="テキスト ボックス 248"/>
        <xdr:cNvSpPr txBox="1"/>
      </xdr:nvSpPr>
      <xdr:spPr>
        <a:xfrm>
          <a:off x="2641111" y="161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94568</xdr:rowOff>
    </xdr:from>
    <xdr:to>
      <xdr:col>10</xdr:col>
      <xdr:colOff>114300</xdr:colOff>
      <xdr:row>95</xdr:row>
      <xdr:rowOff>94895</xdr:rowOff>
    </xdr:to>
    <xdr:cxnSp macro="">
      <xdr:nvCxnSpPr>
        <xdr:cNvPr id="250" name="直線コネクタ 249"/>
        <xdr:cNvCxnSpPr/>
      </xdr:nvCxnSpPr>
      <xdr:spPr>
        <a:xfrm>
          <a:off x="1130300" y="16039418"/>
          <a:ext cx="889000" cy="34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157918</xdr:rowOff>
    </xdr:from>
    <xdr:ext cx="534377" cy="259045"/>
    <xdr:sp macro="" textlink="">
      <xdr:nvSpPr>
        <xdr:cNvPr id="252" name="テキスト ボックス 251"/>
        <xdr:cNvSpPr txBox="1"/>
      </xdr:nvSpPr>
      <xdr:spPr>
        <a:xfrm>
          <a:off x="1752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26669</xdr:rowOff>
    </xdr:from>
    <xdr:ext cx="534377" cy="259045"/>
    <xdr:sp macro="" textlink="">
      <xdr:nvSpPr>
        <xdr:cNvPr id="254" name="テキスト ボックス 253"/>
        <xdr:cNvSpPr txBox="1"/>
      </xdr:nvSpPr>
      <xdr:spPr>
        <a:xfrm>
          <a:off x="863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24826</xdr:rowOff>
    </xdr:from>
    <xdr:to>
      <xdr:col>24</xdr:col>
      <xdr:colOff>114300</xdr:colOff>
      <xdr:row>96</xdr:row>
      <xdr:rowOff>126426</xdr:rowOff>
    </xdr:to>
    <xdr:sp macro="" textlink="">
      <xdr:nvSpPr>
        <xdr:cNvPr id="260" name="楕円 259"/>
        <xdr:cNvSpPr/>
      </xdr:nvSpPr>
      <xdr:spPr>
        <a:xfrm>
          <a:off x="4584700" y="1648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3253</xdr:rowOff>
    </xdr:from>
    <xdr:ext cx="534377" cy="259045"/>
    <xdr:sp macro="" textlink="">
      <xdr:nvSpPr>
        <xdr:cNvPr id="261" name="衛生費該当値テキスト"/>
        <xdr:cNvSpPr txBox="1"/>
      </xdr:nvSpPr>
      <xdr:spPr>
        <a:xfrm>
          <a:off x="4686300" y="164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38706</xdr:rowOff>
    </xdr:from>
    <xdr:to>
      <xdr:col>20</xdr:col>
      <xdr:colOff>38100</xdr:colOff>
      <xdr:row>96</xdr:row>
      <xdr:rowOff>140306</xdr:rowOff>
    </xdr:to>
    <xdr:sp macro="" textlink="">
      <xdr:nvSpPr>
        <xdr:cNvPr id="262" name="楕円 261"/>
        <xdr:cNvSpPr/>
      </xdr:nvSpPr>
      <xdr:spPr>
        <a:xfrm>
          <a:off x="3746500" y="1649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131433</xdr:rowOff>
    </xdr:from>
    <xdr:ext cx="534377" cy="259045"/>
    <xdr:sp macro="" textlink="">
      <xdr:nvSpPr>
        <xdr:cNvPr id="263" name="テキスト ボックス 262"/>
        <xdr:cNvSpPr txBox="1"/>
      </xdr:nvSpPr>
      <xdr:spPr>
        <a:xfrm>
          <a:off x="3530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108592</xdr:rowOff>
    </xdr:from>
    <xdr:to>
      <xdr:col>15</xdr:col>
      <xdr:colOff>101600</xdr:colOff>
      <xdr:row>96</xdr:row>
      <xdr:rowOff>38742</xdr:rowOff>
    </xdr:to>
    <xdr:sp macro="" textlink="">
      <xdr:nvSpPr>
        <xdr:cNvPr id="264" name="楕円 263"/>
        <xdr:cNvSpPr/>
      </xdr:nvSpPr>
      <xdr:spPr>
        <a:xfrm>
          <a:off x="2857500" y="163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29869</xdr:rowOff>
    </xdr:from>
    <xdr:ext cx="534377" cy="259045"/>
    <xdr:sp macro="" textlink="">
      <xdr:nvSpPr>
        <xdr:cNvPr id="265" name="テキスト ボックス 264"/>
        <xdr:cNvSpPr txBox="1"/>
      </xdr:nvSpPr>
      <xdr:spPr>
        <a:xfrm>
          <a:off x="2641111" y="16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44095</xdr:rowOff>
    </xdr:from>
    <xdr:to>
      <xdr:col>10</xdr:col>
      <xdr:colOff>165100</xdr:colOff>
      <xdr:row>95</xdr:row>
      <xdr:rowOff>145695</xdr:rowOff>
    </xdr:to>
    <xdr:sp macro="" textlink="">
      <xdr:nvSpPr>
        <xdr:cNvPr id="266" name="楕円 265"/>
        <xdr:cNvSpPr/>
      </xdr:nvSpPr>
      <xdr:spPr>
        <a:xfrm>
          <a:off x="1968500" y="163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162222</xdr:rowOff>
    </xdr:from>
    <xdr:ext cx="534377" cy="259045"/>
    <xdr:sp macro="" textlink="">
      <xdr:nvSpPr>
        <xdr:cNvPr id="267" name="テキスト ボックス 266"/>
        <xdr:cNvSpPr txBox="1"/>
      </xdr:nvSpPr>
      <xdr:spPr>
        <a:xfrm>
          <a:off x="1752111" y="1610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43768</xdr:rowOff>
    </xdr:from>
    <xdr:to>
      <xdr:col>6</xdr:col>
      <xdr:colOff>38100</xdr:colOff>
      <xdr:row>93</xdr:row>
      <xdr:rowOff>145368</xdr:rowOff>
    </xdr:to>
    <xdr:sp macro="" textlink="">
      <xdr:nvSpPr>
        <xdr:cNvPr id="268" name="楕円 267"/>
        <xdr:cNvSpPr/>
      </xdr:nvSpPr>
      <xdr:spPr>
        <a:xfrm>
          <a:off x="1079500" y="159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161895</xdr:rowOff>
    </xdr:from>
    <xdr:ext cx="534377" cy="259045"/>
    <xdr:sp macro="" textlink="">
      <xdr:nvSpPr>
        <xdr:cNvPr id="269" name="テキスト ボックス 268"/>
        <xdr:cNvSpPr txBox="1"/>
      </xdr:nvSpPr>
      <xdr:spPr>
        <a:xfrm>
          <a:off x="863111" y="1576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93218</xdr:rowOff>
    </xdr:from>
    <xdr:to>
      <xdr:col>55</xdr:col>
      <xdr:colOff>0</xdr:colOff>
      <xdr:row>38</xdr:row>
      <xdr:rowOff>93599</xdr:rowOff>
    </xdr:to>
    <xdr:cxnSp macro="">
      <xdr:nvCxnSpPr>
        <xdr:cNvPr id="298" name="直線コネクタ 297"/>
        <xdr:cNvCxnSpPr/>
      </xdr:nvCxnSpPr>
      <xdr:spPr>
        <a:xfrm flipV="1">
          <a:off x="9639300" y="660831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88265</xdr:rowOff>
    </xdr:from>
    <xdr:to>
      <xdr:col>50</xdr:col>
      <xdr:colOff>114300</xdr:colOff>
      <xdr:row>38</xdr:row>
      <xdr:rowOff>93599</xdr:rowOff>
    </xdr:to>
    <xdr:cxnSp macro="">
      <xdr:nvCxnSpPr>
        <xdr:cNvPr id="301" name="直線コネクタ 300"/>
        <xdr:cNvCxnSpPr/>
      </xdr:nvCxnSpPr>
      <xdr:spPr>
        <a:xfrm>
          <a:off x="8750300" y="660336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88265</xdr:rowOff>
    </xdr:from>
    <xdr:to>
      <xdr:col>45</xdr:col>
      <xdr:colOff>177800</xdr:colOff>
      <xdr:row>38</xdr:row>
      <xdr:rowOff>89027</xdr:rowOff>
    </xdr:to>
    <xdr:cxnSp macro="">
      <xdr:nvCxnSpPr>
        <xdr:cNvPr id="304" name="直線コネクタ 303"/>
        <xdr:cNvCxnSpPr/>
      </xdr:nvCxnSpPr>
      <xdr:spPr>
        <a:xfrm flipV="1">
          <a:off x="7861300" y="660336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53594</xdr:rowOff>
    </xdr:from>
    <xdr:to>
      <xdr:col>41</xdr:col>
      <xdr:colOff>50800</xdr:colOff>
      <xdr:row>38</xdr:row>
      <xdr:rowOff>89027</xdr:rowOff>
    </xdr:to>
    <xdr:cxnSp macro="">
      <xdr:nvCxnSpPr>
        <xdr:cNvPr id="307" name="直線コネクタ 306"/>
        <xdr:cNvCxnSpPr/>
      </xdr:nvCxnSpPr>
      <xdr:spPr>
        <a:xfrm>
          <a:off x="6972300" y="656869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317" name="楕円 316"/>
        <xdr:cNvSpPr/>
      </xdr:nvSpPr>
      <xdr:spPr>
        <a:xfrm>
          <a:off x="10426700" y="65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128795</xdr:rowOff>
    </xdr:from>
    <xdr:ext cx="378565" cy="259045"/>
    <xdr:sp macro="" textlink="">
      <xdr:nvSpPr>
        <xdr:cNvPr id="318" name="労働費該当値テキスト"/>
        <xdr:cNvSpPr txBox="1"/>
      </xdr:nvSpPr>
      <xdr:spPr>
        <a:xfrm>
          <a:off x="10528300" y="647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42799</xdr:rowOff>
    </xdr:from>
    <xdr:to>
      <xdr:col>50</xdr:col>
      <xdr:colOff>165100</xdr:colOff>
      <xdr:row>38</xdr:row>
      <xdr:rowOff>144399</xdr:rowOff>
    </xdr:to>
    <xdr:sp macro="" textlink="">
      <xdr:nvSpPr>
        <xdr:cNvPr id="319" name="楕円 318"/>
        <xdr:cNvSpPr/>
      </xdr:nvSpPr>
      <xdr:spPr>
        <a:xfrm>
          <a:off x="9588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135526</xdr:rowOff>
    </xdr:from>
    <xdr:ext cx="378565" cy="259045"/>
    <xdr:sp macro="" textlink="">
      <xdr:nvSpPr>
        <xdr:cNvPr id="320" name="テキスト ボックス 319"/>
        <xdr:cNvSpPr txBox="1"/>
      </xdr:nvSpPr>
      <xdr:spPr>
        <a:xfrm>
          <a:off x="9450017" y="665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37465</xdr:rowOff>
    </xdr:from>
    <xdr:to>
      <xdr:col>46</xdr:col>
      <xdr:colOff>38100</xdr:colOff>
      <xdr:row>38</xdr:row>
      <xdr:rowOff>139065</xdr:rowOff>
    </xdr:to>
    <xdr:sp macro="" textlink="">
      <xdr:nvSpPr>
        <xdr:cNvPr id="321" name="楕円 320"/>
        <xdr:cNvSpPr/>
      </xdr:nvSpPr>
      <xdr:spPr>
        <a:xfrm>
          <a:off x="8699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130192</xdr:rowOff>
    </xdr:from>
    <xdr:ext cx="378565" cy="259045"/>
    <xdr:sp macro="" textlink="">
      <xdr:nvSpPr>
        <xdr:cNvPr id="322" name="テキスト ボックス 321"/>
        <xdr:cNvSpPr txBox="1"/>
      </xdr:nvSpPr>
      <xdr:spPr>
        <a:xfrm>
          <a:off x="8561017" y="664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38227</xdr:rowOff>
    </xdr:from>
    <xdr:to>
      <xdr:col>41</xdr:col>
      <xdr:colOff>101600</xdr:colOff>
      <xdr:row>38</xdr:row>
      <xdr:rowOff>139827</xdr:rowOff>
    </xdr:to>
    <xdr:sp macro="" textlink="">
      <xdr:nvSpPr>
        <xdr:cNvPr id="323" name="楕円 322"/>
        <xdr:cNvSpPr/>
      </xdr:nvSpPr>
      <xdr:spPr>
        <a:xfrm>
          <a:off x="7810500" y="6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130954</xdr:rowOff>
    </xdr:from>
    <xdr:ext cx="378565" cy="259045"/>
    <xdr:sp macro="" textlink="">
      <xdr:nvSpPr>
        <xdr:cNvPr id="324" name="テキスト ボックス 323"/>
        <xdr:cNvSpPr txBox="1"/>
      </xdr:nvSpPr>
      <xdr:spPr>
        <a:xfrm>
          <a:off x="7672017" y="6646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2794</xdr:rowOff>
    </xdr:from>
    <xdr:to>
      <xdr:col>36</xdr:col>
      <xdr:colOff>165100</xdr:colOff>
      <xdr:row>38</xdr:row>
      <xdr:rowOff>104394</xdr:rowOff>
    </xdr:to>
    <xdr:sp macro="" textlink="">
      <xdr:nvSpPr>
        <xdr:cNvPr id="325" name="楕円 324"/>
        <xdr:cNvSpPr/>
      </xdr:nvSpPr>
      <xdr:spPr>
        <a:xfrm>
          <a:off x="69215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95521</xdr:rowOff>
    </xdr:from>
    <xdr:ext cx="378565" cy="259045"/>
    <xdr:sp macro="" textlink="">
      <xdr:nvSpPr>
        <xdr:cNvPr id="326" name="テキスト ボックス 325"/>
        <xdr:cNvSpPr txBox="1"/>
      </xdr:nvSpPr>
      <xdr:spPr>
        <a:xfrm>
          <a:off x="6783017" y="661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60878</xdr:rowOff>
    </xdr:from>
    <xdr:to>
      <xdr:col>55</xdr:col>
      <xdr:colOff>0</xdr:colOff>
      <xdr:row>57</xdr:row>
      <xdr:rowOff>82916</xdr:rowOff>
    </xdr:to>
    <xdr:cxnSp macro="">
      <xdr:nvCxnSpPr>
        <xdr:cNvPr id="353" name="直線コネクタ 352"/>
        <xdr:cNvCxnSpPr/>
      </xdr:nvCxnSpPr>
      <xdr:spPr>
        <a:xfrm>
          <a:off x="9639300" y="9833528"/>
          <a:ext cx="838200" cy="2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60878</xdr:rowOff>
    </xdr:from>
    <xdr:to>
      <xdr:col>50</xdr:col>
      <xdr:colOff>114300</xdr:colOff>
      <xdr:row>57</xdr:row>
      <xdr:rowOff>88677</xdr:rowOff>
    </xdr:to>
    <xdr:cxnSp macro="">
      <xdr:nvCxnSpPr>
        <xdr:cNvPr id="356" name="直線コネクタ 355"/>
        <xdr:cNvCxnSpPr/>
      </xdr:nvCxnSpPr>
      <xdr:spPr>
        <a:xfrm flipV="1">
          <a:off x="8750300" y="9833528"/>
          <a:ext cx="889000" cy="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84196</xdr:rowOff>
    </xdr:from>
    <xdr:to>
      <xdr:col>45</xdr:col>
      <xdr:colOff>177800</xdr:colOff>
      <xdr:row>57</xdr:row>
      <xdr:rowOff>88677</xdr:rowOff>
    </xdr:to>
    <xdr:cxnSp macro="">
      <xdr:nvCxnSpPr>
        <xdr:cNvPr id="359" name="直線コネクタ 358"/>
        <xdr:cNvCxnSpPr/>
      </xdr:nvCxnSpPr>
      <xdr:spPr>
        <a:xfrm>
          <a:off x="7861300" y="9856846"/>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83007</xdr:rowOff>
    </xdr:from>
    <xdr:to>
      <xdr:col>41</xdr:col>
      <xdr:colOff>50800</xdr:colOff>
      <xdr:row>57</xdr:row>
      <xdr:rowOff>84196</xdr:rowOff>
    </xdr:to>
    <xdr:cxnSp macro="">
      <xdr:nvCxnSpPr>
        <xdr:cNvPr id="362" name="直線コネクタ 361"/>
        <xdr:cNvCxnSpPr/>
      </xdr:nvCxnSpPr>
      <xdr:spPr>
        <a:xfrm>
          <a:off x="6972300" y="985565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32116</xdr:rowOff>
    </xdr:from>
    <xdr:to>
      <xdr:col>55</xdr:col>
      <xdr:colOff>50800</xdr:colOff>
      <xdr:row>57</xdr:row>
      <xdr:rowOff>133716</xdr:rowOff>
    </xdr:to>
    <xdr:sp macro="" textlink="">
      <xdr:nvSpPr>
        <xdr:cNvPr id="372" name="楕円 371"/>
        <xdr:cNvSpPr/>
      </xdr:nvSpPr>
      <xdr:spPr>
        <a:xfrm>
          <a:off x="10426700" y="980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10543</xdr:rowOff>
    </xdr:from>
    <xdr:ext cx="469744" cy="259045"/>
    <xdr:sp macro="" textlink="">
      <xdr:nvSpPr>
        <xdr:cNvPr id="373" name="農林水産業費該当値テキスト"/>
        <xdr:cNvSpPr txBox="1"/>
      </xdr:nvSpPr>
      <xdr:spPr>
        <a:xfrm>
          <a:off x="10528300" y="978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10078</xdr:rowOff>
    </xdr:from>
    <xdr:to>
      <xdr:col>50</xdr:col>
      <xdr:colOff>165100</xdr:colOff>
      <xdr:row>57</xdr:row>
      <xdr:rowOff>111678</xdr:rowOff>
    </xdr:to>
    <xdr:sp macro="" textlink="">
      <xdr:nvSpPr>
        <xdr:cNvPr id="374" name="楕円 373"/>
        <xdr:cNvSpPr/>
      </xdr:nvSpPr>
      <xdr:spPr>
        <a:xfrm>
          <a:off x="9588500" y="97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102805</xdr:rowOff>
    </xdr:from>
    <xdr:ext cx="469744" cy="259045"/>
    <xdr:sp macro="" textlink="">
      <xdr:nvSpPr>
        <xdr:cNvPr id="375" name="テキスト ボックス 374"/>
        <xdr:cNvSpPr txBox="1"/>
      </xdr:nvSpPr>
      <xdr:spPr>
        <a:xfrm>
          <a:off x="9404428" y="987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37877</xdr:rowOff>
    </xdr:from>
    <xdr:to>
      <xdr:col>46</xdr:col>
      <xdr:colOff>38100</xdr:colOff>
      <xdr:row>57</xdr:row>
      <xdr:rowOff>139477</xdr:rowOff>
    </xdr:to>
    <xdr:sp macro="" textlink="">
      <xdr:nvSpPr>
        <xdr:cNvPr id="376" name="楕円 375"/>
        <xdr:cNvSpPr/>
      </xdr:nvSpPr>
      <xdr:spPr>
        <a:xfrm>
          <a:off x="8699500" y="98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130604</xdr:rowOff>
    </xdr:from>
    <xdr:ext cx="469744" cy="259045"/>
    <xdr:sp macro="" textlink="">
      <xdr:nvSpPr>
        <xdr:cNvPr id="377" name="テキスト ボックス 376"/>
        <xdr:cNvSpPr txBox="1"/>
      </xdr:nvSpPr>
      <xdr:spPr>
        <a:xfrm>
          <a:off x="8515428" y="990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33396</xdr:rowOff>
    </xdr:from>
    <xdr:to>
      <xdr:col>41</xdr:col>
      <xdr:colOff>101600</xdr:colOff>
      <xdr:row>57</xdr:row>
      <xdr:rowOff>134996</xdr:rowOff>
    </xdr:to>
    <xdr:sp macro="" textlink="">
      <xdr:nvSpPr>
        <xdr:cNvPr id="378" name="楕円 377"/>
        <xdr:cNvSpPr/>
      </xdr:nvSpPr>
      <xdr:spPr>
        <a:xfrm>
          <a:off x="7810500" y="98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126123</xdr:rowOff>
    </xdr:from>
    <xdr:ext cx="469744" cy="259045"/>
    <xdr:sp macro="" textlink="">
      <xdr:nvSpPr>
        <xdr:cNvPr id="379" name="テキスト ボックス 378"/>
        <xdr:cNvSpPr txBox="1"/>
      </xdr:nvSpPr>
      <xdr:spPr>
        <a:xfrm>
          <a:off x="7626428" y="98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32207</xdr:rowOff>
    </xdr:from>
    <xdr:to>
      <xdr:col>36</xdr:col>
      <xdr:colOff>165100</xdr:colOff>
      <xdr:row>57</xdr:row>
      <xdr:rowOff>133807</xdr:rowOff>
    </xdr:to>
    <xdr:sp macro="" textlink="">
      <xdr:nvSpPr>
        <xdr:cNvPr id="380" name="楕円 379"/>
        <xdr:cNvSpPr/>
      </xdr:nvSpPr>
      <xdr:spPr>
        <a:xfrm>
          <a:off x="6921500" y="98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124934</xdr:rowOff>
    </xdr:from>
    <xdr:ext cx="469744" cy="259045"/>
    <xdr:sp macro="" textlink="">
      <xdr:nvSpPr>
        <xdr:cNvPr id="381" name="テキスト ボックス 380"/>
        <xdr:cNvSpPr txBox="1"/>
      </xdr:nvSpPr>
      <xdr:spPr>
        <a:xfrm>
          <a:off x="6737428" y="989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56809</xdr:rowOff>
    </xdr:from>
    <xdr:to>
      <xdr:col>55</xdr:col>
      <xdr:colOff>0</xdr:colOff>
      <xdr:row>78</xdr:row>
      <xdr:rowOff>74823</xdr:rowOff>
    </xdr:to>
    <xdr:cxnSp macro="">
      <xdr:nvCxnSpPr>
        <xdr:cNvPr id="408" name="直線コネクタ 407"/>
        <xdr:cNvCxnSpPr/>
      </xdr:nvCxnSpPr>
      <xdr:spPr>
        <a:xfrm flipV="1">
          <a:off x="9639300" y="13429909"/>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25583</xdr:rowOff>
    </xdr:from>
    <xdr:to>
      <xdr:col>50</xdr:col>
      <xdr:colOff>114300</xdr:colOff>
      <xdr:row>78</xdr:row>
      <xdr:rowOff>74823</xdr:rowOff>
    </xdr:to>
    <xdr:cxnSp macro="">
      <xdr:nvCxnSpPr>
        <xdr:cNvPr id="411" name="直線コネクタ 410"/>
        <xdr:cNvCxnSpPr/>
      </xdr:nvCxnSpPr>
      <xdr:spPr>
        <a:xfrm>
          <a:off x="8750300" y="13398683"/>
          <a:ext cx="889000" cy="4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25583</xdr:rowOff>
    </xdr:from>
    <xdr:to>
      <xdr:col>45</xdr:col>
      <xdr:colOff>177800</xdr:colOff>
      <xdr:row>78</xdr:row>
      <xdr:rowOff>67371</xdr:rowOff>
    </xdr:to>
    <xdr:cxnSp macro="">
      <xdr:nvCxnSpPr>
        <xdr:cNvPr id="414" name="直線コネクタ 413"/>
        <xdr:cNvCxnSpPr/>
      </xdr:nvCxnSpPr>
      <xdr:spPr>
        <a:xfrm flipV="1">
          <a:off x="7861300" y="13398683"/>
          <a:ext cx="8890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67371</xdr:rowOff>
    </xdr:from>
    <xdr:to>
      <xdr:col>41</xdr:col>
      <xdr:colOff>50800</xdr:colOff>
      <xdr:row>78</xdr:row>
      <xdr:rowOff>77019</xdr:rowOff>
    </xdr:to>
    <xdr:cxnSp macro="">
      <xdr:nvCxnSpPr>
        <xdr:cNvPr id="417" name="直線コネクタ 416"/>
        <xdr:cNvCxnSpPr/>
      </xdr:nvCxnSpPr>
      <xdr:spPr>
        <a:xfrm flipV="1">
          <a:off x="6972300" y="13440471"/>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6009</xdr:rowOff>
    </xdr:from>
    <xdr:to>
      <xdr:col>55</xdr:col>
      <xdr:colOff>50800</xdr:colOff>
      <xdr:row>78</xdr:row>
      <xdr:rowOff>107609</xdr:rowOff>
    </xdr:to>
    <xdr:sp macro="" textlink="">
      <xdr:nvSpPr>
        <xdr:cNvPr id="427" name="楕円 426"/>
        <xdr:cNvSpPr/>
      </xdr:nvSpPr>
      <xdr:spPr>
        <a:xfrm>
          <a:off x="10426700" y="133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92386</xdr:rowOff>
    </xdr:from>
    <xdr:ext cx="469744" cy="259045"/>
    <xdr:sp macro="" textlink="">
      <xdr:nvSpPr>
        <xdr:cNvPr id="428" name="商工費該当値テキスト"/>
        <xdr:cNvSpPr txBox="1"/>
      </xdr:nvSpPr>
      <xdr:spPr>
        <a:xfrm>
          <a:off x="10528300" y="132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24023</xdr:rowOff>
    </xdr:from>
    <xdr:to>
      <xdr:col>50</xdr:col>
      <xdr:colOff>165100</xdr:colOff>
      <xdr:row>78</xdr:row>
      <xdr:rowOff>125623</xdr:rowOff>
    </xdr:to>
    <xdr:sp macro="" textlink="">
      <xdr:nvSpPr>
        <xdr:cNvPr id="429" name="楕円 428"/>
        <xdr:cNvSpPr/>
      </xdr:nvSpPr>
      <xdr:spPr>
        <a:xfrm>
          <a:off x="9588500" y="133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116750</xdr:rowOff>
    </xdr:from>
    <xdr:ext cx="469744" cy="259045"/>
    <xdr:sp macro="" textlink="">
      <xdr:nvSpPr>
        <xdr:cNvPr id="430" name="テキスト ボックス 429"/>
        <xdr:cNvSpPr txBox="1"/>
      </xdr:nvSpPr>
      <xdr:spPr>
        <a:xfrm>
          <a:off x="9404428" y="1348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146233</xdr:rowOff>
    </xdr:from>
    <xdr:to>
      <xdr:col>46</xdr:col>
      <xdr:colOff>38100</xdr:colOff>
      <xdr:row>78</xdr:row>
      <xdr:rowOff>76383</xdr:rowOff>
    </xdr:to>
    <xdr:sp macro="" textlink="">
      <xdr:nvSpPr>
        <xdr:cNvPr id="431" name="楕円 430"/>
        <xdr:cNvSpPr/>
      </xdr:nvSpPr>
      <xdr:spPr>
        <a:xfrm>
          <a:off x="8699500" y="133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67510</xdr:rowOff>
    </xdr:from>
    <xdr:ext cx="469744" cy="259045"/>
    <xdr:sp macro="" textlink="">
      <xdr:nvSpPr>
        <xdr:cNvPr id="432" name="テキスト ボックス 431"/>
        <xdr:cNvSpPr txBox="1"/>
      </xdr:nvSpPr>
      <xdr:spPr>
        <a:xfrm>
          <a:off x="8515428" y="134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16571</xdr:rowOff>
    </xdr:from>
    <xdr:to>
      <xdr:col>41</xdr:col>
      <xdr:colOff>101600</xdr:colOff>
      <xdr:row>78</xdr:row>
      <xdr:rowOff>118171</xdr:rowOff>
    </xdr:to>
    <xdr:sp macro="" textlink="">
      <xdr:nvSpPr>
        <xdr:cNvPr id="433" name="楕円 432"/>
        <xdr:cNvSpPr/>
      </xdr:nvSpPr>
      <xdr:spPr>
        <a:xfrm>
          <a:off x="7810500" y="133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109298</xdr:rowOff>
    </xdr:from>
    <xdr:ext cx="469744" cy="259045"/>
    <xdr:sp macro="" textlink="">
      <xdr:nvSpPr>
        <xdr:cNvPr id="434" name="テキスト ボックス 433"/>
        <xdr:cNvSpPr txBox="1"/>
      </xdr:nvSpPr>
      <xdr:spPr>
        <a:xfrm>
          <a:off x="7626428" y="1348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26219</xdr:rowOff>
    </xdr:from>
    <xdr:to>
      <xdr:col>36</xdr:col>
      <xdr:colOff>165100</xdr:colOff>
      <xdr:row>78</xdr:row>
      <xdr:rowOff>127819</xdr:rowOff>
    </xdr:to>
    <xdr:sp macro="" textlink="">
      <xdr:nvSpPr>
        <xdr:cNvPr id="435" name="楕円 434"/>
        <xdr:cNvSpPr/>
      </xdr:nvSpPr>
      <xdr:spPr>
        <a:xfrm>
          <a:off x="6921500" y="133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118946</xdr:rowOff>
    </xdr:from>
    <xdr:ext cx="469744" cy="259045"/>
    <xdr:sp macro="" textlink="">
      <xdr:nvSpPr>
        <xdr:cNvPr id="436" name="テキスト ボックス 435"/>
        <xdr:cNvSpPr txBox="1"/>
      </xdr:nvSpPr>
      <xdr:spPr>
        <a:xfrm>
          <a:off x="6737428" y="134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103947</xdr:rowOff>
    </xdr:from>
    <xdr:to>
      <xdr:col>54</xdr:col>
      <xdr:colOff>189865</xdr:colOff>
      <xdr:row>99</xdr:row>
      <xdr:rowOff>10723</xdr:rowOff>
    </xdr:to>
    <xdr:cxnSp macro="">
      <xdr:nvCxnSpPr>
        <xdr:cNvPr id="459" name="直線コネクタ 458"/>
        <xdr:cNvCxnSpPr/>
      </xdr:nvCxnSpPr>
      <xdr:spPr>
        <a:xfrm flipV="1">
          <a:off x="10475595" y="15877347"/>
          <a:ext cx="1270" cy="1106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14550</xdr:rowOff>
    </xdr:from>
    <xdr:ext cx="534377" cy="259045"/>
    <xdr:sp macro="" textlink="">
      <xdr:nvSpPr>
        <xdr:cNvPr id="460" name="土木費最小値テキスト"/>
        <xdr:cNvSpPr txBox="1"/>
      </xdr:nvSpPr>
      <xdr:spPr>
        <a:xfrm>
          <a:off x="10528300" y="1698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10723</xdr:rowOff>
    </xdr:from>
    <xdr:to>
      <xdr:col>55</xdr:col>
      <xdr:colOff>88900</xdr:colOff>
      <xdr:row>99</xdr:row>
      <xdr:rowOff>10723</xdr:rowOff>
    </xdr:to>
    <xdr:cxnSp macro="">
      <xdr:nvCxnSpPr>
        <xdr:cNvPr id="461" name="直線コネクタ 460"/>
        <xdr:cNvCxnSpPr/>
      </xdr:nvCxnSpPr>
      <xdr:spPr>
        <a:xfrm>
          <a:off x="10388600" y="1698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50624</xdr:rowOff>
    </xdr:from>
    <xdr:ext cx="534377" cy="259045"/>
    <xdr:sp macro="" textlink="">
      <xdr:nvSpPr>
        <xdr:cNvPr id="462" name="土木費最大値テキスト"/>
        <xdr:cNvSpPr txBox="1"/>
      </xdr:nvSpPr>
      <xdr:spPr>
        <a:xfrm>
          <a:off x="10528300" y="156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103947</xdr:rowOff>
    </xdr:from>
    <xdr:to>
      <xdr:col>55</xdr:col>
      <xdr:colOff>88900</xdr:colOff>
      <xdr:row>92</xdr:row>
      <xdr:rowOff>103947</xdr:rowOff>
    </xdr:to>
    <xdr:cxnSp macro="">
      <xdr:nvCxnSpPr>
        <xdr:cNvPr id="463" name="直線コネクタ 462"/>
        <xdr:cNvCxnSpPr/>
      </xdr:nvCxnSpPr>
      <xdr:spPr>
        <a:xfrm>
          <a:off x="10388600" y="1587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50820</xdr:rowOff>
    </xdr:from>
    <xdr:to>
      <xdr:col>55</xdr:col>
      <xdr:colOff>0</xdr:colOff>
      <xdr:row>98</xdr:row>
      <xdr:rowOff>60742</xdr:rowOff>
    </xdr:to>
    <xdr:cxnSp macro="">
      <xdr:nvCxnSpPr>
        <xdr:cNvPr id="464" name="直線コネクタ 463"/>
        <xdr:cNvCxnSpPr/>
      </xdr:nvCxnSpPr>
      <xdr:spPr>
        <a:xfrm>
          <a:off x="9639300" y="16852920"/>
          <a:ext cx="8382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95135</xdr:rowOff>
    </xdr:from>
    <xdr:ext cx="534377" cy="259045"/>
    <xdr:sp macro="" textlink="">
      <xdr:nvSpPr>
        <xdr:cNvPr id="465" name="土木費平均値テキスト"/>
        <xdr:cNvSpPr txBox="1"/>
      </xdr:nvSpPr>
      <xdr:spPr>
        <a:xfrm>
          <a:off x="10528300" y="1638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72258</xdr:rowOff>
    </xdr:from>
    <xdr:to>
      <xdr:col>55</xdr:col>
      <xdr:colOff>50800</xdr:colOff>
      <xdr:row>97</xdr:row>
      <xdr:rowOff>2408</xdr:rowOff>
    </xdr:to>
    <xdr:sp macro="" textlink="">
      <xdr:nvSpPr>
        <xdr:cNvPr id="466" name="フローチャート: 判断 465"/>
        <xdr:cNvSpPr/>
      </xdr:nvSpPr>
      <xdr:spPr>
        <a:xfrm>
          <a:off x="104267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50820</xdr:rowOff>
    </xdr:from>
    <xdr:to>
      <xdr:col>50</xdr:col>
      <xdr:colOff>114300</xdr:colOff>
      <xdr:row>99</xdr:row>
      <xdr:rowOff>50271</xdr:rowOff>
    </xdr:to>
    <xdr:cxnSp macro="">
      <xdr:nvCxnSpPr>
        <xdr:cNvPr id="467" name="直線コネクタ 466"/>
        <xdr:cNvCxnSpPr/>
      </xdr:nvCxnSpPr>
      <xdr:spPr>
        <a:xfrm flipV="1">
          <a:off x="8750300" y="16852920"/>
          <a:ext cx="889000" cy="17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60942</xdr:rowOff>
    </xdr:from>
    <xdr:to>
      <xdr:col>50</xdr:col>
      <xdr:colOff>165100</xdr:colOff>
      <xdr:row>96</xdr:row>
      <xdr:rowOff>162542</xdr:rowOff>
    </xdr:to>
    <xdr:sp macro="" textlink="">
      <xdr:nvSpPr>
        <xdr:cNvPr id="468" name="フローチャート: 判断 467"/>
        <xdr:cNvSpPr/>
      </xdr:nvSpPr>
      <xdr:spPr>
        <a:xfrm>
          <a:off x="9588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7619</xdr:rowOff>
    </xdr:from>
    <xdr:ext cx="534377" cy="259045"/>
    <xdr:sp macro="" textlink="">
      <xdr:nvSpPr>
        <xdr:cNvPr id="469" name="テキスト ボックス 468"/>
        <xdr:cNvSpPr txBox="1"/>
      </xdr:nvSpPr>
      <xdr:spPr>
        <a:xfrm>
          <a:off x="9372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167864</xdr:rowOff>
    </xdr:from>
    <xdr:to>
      <xdr:col>45</xdr:col>
      <xdr:colOff>177800</xdr:colOff>
      <xdr:row>99</xdr:row>
      <xdr:rowOff>50271</xdr:rowOff>
    </xdr:to>
    <xdr:cxnSp macro="">
      <xdr:nvCxnSpPr>
        <xdr:cNvPr id="470" name="直線コネクタ 469"/>
        <xdr:cNvCxnSpPr/>
      </xdr:nvCxnSpPr>
      <xdr:spPr>
        <a:xfrm>
          <a:off x="7861300" y="16969964"/>
          <a:ext cx="889000" cy="5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29008</xdr:rowOff>
    </xdr:from>
    <xdr:to>
      <xdr:col>46</xdr:col>
      <xdr:colOff>38100</xdr:colOff>
      <xdr:row>96</xdr:row>
      <xdr:rowOff>130608</xdr:rowOff>
    </xdr:to>
    <xdr:sp macro="" textlink="">
      <xdr:nvSpPr>
        <xdr:cNvPr id="471" name="フローチャート: 判断 470"/>
        <xdr:cNvSpPr/>
      </xdr:nvSpPr>
      <xdr:spPr>
        <a:xfrm>
          <a:off x="8699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147135</xdr:rowOff>
    </xdr:from>
    <xdr:ext cx="534377" cy="259045"/>
    <xdr:sp macro="" textlink="">
      <xdr:nvSpPr>
        <xdr:cNvPr id="472" name="テキスト ボックス 471"/>
        <xdr:cNvSpPr txBox="1"/>
      </xdr:nvSpPr>
      <xdr:spPr>
        <a:xfrm>
          <a:off x="8483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155679</xdr:rowOff>
    </xdr:from>
    <xdr:to>
      <xdr:col>41</xdr:col>
      <xdr:colOff>50800</xdr:colOff>
      <xdr:row>98</xdr:row>
      <xdr:rowOff>167864</xdr:rowOff>
    </xdr:to>
    <xdr:cxnSp macro="">
      <xdr:nvCxnSpPr>
        <xdr:cNvPr id="473" name="直線コネクタ 472"/>
        <xdr:cNvCxnSpPr/>
      </xdr:nvCxnSpPr>
      <xdr:spPr>
        <a:xfrm>
          <a:off x="6972300" y="16614879"/>
          <a:ext cx="889000" cy="35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15931</xdr:rowOff>
    </xdr:from>
    <xdr:to>
      <xdr:col>41</xdr:col>
      <xdr:colOff>101600</xdr:colOff>
      <xdr:row>96</xdr:row>
      <xdr:rowOff>117531</xdr:rowOff>
    </xdr:to>
    <xdr:sp macro="" textlink="">
      <xdr:nvSpPr>
        <xdr:cNvPr id="474" name="フローチャート: 判断 473"/>
        <xdr:cNvSpPr/>
      </xdr:nvSpPr>
      <xdr:spPr>
        <a:xfrm>
          <a:off x="7810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134058</xdr:rowOff>
    </xdr:from>
    <xdr:ext cx="534377" cy="259045"/>
    <xdr:sp macro="" textlink="">
      <xdr:nvSpPr>
        <xdr:cNvPr id="475" name="テキスト ボックス 474"/>
        <xdr:cNvSpPr txBox="1"/>
      </xdr:nvSpPr>
      <xdr:spPr>
        <a:xfrm>
          <a:off x="7594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154942</xdr:rowOff>
    </xdr:from>
    <xdr:to>
      <xdr:col>36</xdr:col>
      <xdr:colOff>165100</xdr:colOff>
      <xdr:row>96</xdr:row>
      <xdr:rowOff>85092</xdr:rowOff>
    </xdr:to>
    <xdr:sp macro="" textlink="">
      <xdr:nvSpPr>
        <xdr:cNvPr id="476" name="フローチャート: 判断 475"/>
        <xdr:cNvSpPr/>
      </xdr:nvSpPr>
      <xdr:spPr>
        <a:xfrm>
          <a:off x="6921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101619</xdr:rowOff>
    </xdr:from>
    <xdr:ext cx="534377" cy="259045"/>
    <xdr:sp macro="" textlink="">
      <xdr:nvSpPr>
        <xdr:cNvPr id="477" name="テキスト ボックス 476"/>
        <xdr:cNvSpPr txBox="1"/>
      </xdr:nvSpPr>
      <xdr:spPr>
        <a:xfrm>
          <a:off x="6705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9942</xdr:rowOff>
    </xdr:from>
    <xdr:to>
      <xdr:col>55</xdr:col>
      <xdr:colOff>50800</xdr:colOff>
      <xdr:row>98</xdr:row>
      <xdr:rowOff>111542</xdr:rowOff>
    </xdr:to>
    <xdr:sp macro="" textlink="">
      <xdr:nvSpPr>
        <xdr:cNvPr id="483" name="楕円 482"/>
        <xdr:cNvSpPr/>
      </xdr:nvSpPr>
      <xdr:spPr>
        <a:xfrm>
          <a:off x="10426700" y="1681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96319</xdr:rowOff>
    </xdr:from>
    <xdr:ext cx="534377" cy="259045"/>
    <xdr:sp macro="" textlink="">
      <xdr:nvSpPr>
        <xdr:cNvPr id="484" name="土木費該当値テキスト"/>
        <xdr:cNvSpPr txBox="1"/>
      </xdr:nvSpPr>
      <xdr:spPr>
        <a:xfrm>
          <a:off x="10528300" y="1672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xdr:rowOff>
    </xdr:from>
    <xdr:to>
      <xdr:col>50</xdr:col>
      <xdr:colOff>165100</xdr:colOff>
      <xdr:row>98</xdr:row>
      <xdr:rowOff>101620</xdr:rowOff>
    </xdr:to>
    <xdr:sp macro="" textlink="">
      <xdr:nvSpPr>
        <xdr:cNvPr id="485" name="楕円 484"/>
        <xdr:cNvSpPr/>
      </xdr:nvSpPr>
      <xdr:spPr>
        <a:xfrm>
          <a:off x="9588500" y="16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92747</xdr:rowOff>
    </xdr:from>
    <xdr:ext cx="534377" cy="259045"/>
    <xdr:sp macro="" textlink="">
      <xdr:nvSpPr>
        <xdr:cNvPr id="486" name="テキスト ボックス 485"/>
        <xdr:cNvSpPr txBox="1"/>
      </xdr:nvSpPr>
      <xdr:spPr>
        <a:xfrm>
          <a:off x="9372111" y="168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170921</xdr:rowOff>
    </xdr:from>
    <xdr:to>
      <xdr:col>46</xdr:col>
      <xdr:colOff>38100</xdr:colOff>
      <xdr:row>99</xdr:row>
      <xdr:rowOff>101071</xdr:rowOff>
    </xdr:to>
    <xdr:sp macro="" textlink="">
      <xdr:nvSpPr>
        <xdr:cNvPr id="487" name="楕円 486"/>
        <xdr:cNvSpPr/>
      </xdr:nvSpPr>
      <xdr:spPr>
        <a:xfrm>
          <a:off x="8699500" y="169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92198</xdr:rowOff>
    </xdr:from>
    <xdr:ext cx="534377" cy="259045"/>
    <xdr:sp macro="" textlink="">
      <xdr:nvSpPr>
        <xdr:cNvPr id="488" name="テキスト ボックス 487"/>
        <xdr:cNvSpPr txBox="1"/>
      </xdr:nvSpPr>
      <xdr:spPr>
        <a:xfrm>
          <a:off x="8483111" y="170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117064</xdr:rowOff>
    </xdr:from>
    <xdr:to>
      <xdr:col>41</xdr:col>
      <xdr:colOff>101600</xdr:colOff>
      <xdr:row>99</xdr:row>
      <xdr:rowOff>47214</xdr:rowOff>
    </xdr:to>
    <xdr:sp macro="" textlink="">
      <xdr:nvSpPr>
        <xdr:cNvPr id="489" name="楕円 488"/>
        <xdr:cNvSpPr/>
      </xdr:nvSpPr>
      <xdr:spPr>
        <a:xfrm>
          <a:off x="7810500" y="169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38341</xdr:rowOff>
    </xdr:from>
    <xdr:ext cx="534377" cy="259045"/>
    <xdr:sp macro="" textlink="">
      <xdr:nvSpPr>
        <xdr:cNvPr id="490" name="テキスト ボックス 489"/>
        <xdr:cNvSpPr txBox="1"/>
      </xdr:nvSpPr>
      <xdr:spPr>
        <a:xfrm>
          <a:off x="7594111" y="170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104879</xdr:rowOff>
    </xdr:from>
    <xdr:to>
      <xdr:col>36</xdr:col>
      <xdr:colOff>165100</xdr:colOff>
      <xdr:row>97</xdr:row>
      <xdr:rowOff>35029</xdr:rowOff>
    </xdr:to>
    <xdr:sp macro="" textlink="">
      <xdr:nvSpPr>
        <xdr:cNvPr id="491" name="楕円 490"/>
        <xdr:cNvSpPr/>
      </xdr:nvSpPr>
      <xdr:spPr>
        <a:xfrm>
          <a:off x="6921500" y="165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26156</xdr:rowOff>
    </xdr:from>
    <xdr:ext cx="534377" cy="259045"/>
    <xdr:sp macro="" textlink="">
      <xdr:nvSpPr>
        <xdr:cNvPr id="492" name="テキスト ボックス 491"/>
        <xdr:cNvSpPr txBox="1"/>
      </xdr:nvSpPr>
      <xdr:spPr>
        <a:xfrm>
          <a:off x="6705111" y="166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68834</xdr:rowOff>
    </xdr:from>
    <xdr:to>
      <xdr:col>85</xdr:col>
      <xdr:colOff>126364</xdr:colOff>
      <xdr:row>37</xdr:row>
      <xdr:rowOff>97917</xdr:rowOff>
    </xdr:to>
    <xdr:cxnSp macro="">
      <xdr:nvCxnSpPr>
        <xdr:cNvPr id="517" name="直線コネクタ 516"/>
        <xdr:cNvCxnSpPr/>
      </xdr:nvCxnSpPr>
      <xdr:spPr>
        <a:xfrm flipV="1">
          <a:off x="16317595" y="5212334"/>
          <a:ext cx="1269" cy="122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101744</xdr:rowOff>
    </xdr:from>
    <xdr:ext cx="469744" cy="259045"/>
    <xdr:sp macro="" textlink="">
      <xdr:nvSpPr>
        <xdr:cNvPr id="518" name="消防費最小値テキスト"/>
        <xdr:cNvSpPr txBox="1"/>
      </xdr:nvSpPr>
      <xdr:spPr>
        <a:xfrm>
          <a:off x="16370300" y="64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97917</xdr:rowOff>
    </xdr:from>
    <xdr:to>
      <xdr:col>86</xdr:col>
      <xdr:colOff>25400</xdr:colOff>
      <xdr:row>37</xdr:row>
      <xdr:rowOff>97917</xdr:rowOff>
    </xdr:to>
    <xdr:cxnSp macro="">
      <xdr:nvCxnSpPr>
        <xdr:cNvPr id="519" name="直線コネクタ 518"/>
        <xdr:cNvCxnSpPr/>
      </xdr:nvCxnSpPr>
      <xdr:spPr>
        <a:xfrm>
          <a:off x="16230600" y="644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15511</xdr:rowOff>
    </xdr:from>
    <xdr:ext cx="534377" cy="259045"/>
    <xdr:sp macro="" textlink="">
      <xdr:nvSpPr>
        <xdr:cNvPr id="520" name="消防費最大値テキスト"/>
        <xdr:cNvSpPr txBox="1"/>
      </xdr:nvSpPr>
      <xdr:spPr>
        <a:xfrm>
          <a:off x="16370300" y="498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68834</xdr:rowOff>
    </xdr:from>
    <xdr:to>
      <xdr:col>86</xdr:col>
      <xdr:colOff>25400</xdr:colOff>
      <xdr:row>30</xdr:row>
      <xdr:rowOff>68834</xdr:rowOff>
    </xdr:to>
    <xdr:cxnSp macro="">
      <xdr:nvCxnSpPr>
        <xdr:cNvPr id="521" name="直線コネクタ 520"/>
        <xdr:cNvCxnSpPr/>
      </xdr:nvCxnSpPr>
      <xdr:spPr>
        <a:xfrm>
          <a:off x="16230600" y="521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154686</xdr:rowOff>
    </xdr:from>
    <xdr:to>
      <xdr:col>85</xdr:col>
      <xdr:colOff>127000</xdr:colOff>
      <xdr:row>37</xdr:row>
      <xdr:rowOff>97917</xdr:rowOff>
    </xdr:to>
    <xdr:cxnSp macro="">
      <xdr:nvCxnSpPr>
        <xdr:cNvPr id="522" name="直線コネクタ 521"/>
        <xdr:cNvCxnSpPr/>
      </xdr:nvCxnSpPr>
      <xdr:spPr>
        <a:xfrm>
          <a:off x="15481300" y="6326886"/>
          <a:ext cx="8382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59580</xdr:rowOff>
    </xdr:from>
    <xdr:ext cx="534377" cy="259045"/>
    <xdr:sp macro="" textlink="">
      <xdr:nvSpPr>
        <xdr:cNvPr id="523" name="消防費平均値テキスト"/>
        <xdr:cNvSpPr txBox="1"/>
      </xdr:nvSpPr>
      <xdr:spPr>
        <a:xfrm>
          <a:off x="16370300" y="5717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36703</xdr:rowOff>
    </xdr:from>
    <xdr:to>
      <xdr:col>85</xdr:col>
      <xdr:colOff>177800</xdr:colOff>
      <xdr:row>34</xdr:row>
      <xdr:rowOff>138303</xdr:rowOff>
    </xdr:to>
    <xdr:sp macro="" textlink="">
      <xdr:nvSpPr>
        <xdr:cNvPr id="524" name="フローチャート: 判断 523"/>
        <xdr:cNvSpPr/>
      </xdr:nvSpPr>
      <xdr:spPr>
        <a:xfrm>
          <a:off x="16268700" y="586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154686</xdr:rowOff>
    </xdr:from>
    <xdr:to>
      <xdr:col>81</xdr:col>
      <xdr:colOff>50800</xdr:colOff>
      <xdr:row>38</xdr:row>
      <xdr:rowOff>31496</xdr:rowOff>
    </xdr:to>
    <xdr:cxnSp macro="">
      <xdr:nvCxnSpPr>
        <xdr:cNvPr id="525" name="直線コネクタ 524"/>
        <xdr:cNvCxnSpPr/>
      </xdr:nvCxnSpPr>
      <xdr:spPr>
        <a:xfrm flipV="1">
          <a:off x="14592300" y="6326886"/>
          <a:ext cx="889000" cy="2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22479</xdr:rowOff>
    </xdr:from>
    <xdr:to>
      <xdr:col>81</xdr:col>
      <xdr:colOff>101600</xdr:colOff>
      <xdr:row>34</xdr:row>
      <xdr:rowOff>124079</xdr:rowOff>
    </xdr:to>
    <xdr:sp macro="" textlink="">
      <xdr:nvSpPr>
        <xdr:cNvPr id="526" name="フローチャート: 判断 525"/>
        <xdr:cNvSpPr/>
      </xdr:nvSpPr>
      <xdr:spPr>
        <a:xfrm>
          <a:off x="15430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140606</xdr:rowOff>
    </xdr:from>
    <xdr:ext cx="534377" cy="259045"/>
    <xdr:sp macro="" textlink="">
      <xdr:nvSpPr>
        <xdr:cNvPr id="527" name="テキスト ボックス 526"/>
        <xdr:cNvSpPr txBox="1"/>
      </xdr:nvSpPr>
      <xdr:spPr>
        <a:xfrm>
          <a:off x="15214111" y="562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165354</xdr:rowOff>
    </xdr:from>
    <xdr:to>
      <xdr:col>76</xdr:col>
      <xdr:colOff>114300</xdr:colOff>
      <xdr:row>38</xdr:row>
      <xdr:rowOff>31496</xdr:rowOff>
    </xdr:to>
    <xdr:cxnSp macro="">
      <xdr:nvCxnSpPr>
        <xdr:cNvPr id="528" name="直線コネクタ 527"/>
        <xdr:cNvCxnSpPr/>
      </xdr:nvCxnSpPr>
      <xdr:spPr>
        <a:xfrm>
          <a:off x="13703300" y="5823204"/>
          <a:ext cx="889000" cy="7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20828</xdr:rowOff>
    </xdr:from>
    <xdr:to>
      <xdr:col>76</xdr:col>
      <xdr:colOff>165100</xdr:colOff>
      <xdr:row>34</xdr:row>
      <xdr:rowOff>122428</xdr:rowOff>
    </xdr:to>
    <xdr:sp macro="" textlink="">
      <xdr:nvSpPr>
        <xdr:cNvPr id="529" name="フローチャート: 判断 528"/>
        <xdr:cNvSpPr/>
      </xdr:nvSpPr>
      <xdr:spPr>
        <a:xfrm>
          <a:off x="14541500" y="58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138955</xdr:rowOff>
    </xdr:from>
    <xdr:ext cx="534377" cy="259045"/>
    <xdr:sp macro="" textlink="">
      <xdr:nvSpPr>
        <xdr:cNvPr id="530" name="テキスト ボックス 529"/>
        <xdr:cNvSpPr txBox="1"/>
      </xdr:nvSpPr>
      <xdr:spPr>
        <a:xfrm>
          <a:off x="14325111" y="56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165354</xdr:rowOff>
    </xdr:from>
    <xdr:to>
      <xdr:col>71</xdr:col>
      <xdr:colOff>177800</xdr:colOff>
      <xdr:row>37</xdr:row>
      <xdr:rowOff>62230</xdr:rowOff>
    </xdr:to>
    <xdr:cxnSp macro="">
      <xdr:nvCxnSpPr>
        <xdr:cNvPr id="531" name="直線コネクタ 530"/>
        <xdr:cNvCxnSpPr/>
      </xdr:nvCxnSpPr>
      <xdr:spPr>
        <a:xfrm flipV="1">
          <a:off x="12814300" y="5823204"/>
          <a:ext cx="889000" cy="58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76454</xdr:rowOff>
    </xdr:from>
    <xdr:to>
      <xdr:col>72</xdr:col>
      <xdr:colOff>38100</xdr:colOff>
      <xdr:row>34</xdr:row>
      <xdr:rowOff>6604</xdr:rowOff>
    </xdr:to>
    <xdr:sp macro="" textlink="">
      <xdr:nvSpPr>
        <xdr:cNvPr id="532" name="フローチャート: 判断 531"/>
        <xdr:cNvSpPr/>
      </xdr:nvSpPr>
      <xdr:spPr>
        <a:xfrm>
          <a:off x="13652500" y="573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23131</xdr:rowOff>
    </xdr:from>
    <xdr:ext cx="534377" cy="259045"/>
    <xdr:sp macro="" textlink="">
      <xdr:nvSpPr>
        <xdr:cNvPr id="533" name="テキスト ボックス 532"/>
        <xdr:cNvSpPr txBox="1"/>
      </xdr:nvSpPr>
      <xdr:spPr>
        <a:xfrm>
          <a:off x="13436111" y="550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112776</xdr:rowOff>
    </xdr:from>
    <xdr:to>
      <xdr:col>67</xdr:col>
      <xdr:colOff>101600</xdr:colOff>
      <xdr:row>34</xdr:row>
      <xdr:rowOff>42926</xdr:rowOff>
    </xdr:to>
    <xdr:sp macro="" textlink="">
      <xdr:nvSpPr>
        <xdr:cNvPr id="534" name="フローチャート: 判断 533"/>
        <xdr:cNvSpPr/>
      </xdr:nvSpPr>
      <xdr:spPr>
        <a:xfrm>
          <a:off x="12763500" y="577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59453</xdr:rowOff>
    </xdr:from>
    <xdr:ext cx="534377" cy="259045"/>
    <xdr:sp macro="" textlink="">
      <xdr:nvSpPr>
        <xdr:cNvPr id="535" name="テキスト ボックス 534"/>
        <xdr:cNvSpPr txBox="1"/>
      </xdr:nvSpPr>
      <xdr:spPr>
        <a:xfrm>
          <a:off x="12547111" y="554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47117</xdr:rowOff>
    </xdr:from>
    <xdr:to>
      <xdr:col>85</xdr:col>
      <xdr:colOff>177800</xdr:colOff>
      <xdr:row>37</xdr:row>
      <xdr:rowOff>148717</xdr:rowOff>
    </xdr:to>
    <xdr:sp macro="" textlink="">
      <xdr:nvSpPr>
        <xdr:cNvPr id="541" name="楕円 540"/>
        <xdr:cNvSpPr/>
      </xdr:nvSpPr>
      <xdr:spPr>
        <a:xfrm>
          <a:off x="16268700" y="63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133494</xdr:rowOff>
    </xdr:from>
    <xdr:ext cx="469744" cy="259045"/>
    <xdr:sp macro="" textlink="">
      <xdr:nvSpPr>
        <xdr:cNvPr id="542" name="消防費該当値テキスト"/>
        <xdr:cNvSpPr txBox="1"/>
      </xdr:nvSpPr>
      <xdr:spPr>
        <a:xfrm>
          <a:off x="16370300" y="63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103886</xdr:rowOff>
    </xdr:from>
    <xdr:to>
      <xdr:col>81</xdr:col>
      <xdr:colOff>101600</xdr:colOff>
      <xdr:row>37</xdr:row>
      <xdr:rowOff>34036</xdr:rowOff>
    </xdr:to>
    <xdr:sp macro="" textlink="">
      <xdr:nvSpPr>
        <xdr:cNvPr id="543" name="楕円 542"/>
        <xdr:cNvSpPr/>
      </xdr:nvSpPr>
      <xdr:spPr>
        <a:xfrm>
          <a:off x="15430500" y="62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25163</xdr:rowOff>
    </xdr:from>
    <xdr:ext cx="469744" cy="259045"/>
    <xdr:sp macro="" textlink="">
      <xdr:nvSpPr>
        <xdr:cNvPr id="544" name="テキスト ボックス 543"/>
        <xdr:cNvSpPr txBox="1"/>
      </xdr:nvSpPr>
      <xdr:spPr>
        <a:xfrm>
          <a:off x="15246428" y="636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152146</xdr:rowOff>
    </xdr:from>
    <xdr:to>
      <xdr:col>76</xdr:col>
      <xdr:colOff>165100</xdr:colOff>
      <xdr:row>38</xdr:row>
      <xdr:rowOff>82296</xdr:rowOff>
    </xdr:to>
    <xdr:sp macro="" textlink="">
      <xdr:nvSpPr>
        <xdr:cNvPr id="545" name="楕円 544"/>
        <xdr:cNvSpPr/>
      </xdr:nvSpPr>
      <xdr:spPr>
        <a:xfrm>
          <a:off x="14541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73423</xdr:rowOff>
    </xdr:from>
    <xdr:ext cx="469744" cy="259045"/>
    <xdr:sp macro="" textlink="">
      <xdr:nvSpPr>
        <xdr:cNvPr id="546" name="テキスト ボックス 545"/>
        <xdr:cNvSpPr txBox="1"/>
      </xdr:nvSpPr>
      <xdr:spPr>
        <a:xfrm>
          <a:off x="14357428" y="65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114554</xdr:rowOff>
    </xdr:from>
    <xdr:to>
      <xdr:col>72</xdr:col>
      <xdr:colOff>38100</xdr:colOff>
      <xdr:row>34</xdr:row>
      <xdr:rowOff>44704</xdr:rowOff>
    </xdr:to>
    <xdr:sp macro="" textlink="">
      <xdr:nvSpPr>
        <xdr:cNvPr id="547" name="楕円 546"/>
        <xdr:cNvSpPr/>
      </xdr:nvSpPr>
      <xdr:spPr>
        <a:xfrm>
          <a:off x="136525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35831</xdr:rowOff>
    </xdr:from>
    <xdr:ext cx="534377" cy="259045"/>
    <xdr:sp macro="" textlink="">
      <xdr:nvSpPr>
        <xdr:cNvPr id="548" name="テキスト ボックス 547"/>
        <xdr:cNvSpPr txBox="1"/>
      </xdr:nvSpPr>
      <xdr:spPr>
        <a:xfrm>
          <a:off x="13436111" y="58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11430</xdr:rowOff>
    </xdr:from>
    <xdr:to>
      <xdr:col>67</xdr:col>
      <xdr:colOff>101600</xdr:colOff>
      <xdr:row>37</xdr:row>
      <xdr:rowOff>113030</xdr:rowOff>
    </xdr:to>
    <xdr:sp macro="" textlink="">
      <xdr:nvSpPr>
        <xdr:cNvPr id="549" name="楕円 548"/>
        <xdr:cNvSpPr/>
      </xdr:nvSpPr>
      <xdr:spPr>
        <a:xfrm>
          <a:off x="12763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104157</xdr:rowOff>
    </xdr:from>
    <xdr:ext cx="469744" cy="259045"/>
    <xdr:sp macro="" textlink="">
      <xdr:nvSpPr>
        <xdr:cNvPr id="550" name="テキスト ボックス 549"/>
        <xdr:cNvSpPr txBox="1"/>
      </xdr:nvSpPr>
      <xdr:spPr>
        <a:xfrm>
          <a:off x="12579428" y="64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3" name="直線コネクタ 572"/>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74"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75" name="直線コネクタ 574"/>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76"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77" name="直線コネクタ 576"/>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24257</xdr:rowOff>
    </xdr:from>
    <xdr:to>
      <xdr:col>85</xdr:col>
      <xdr:colOff>127000</xdr:colOff>
      <xdr:row>55</xdr:row>
      <xdr:rowOff>170881</xdr:rowOff>
    </xdr:to>
    <xdr:cxnSp macro="">
      <xdr:nvCxnSpPr>
        <xdr:cNvPr id="578" name="直線コネクタ 577"/>
        <xdr:cNvCxnSpPr/>
      </xdr:nvCxnSpPr>
      <xdr:spPr>
        <a:xfrm flipV="1">
          <a:off x="15481300" y="9454007"/>
          <a:ext cx="838200" cy="1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79"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0" name="フローチャート: 判断 579"/>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170881</xdr:rowOff>
    </xdr:from>
    <xdr:to>
      <xdr:col>81</xdr:col>
      <xdr:colOff>50800</xdr:colOff>
      <xdr:row>57</xdr:row>
      <xdr:rowOff>60787</xdr:rowOff>
    </xdr:to>
    <xdr:cxnSp macro="">
      <xdr:nvCxnSpPr>
        <xdr:cNvPr id="581" name="直線コネクタ 580"/>
        <xdr:cNvCxnSpPr/>
      </xdr:nvCxnSpPr>
      <xdr:spPr>
        <a:xfrm flipV="1">
          <a:off x="14592300" y="9600631"/>
          <a:ext cx="889000" cy="23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2" name="フローチャート: 判断 581"/>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107263</xdr:rowOff>
    </xdr:from>
    <xdr:ext cx="534377" cy="259045"/>
    <xdr:sp macro="" textlink="">
      <xdr:nvSpPr>
        <xdr:cNvPr id="583" name="テキスト ボックス 582"/>
        <xdr:cNvSpPr txBox="1"/>
      </xdr:nvSpPr>
      <xdr:spPr>
        <a:xfrm>
          <a:off x="15214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106645</xdr:rowOff>
    </xdr:from>
    <xdr:to>
      <xdr:col>76</xdr:col>
      <xdr:colOff>114300</xdr:colOff>
      <xdr:row>57</xdr:row>
      <xdr:rowOff>60787</xdr:rowOff>
    </xdr:to>
    <xdr:cxnSp macro="">
      <xdr:nvCxnSpPr>
        <xdr:cNvPr id="584" name="直線コネクタ 583"/>
        <xdr:cNvCxnSpPr/>
      </xdr:nvCxnSpPr>
      <xdr:spPr>
        <a:xfrm>
          <a:off x="13703300" y="9707845"/>
          <a:ext cx="889000" cy="1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85" name="フローチャート: 判断 584"/>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132343</xdr:rowOff>
    </xdr:from>
    <xdr:ext cx="534377" cy="259045"/>
    <xdr:sp macro="" textlink="">
      <xdr:nvSpPr>
        <xdr:cNvPr id="586" name="テキスト ボックス 585"/>
        <xdr:cNvSpPr txBox="1"/>
      </xdr:nvSpPr>
      <xdr:spPr>
        <a:xfrm>
          <a:off x="14325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106645</xdr:rowOff>
    </xdr:from>
    <xdr:to>
      <xdr:col>71</xdr:col>
      <xdr:colOff>177800</xdr:colOff>
      <xdr:row>57</xdr:row>
      <xdr:rowOff>26681</xdr:rowOff>
    </xdr:to>
    <xdr:cxnSp macro="">
      <xdr:nvCxnSpPr>
        <xdr:cNvPr id="587" name="直線コネクタ 586"/>
        <xdr:cNvCxnSpPr/>
      </xdr:nvCxnSpPr>
      <xdr:spPr>
        <a:xfrm flipV="1">
          <a:off x="12814300" y="9707845"/>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88" name="フローチャート: 判断 587"/>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89" name="テキスト ボックス 588"/>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0" name="フローチャート: 判断 589"/>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1" name="テキスト ボックス 590"/>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144907</xdr:rowOff>
    </xdr:from>
    <xdr:to>
      <xdr:col>85</xdr:col>
      <xdr:colOff>177800</xdr:colOff>
      <xdr:row>55</xdr:row>
      <xdr:rowOff>75057</xdr:rowOff>
    </xdr:to>
    <xdr:sp macro="" textlink="">
      <xdr:nvSpPr>
        <xdr:cNvPr id="597" name="楕円 596"/>
        <xdr:cNvSpPr/>
      </xdr:nvSpPr>
      <xdr:spPr>
        <a:xfrm>
          <a:off x="16268700" y="9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167784</xdr:rowOff>
    </xdr:from>
    <xdr:ext cx="534377" cy="259045"/>
    <xdr:sp macro="" textlink="">
      <xdr:nvSpPr>
        <xdr:cNvPr id="598" name="教育費該当値テキスト"/>
        <xdr:cNvSpPr txBox="1"/>
      </xdr:nvSpPr>
      <xdr:spPr>
        <a:xfrm>
          <a:off x="16370300" y="925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120081</xdr:rowOff>
    </xdr:from>
    <xdr:to>
      <xdr:col>81</xdr:col>
      <xdr:colOff>101600</xdr:colOff>
      <xdr:row>56</xdr:row>
      <xdr:rowOff>50231</xdr:rowOff>
    </xdr:to>
    <xdr:sp macro="" textlink="">
      <xdr:nvSpPr>
        <xdr:cNvPr id="599" name="楕円 598"/>
        <xdr:cNvSpPr/>
      </xdr:nvSpPr>
      <xdr:spPr>
        <a:xfrm>
          <a:off x="15430500" y="95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66758</xdr:rowOff>
    </xdr:from>
    <xdr:ext cx="534377" cy="259045"/>
    <xdr:sp macro="" textlink="">
      <xdr:nvSpPr>
        <xdr:cNvPr id="600" name="テキスト ボックス 599"/>
        <xdr:cNvSpPr txBox="1"/>
      </xdr:nvSpPr>
      <xdr:spPr>
        <a:xfrm>
          <a:off x="15214111" y="932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9987</xdr:rowOff>
    </xdr:from>
    <xdr:to>
      <xdr:col>76</xdr:col>
      <xdr:colOff>165100</xdr:colOff>
      <xdr:row>57</xdr:row>
      <xdr:rowOff>111587</xdr:rowOff>
    </xdr:to>
    <xdr:sp macro="" textlink="">
      <xdr:nvSpPr>
        <xdr:cNvPr id="601" name="楕円 600"/>
        <xdr:cNvSpPr/>
      </xdr:nvSpPr>
      <xdr:spPr>
        <a:xfrm>
          <a:off x="14541500" y="97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102714</xdr:rowOff>
    </xdr:from>
    <xdr:ext cx="534377" cy="259045"/>
    <xdr:sp macro="" textlink="">
      <xdr:nvSpPr>
        <xdr:cNvPr id="602" name="テキスト ボックス 601"/>
        <xdr:cNvSpPr txBox="1"/>
      </xdr:nvSpPr>
      <xdr:spPr>
        <a:xfrm>
          <a:off x="14325111" y="98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55845</xdr:rowOff>
    </xdr:from>
    <xdr:to>
      <xdr:col>72</xdr:col>
      <xdr:colOff>38100</xdr:colOff>
      <xdr:row>56</xdr:row>
      <xdr:rowOff>157445</xdr:rowOff>
    </xdr:to>
    <xdr:sp macro="" textlink="">
      <xdr:nvSpPr>
        <xdr:cNvPr id="603" name="楕円 602"/>
        <xdr:cNvSpPr/>
      </xdr:nvSpPr>
      <xdr:spPr>
        <a:xfrm>
          <a:off x="13652500" y="965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148572</xdr:rowOff>
    </xdr:from>
    <xdr:ext cx="534377" cy="259045"/>
    <xdr:sp macro="" textlink="">
      <xdr:nvSpPr>
        <xdr:cNvPr id="604" name="テキスト ボックス 603"/>
        <xdr:cNvSpPr txBox="1"/>
      </xdr:nvSpPr>
      <xdr:spPr>
        <a:xfrm>
          <a:off x="13436111" y="974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147331</xdr:rowOff>
    </xdr:from>
    <xdr:to>
      <xdr:col>67</xdr:col>
      <xdr:colOff>101600</xdr:colOff>
      <xdr:row>57</xdr:row>
      <xdr:rowOff>77481</xdr:rowOff>
    </xdr:to>
    <xdr:sp macro="" textlink="">
      <xdr:nvSpPr>
        <xdr:cNvPr id="605" name="楕円 604"/>
        <xdr:cNvSpPr/>
      </xdr:nvSpPr>
      <xdr:spPr>
        <a:xfrm>
          <a:off x="12763500" y="97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68608</xdr:rowOff>
    </xdr:from>
    <xdr:ext cx="534377" cy="259045"/>
    <xdr:sp macro="" textlink="">
      <xdr:nvSpPr>
        <xdr:cNvPr id="606" name="テキスト ボックス 605"/>
        <xdr:cNvSpPr txBox="1"/>
      </xdr:nvSpPr>
      <xdr:spPr>
        <a:xfrm>
          <a:off x="12547111" y="984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28" name="直線コネクタ 627"/>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1"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2" name="直線コネクタ 631"/>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119035</xdr:rowOff>
    </xdr:from>
    <xdr:to>
      <xdr:col>85</xdr:col>
      <xdr:colOff>127000</xdr:colOff>
      <xdr:row>78</xdr:row>
      <xdr:rowOff>139700</xdr:rowOff>
    </xdr:to>
    <xdr:cxnSp macro="">
      <xdr:nvCxnSpPr>
        <xdr:cNvPr id="633" name="直線コネクタ 632"/>
        <xdr:cNvCxnSpPr/>
      </xdr:nvCxnSpPr>
      <xdr:spPr>
        <a:xfrm flipV="1">
          <a:off x="15481300" y="13492135"/>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34"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35" name="フローチャート: 判断 634"/>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138602</xdr:rowOff>
    </xdr:from>
    <xdr:to>
      <xdr:col>81</xdr:col>
      <xdr:colOff>50800</xdr:colOff>
      <xdr:row>78</xdr:row>
      <xdr:rowOff>139700</xdr:rowOff>
    </xdr:to>
    <xdr:cxnSp macro="">
      <xdr:nvCxnSpPr>
        <xdr:cNvPr id="636" name="直線コネクタ 635"/>
        <xdr:cNvCxnSpPr/>
      </xdr:nvCxnSpPr>
      <xdr:spPr>
        <a:xfrm>
          <a:off x="14592300" y="13511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37" name="フローチャート: 判断 636"/>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38" name="テキスト ボックス 637"/>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138602</xdr:rowOff>
    </xdr:from>
    <xdr:to>
      <xdr:col>76</xdr:col>
      <xdr:colOff>114300</xdr:colOff>
      <xdr:row>78</xdr:row>
      <xdr:rowOff>139700</xdr:rowOff>
    </xdr:to>
    <xdr:cxnSp macro="">
      <xdr:nvCxnSpPr>
        <xdr:cNvPr id="639" name="直線コネクタ 638"/>
        <xdr:cNvCxnSpPr/>
      </xdr:nvCxnSpPr>
      <xdr:spPr>
        <a:xfrm flipV="1">
          <a:off x="13703300" y="13511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0" name="フローチャート: 判断 639"/>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1" name="テキスト ボックス 640"/>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136958</xdr:rowOff>
    </xdr:from>
    <xdr:to>
      <xdr:col>71</xdr:col>
      <xdr:colOff>177800</xdr:colOff>
      <xdr:row>78</xdr:row>
      <xdr:rowOff>139700</xdr:rowOff>
    </xdr:to>
    <xdr:cxnSp macro="">
      <xdr:nvCxnSpPr>
        <xdr:cNvPr id="642" name="直線コネクタ 641"/>
        <xdr:cNvCxnSpPr/>
      </xdr:nvCxnSpPr>
      <xdr:spPr>
        <a:xfrm>
          <a:off x="12814300" y="1351005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3" name="フローチャート: 判断 642"/>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44" name="テキスト ボックス 643"/>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45" name="フローチャート: 判断 644"/>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46" name="テキスト ボックス 645"/>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68235</xdr:rowOff>
    </xdr:from>
    <xdr:to>
      <xdr:col>85</xdr:col>
      <xdr:colOff>177800</xdr:colOff>
      <xdr:row>78</xdr:row>
      <xdr:rowOff>169835</xdr:rowOff>
    </xdr:to>
    <xdr:sp macro="" textlink="">
      <xdr:nvSpPr>
        <xdr:cNvPr id="652" name="楕円 651"/>
        <xdr:cNvSpPr/>
      </xdr:nvSpPr>
      <xdr:spPr>
        <a:xfrm>
          <a:off x="16268700" y="134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159819</xdr:rowOff>
    </xdr:from>
    <xdr:ext cx="378565" cy="259045"/>
    <xdr:sp macro="" textlink="">
      <xdr:nvSpPr>
        <xdr:cNvPr id="653" name="災害復旧費該当値テキスト"/>
        <xdr:cNvSpPr txBox="1"/>
      </xdr:nvSpPr>
      <xdr:spPr>
        <a:xfrm>
          <a:off x="16370300" y="1336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87802</xdr:rowOff>
    </xdr:from>
    <xdr:to>
      <xdr:col>76</xdr:col>
      <xdr:colOff>165100</xdr:colOff>
      <xdr:row>79</xdr:row>
      <xdr:rowOff>17952</xdr:rowOff>
    </xdr:to>
    <xdr:sp macro="" textlink="">
      <xdr:nvSpPr>
        <xdr:cNvPr id="656" name="楕円 655"/>
        <xdr:cNvSpPr/>
      </xdr:nvSpPr>
      <xdr:spPr>
        <a:xfrm>
          <a:off x="14541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9079</xdr:rowOff>
    </xdr:from>
    <xdr:ext cx="313932" cy="259045"/>
    <xdr:sp macro="" textlink="">
      <xdr:nvSpPr>
        <xdr:cNvPr id="657" name="テキスト ボックス 656"/>
        <xdr:cNvSpPr txBox="1"/>
      </xdr:nvSpPr>
      <xdr:spPr>
        <a:xfrm>
          <a:off x="14435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86158</xdr:rowOff>
    </xdr:from>
    <xdr:to>
      <xdr:col>67</xdr:col>
      <xdr:colOff>101600</xdr:colOff>
      <xdr:row>79</xdr:row>
      <xdr:rowOff>16308</xdr:rowOff>
    </xdr:to>
    <xdr:sp macro="" textlink="">
      <xdr:nvSpPr>
        <xdr:cNvPr id="660" name="楕円 659"/>
        <xdr:cNvSpPr/>
      </xdr:nvSpPr>
      <xdr:spPr>
        <a:xfrm>
          <a:off x="127635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7435</xdr:rowOff>
    </xdr:from>
    <xdr:ext cx="313932" cy="259045"/>
    <xdr:sp macro="" textlink="">
      <xdr:nvSpPr>
        <xdr:cNvPr id="661" name="テキスト ボックス 660"/>
        <xdr:cNvSpPr txBox="1"/>
      </xdr:nvSpPr>
      <xdr:spPr>
        <a:xfrm>
          <a:off x="12657333" y="13551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84" name="直線コネクタ 683"/>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85"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86" name="直線コネクタ 685"/>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87"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88" name="直線コネクタ 687"/>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146512</xdr:rowOff>
    </xdr:from>
    <xdr:to>
      <xdr:col>85</xdr:col>
      <xdr:colOff>127000</xdr:colOff>
      <xdr:row>96</xdr:row>
      <xdr:rowOff>153507</xdr:rowOff>
    </xdr:to>
    <xdr:cxnSp macro="">
      <xdr:nvCxnSpPr>
        <xdr:cNvPr id="689" name="直線コネクタ 688"/>
        <xdr:cNvCxnSpPr/>
      </xdr:nvCxnSpPr>
      <xdr:spPr>
        <a:xfrm flipV="1">
          <a:off x="15481300" y="16605712"/>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0"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1" name="フローチャート: 判断 690"/>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153507</xdr:rowOff>
    </xdr:from>
    <xdr:to>
      <xdr:col>81</xdr:col>
      <xdr:colOff>50800</xdr:colOff>
      <xdr:row>97</xdr:row>
      <xdr:rowOff>21513</xdr:rowOff>
    </xdr:to>
    <xdr:cxnSp macro="">
      <xdr:nvCxnSpPr>
        <xdr:cNvPr id="692" name="直線コネクタ 691"/>
        <xdr:cNvCxnSpPr/>
      </xdr:nvCxnSpPr>
      <xdr:spPr>
        <a:xfrm flipV="1">
          <a:off x="14592300" y="16612707"/>
          <a:ext cx="8890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3" name="フローチャート: 判断 692"/>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694" name="テキスト ボックス 693"/>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21513</xdr:rowOff>
    </xdr:from>
    <xdr:to>
      <xdr:col>76</xdr:col>
      <xdr:colOff>114300</xdr:colOff>
      <xdr:row>97</xdr:row>
      <xdr:rowOff>45310</xdr:rowOff>
    </xdr:to>
    <xdr:cxnSp macro="">
      <xdr:nvCxnSpPr>
        <xdr:cNvPr id="695" name="直線コネクタ 694"/>
        <xdr:cNvCxnSpPr/>
      </xdr:nvCxnSpPr>
      <xdr:spPr>
        <a:xfrm flipV="1">
          <a:off x="13703300" y="16652163"/>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696" name="フローチャート: 判断 695"/>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157556</xdr:rowOff>
    </xdr:from>
    <xdr:ext cx="534377" cy="259045"/>
    <xdr:sp macro="" textlink="">
      <xdr:nvSpPr>
        <xdr:cNvPr id="697" name="テキスト ボックス 696"/>
        <xdr:cNvSpPr txBox="1"/>
      </xdr:nvSpPr>
      <xdr:spPr>
        <a:xfrm>
          <a:off x="14325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45310</xdr:rowOff>
    </xdr:from>
    <xdr:to>
      <xdr:col>71</xdr:col>
      <xdr:colOff>177800</xdr:colOff>
      <xdr:row>97</xdr:row>
      <xdr:rowOff>80767</xdr:rowOff>
    </xdr:to>
    <xdr:cxnSp macro="">
      <xdr:nvCxnSpPr>
        <xdr:cNvPr id="698" name="直線コネクタ 697"/>
        <xdr:cNvCxnSpPr/>
      </xdr:nvCxnSpPr>
      <xdr:spPr>
        <a:xfrm flipV="1">
          <a:off x="12814300" y="16675960"/>
          <a:ext cx="889000" cy="3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699" name="フローチャート: 判断 698"/>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0" name="テキスト ボックス 699"/>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1" name="フローチャート: 判断 700"/>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2" name="テキスト ボックス 701"/>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95712</xdr:rowOff>
    </xdr:from>
    <xdr:to>
      <xdr:col>85</xdr:col>
      <xdr:colOff>177800</xdr:colOff>
      <xdr:row>97</xdr:row>
      <xdr:rowOff>25862</xdr:rowOff>
    </xdr:to>
    <xdr:sp macro="" textlink="">
      <xdr:nvSpPr>
        <xdr:cNvPr id="708" name="楕円 707"/>
        <xdr:cNvSpPr/>
      </xdr:nvSpPr>
      <xdr:spPr>
        <a:xfrm>
          <a:off x="16268700" y="1655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118589</xdr:rowOff>
    </xdr:from>
    <xdr:ext cx="534377" cy="259045"/>
    <xdr:sp macro="" textlink="">
      <xdr:nvSpPr>
        <xdr:cNvPr id="709" name="公債費該当値テキスト"/>
        <xdr:cNvSpPr txBox="1"/>
      </xdr:nvSpPr>
      <xdr:spPr>
        <a:xfrm>
          <a:off x="16370300" y="164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102707</xdr:rowOff>
    </xdr:from>
    <xdr:to>
      <xdr:col>81</xdr:col>
      <xdr:colOff>101600</xdr:colOff>
      <xdr:row>97</xdr:row>
      <xdr:rowOff>32857</xdr:rowOff>
    </xdr:to>
    <xdr:sp macro="" textlink="">
      <xdr:nvSpPr>
        <xdr:cNvPr id="710" name="楕円 709"/>
        <xdr:cNvSpPr/>
      </xdr:nvSpPr>
      <xdr:spPr>
        <a:xfrm>
          <a:off x="15430500" y="165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49384</xdr:rowOff>
    </xdr:from>
    <xdr:ext cx="534377" cy="259045"/>
    <xdr:sp macro="" textlink="">
      <xdr:nvSpPr>
        <xdr:cNvPr id="711" name="テキスト ボックス 710"/>
        <xdr:cNvSpPr txBox="1"/>
      </xdr:nvSpPr>
      <xdr:spPr>
        <a:xfrm>
          <a:off x="15214111" y="163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142163</xdr:rowOff>
    </xdr:from>
    <xdr:to>
      <xdr:col>76</xdr:col>
      <xdr:colOff>165100</xdr:colOff>
      <xdr:row>97</xdr:row>
      <xdr:rowOff>72313</xdr:rowOff>
    </xdr:to>
    <xdr:sp macro="" textlink="">
      <xdr:nvSpPr>
        <xdr:cNvPr id="712" name="楕円 711"/>
        <xdr:cNvSpPr/>
      </xdr:nvSpPr>
      <xdr:spPr>
        <a:xfrm>
          <a:off x="14541500" y="166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88840</xdr:rowOff>
    </xdr:from>
    <xdr:ext cx="534377" cy="259045"/>
    <xdr:sp macro="" textlink="">
      <xdr:nvSpPr>
        <xdr:cNvPr id="713" name="テキスト ボックス 712"/>
        <xdr:cNvSpPr txBox="1"/>
      </xdr:nvSpPr>
      <xdr:spPr>
        <a:xfrm>
          <a:off x="14325111" y="163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165960</xdr:rowOff>
    </xdr:from>
    <xdr:to>
      <xdr:col>72</xdr:col>
      <xdr:colOff>38100</xdr:colOff>
      <xdr:row>97</xdr:row>
      <xdr:rowOff>96110</xdr:rowOff>
    </xdr:to>
    <xdr:sp macro="" textlink="">
      <xdr:nvSpPr>
        <xdr:cNvPr id="714" name="楕円 713"/>
        <xdr:cNvSpPr/>
      </xdr:nvSpPr>
      <xdr:spPr>
        <a:xfrm>
          <a:off x="13652500" y="166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87237</xdr:rowOff>
    </xdr:from>
    <xdr:ext cx="534377" cy="259045"/>
    <xdr:sp macro="" textlink="">
      <xdr:nvSpPr>
        <xdr:cNvPr id="715" name="テキスト ボックス 714"/>
        <xdr:cNvSpPr txBox="1"/>
      </xdr:nvSpPr>
      <xdr:spPr>
        <a:xfrm>
          <a:off x="13436111" y="16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29967</xdr:rowOff>
    </xdr:from>
    <xdr:to>
      <xdr:col>67</xdr:col>
      <xdr:colOff>101600</xdr:colOff>
      <xdr:row>97</xdr:row>
      <xdr:rowOff>131567</xdr:rowOff>
    </xdr:to>
    <xdr:sp macro="" textlink="">
      <xdr:nvSpPr>
        <xdr:cNvPr id="716" name="楕円 715"/>
        <xdr:cNvSpPr/>
      </xdr:nvSpPr>
      <xdr:spPr>
        <a:xfrm>
          <a:off x="12763500" y="1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122694</xdr:rowOff>
    </xdr:from>
    <xdr:ext cx="534377" cy="259045"/>
    <xdr:sp macro="" textlink="">
      <xdr:nvSpPr>
        <xdr:cNvPr id="717" name="テキスト ボックス 716"/>
        <xdr:cNvSpPr txBox="1"/>
      </xdr:nvSpPr>
      <xdr:spPr>
        <a:xfrm>
          <a:off x="12547111" y="167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1" name="直線コネクタ 740"/>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44"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45" name="直線コネクタ 744"/>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47"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48" name="フローチャート: 判断 747"/>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0" name="フローチャート: 判断 749"/>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1" name="テキスト ボックス 750"/>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3" name="フローチャート: 判断 752"/>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54" name="テキスト ボックス 753"/>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56" name="フローチャート: 判断 755"/>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57" name="テキスト ボックス 756"/>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58" name="フローチャート: 判断 757"/>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59" name="テキスト ボックス 758"/>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住民一人あたりのコスト比較について、</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民生費においては一人当たり</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万円を超え、他の費目の中で最も高い結果となっている。これは、生活保護費や児童福祉、障がい福祉、高齢者福祉といった社会保障経費に要する事業が高額となっているものである。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土木費については、一人当たり</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23,454</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円となっており、類似団体</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よりも少額であるが、「和泉躍進プラン（案）」により今後予定している大型事業に備え、普通建設事業の抑制を行っていることによるものである。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また教育費について、小中学校等の施設整備やこども子育て支援新制度に伴う施設型給付などで費用が増加していることから、住民一人当たりの金額は</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47,550</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円と類似団体</a:t>
          </a:r>
          <a:r>
            <a:rPr kumimoji="1" lang="ja-JP" altLang="en-US" sz="1100" b="0">
              <a:solidFill>
                <a:schemeClr val="tx1"/>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を</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地方交付税の減や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臨時財政対策債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の減などにより、歳入額は減少した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H28</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年度と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同額を予算要求限度額に設定したことや「和泉躍進プラン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」での普通建設事業の抑制、施設の統廃合などにより歳出額</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生活保護費や障がい者介護給付費の増加により歳出が増加した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ことにより実質単年度収支がマイナスになった。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引き続き「和泉躍進プラン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」を着実に実施することで健全な財政運営を図る。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全会計において黒字となっているものの、一般会計において地方交付税の減少等により、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年度から黒字幅は減少しており、さらなる事業費の抑制に努め、健全な財政運営を図る。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64202882</v>
      </c>
      <c r="BO4" s="441"/>
      <c r="BP4" s="441"/>
      <c r="BQ4" s="441"/>
      <c r="BR4" s="441"/>
      <c r="BS4" s="441"/>
      <c r="BT4" s="441"/>
      <c r="BU4" s="442"/>
      <c r="BV4" s="440">
        <v>61980954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0.4</v>
      </c>
      <c r="CU4" s="622"/>
      <c r="CV4" s="622"/>
      <c r="CW4" s="622"/>
      <c r="CX4" s="622"/>
      <c r="CY4" s="622"/>
      <c r="CZ4" s="622"/>
      <c r="DA4" s="623"/>
      <c r="DB4" s="621">
        <v>0.7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64007837</v>
      </c>
      <c r="BO5" s="446"/>
      <c r="BP5" s="446"/>
      <c r="BQ5" s="446"/>
      <c r="BR5" s="446"/>
      <c r="BS5" s="446"/>
      <c r="BT5" s="446"/>
      <c r="BU5" s="447"/>
      <c r="BV5" s="445">
        <v>61612600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97.2</v>
      </c>
      <c r="CU5" s="416"/>
      <c r="CV5" s="416"/>
      <c r="CW5" s="416"/>
      <c r="CX5" s="416"/>
      <c r="CY5" s="416"/>
      <c r="CZ5" s="416"/>
      <c r="DA5" s="417"/>
      <c r="DB5" s="415">
        <v>96.6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195045</v>
      </c>
      <c r="BO6" s="446"/>
      <c r="BP6" s="446"/>
      <c r="BQ6" s="446"/>
      <c r="BR6" s="446"/>
      <c r="BS6" s="446"/>
      <c r="BT6" s="446"/>
      <c r="BU6" s="447"/>
      <c r="BV6" s="445">
        <v>368354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103.9</v>
      </c>
      <c r="CU6" s="596"/>
      <c r="CV6" s="596"/>
      <c r="CW6" s="596"/>
      <c r="CX6" s="596"/>
      <c r="CY6" s="596"/>
      <c r="CZ6" s="596"/>
      <c r="DA6" s="597"/>
      <c r="DB6" s="595">
        <v>102.7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66778</v>
      </c>
      <c r="BO7" s="446"/>
      <c r="BP7" s="446"/>
      <c r="BQ7" s="446"/>
      <c r="BR7" s="446"/>
      <c r="BS7" s="446"/>
      <c r="BT7" s="446"/>
      <c r="BU7" s="447"/>
      <c r="BV7" s="445">
        <v>144657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34178688</v>
      </c>
      <c r="CU7" s="446"/>
      <c r="CV7" s="446"/>
      <c r="CW7" s="446"/>
      <c r="CX7" s="446"/>
      <c r="CY7" s="446"/>
      <c r="CZ7" s="446"/>
      <c r="DA7" s="447"/>
      <c r="DB7" s="445">
        <v>34357299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128267</v>
      </c>
      <c r="BO8" s="446"/>
      <c r="BP8" s="446"/>
      <c r="BQ8" s="446"/>
      <c r="BR8" s="446"/>
      <c r="BS8" s="446"/>
      <c r="BT8" s="446"/>
      <c r="BU8" s="447"/>
      <c r="BV8" s="445">
        <v>223697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0.74</v>
      </c>
      <c r="CU8" s="559"/>
      <c r="CV8" s="559"/>
      <c r="CW8" s="559"/>
      <c r="CX8" s="559"/>
      <c r="CY8" s="559"/>
      <c r="CZ8" s="559"/>
      <c r="DA8" s="560"/>
      <c r="DB8" s="558">
        <v>0.72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186109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-95430</v>
      </c>
      <c r="BO9" s="446"/>
      <c r="BP9" s="446"/>
      <c r="BQ9" s="446"/>
      <c r="BR9" s="446"/>
      <c r="BS9" s="446"/>
      <c r="BT9" s="446"/>
      <c r="BU9" s="447"/>
      <c r="BV9" s="445">
        <v>-127802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16</v>
      </c>
      <c r="CU9" s="416"/>
      <c r="CV9" s="416"/>
      <c r="CW9" s="416"/>
      <c r="CX9" s="416"/>
      <c r="CY9" s="416"/>
      <c r="CZ9" s="416"/>
      <c r="DA9" s="417"/>
      <c r="DB9" s="415">
        <v>15.9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184988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123220</v>
      </c>
      <c r="BO10" s="446"/>
      <c r="BP10" s="446"/>
      <c r="BQ10" s="446"/>
      <c r="BR10" s="446"/>
      <c r="BS10" s="446"/>
      <c r="BT10" s="446"/>
      <c r="BU10" s="447"/>
      <c r="BV10" s="445">
        <v>182860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186156</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800000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183975</v>
      </c>
      <c r="S13" s="549"/>
      <c r="T13" s="549"/>
      <c r="U13" s="549"/>
      <c r="V13" s="550"/>
      <c r="W13" s="536" t="s">
        <v>133</v>
      </c>
      <c r="X13" s="458"/>
      <c r="Y13" s="458"/>
      <c r="Z13" s="458"/>
      <c r="AA13" s="458"/>
      <c r="AB13" s="459"/>
      <c r="AC13" s="421">
        <v>751</v>
      </c>
      <c r="AD13" s="422"/>
      <c r="AE13" s="422"/>
      <c r="AF13" s="422"/>
      <c r="AG13" s="423"/>
      <c r="AH13" s="421">
        <v>712</v>
      </c>
      <c r="AI13" s="422"/>
      <c r="AJ13" s="422"/>
      <c r="AK13" s="422"/>
      <c r="AL13" s="424"/>
      <c r="AM13" s="514" t="s">
        <v>134</v>
      </c>
      <c r="AN13" s="419"/>
      <c r="AO13" s="419"/>
      <c r="AP13" s="419"/>
      <c r="AQ13" s="419"/>
      <c r="AR13" s="419"/>
      <c r="AS13" s="419"/>
      <c r="AT13" s="420"/>
      <c r="AU13" s="502" t="s">
        <v>102</v>
      </c>
      <c r="AV13" s="503"/>
      <c r="AW13" s="503"/>
      <c r="AX13" s="503"/>
      <c r="AY13" s="425" t="s">
        <v>135</v>
      </c>
      <c r="AZ13" s="426"/>
      <c r="BA13" s="426"/>
      <c r="BB13" s="426"/>
      <c r="BC13" s="426"/>
      <c r="BD13" s="426"/>
      <c r="BE13" s="426"/>
      <c r="BF13" s="426"/>
      <c r="BG13" s="426"/>
      <c r="BH13" s="426"/>
      <c r="BI13" s="426"/>
      <c r="BJ13" s="426"/>
      <c r="BK13" s="426"/>
      <c r="BL13" s="426"/>
      <c r="BM13" s="427"/>
      <c r="BN13" s="445">
        <v>-772210</v>
      </c>
      <c r="BO13" s="446"/>
      <c r="BP13" s="446"/>
      <c r="BQ13" s="446"/>
      <c r="BR13" s="446"/>
      <c r="BS13" s="446"/>
      <c r="BT13" s="446"/>
      <c r="BU13" s="447"/>
      <c r="BV13" s="445">
        <v>55058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6.6</v>
      </c>
      <c r="CU13" s="416"/>
      <c r="CV13" s="416"/>
      <c r="CW13" s="416"/>
      <c r="CX13" s="416"/>
      <c r="CY13" s="416"/>
      <c r="CZ13" s="416"/>
      <c r="DA13" s="417"/>
      <c r="DB13" s="415">
        <v>6.5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186765</v>
      </c>
      <c r="S14" s="549"/>
      <c r="T14" s="549"/>
      <c r="U14" s="549"/>
      <c r="V14" s="550"/>
      <c r="W14" s="551"/>
      <c r="X14" s="461"/>
      <c r="Y14" s="461"/>
      <c r="Z14" s="461"/>
      <c r="AA14" s="461"/>
      <c r="AB14" s="462"/>
      <c r="AC14" s="541">
        <v>1</v>
      </c>
      <c r="AD14" s="542"/>
      <c r="AE14" s="542"/>
      <c r="AF14" s="542"/>
      <c r="AG14" s="543"/>
      <c r="AH14" s="541">
        <v>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184646</v>
      </c>
      <c r="S15" s="549"/>
      <c r="T15" s="549"/>
      <c r="U15" s="549"/>
      <c r="V15" s="550"/>
      <c r="W15" s="536" t="s">
        <v>139</v>
      </c>
      <c r="X15" s="458"/>
      <c r="Y15" s="458"/>
      <c r="Z15" s="458"/>
      <c r="AA15" s="458"/>
      <c r="AB15" s="459"/>
      <c r="AC15" s="421">
        <v>17805</v>
      </c>
      <c r="AD15" s="422"/>
      <c r="AE15" s="422"/>
      <c r="AF15" s="422"/>
      <c r="AG15" s="423"/>
      <c r="AH15" s="421">
        <v>17901</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19771449</v>
      </c>
      <c r="BO15" s="441"/>
      <c r="BP15" s="441"/>
      <c r="BQ15" s="441"/>
      <c r="BR15" s="441"/>
      <c r="BS15" s="441"/>
      <c r="BT15" s="441"/>
      <c r="BU15" s="442"/>
      <c r="BV15" s="440">
        <v>19791441</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23.7</v>
      </c>
      <c r="AD16" s="542"/>
      <c r="AE16" s="542"/>
      <c r="AF16" s="542"/>
      <c r="AG16" s="543"/>
      <c r="AH16" s="541">
        <v>24.5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26405544</v>
      </c>
      <c r="BO16" s="446"/>
      <c r="BP16" s="446"/>
      <c r="BQ16" s="446"/>
      <c r="BR16" s="446"/>
      <c r="BS16" s="446"/>
      <c r="BT16" s="446"/>
      <c r="BU16" s="447"/>
      <c r="BV16" s="445">
        <v>26751304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56625</v>
      </c>
      <c r="AD17" s="422"/>
      <c r="AE17" s="422"/>
      <c r="AF17" s="422"/>
      <c r="AG17" s="423"/>
      <c r="AH17" s="421">
        <v>54528</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25281771</v>
      </c>
      <c r="BO17" s="446"/>
      <c r="BP17" s="446"/>
      <c r="BQ17" s="446"/>
      <c r="BR17" s="446"/>
      <c r="BS17" s="446"/>
      <c r="BT17" s="446"/>
      <c r="BU17" s="447"/>
      <c r="BV17" s="445">
        <v>25289308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84.98</v>
      </c>
      <c r="M18" s="510"/>
      <c r="N18" s="510"/>
      <c r="O18" s="510"/>
      <c r="P18" s="510"/>
      <c r="Q18" s="510"/>
      <c r="R18" s="511"/>
      <c r="S18" s="511"/>
      <c r="T18" s="511"/>
      <c r="U18" s="511"/>
      <c r="V18" s="512"/>
      <c r="W18" s="526"/>
      <c r="X18" s="527"/>
      <c r="Y18" s="527"/>
      <c r="Z18" s="527"/>
      <c r="AA18" s="527"/>
      <c r="AB18" s="537"/>
      <c r="AC18" s="409">
        <v>75.3</v>
      </c>
      <c r="AD18" s="410"/>
      <c r="AE18" s="410"/>
      <c r="AF18" s="410"/>
      <c r="AG18" s="513"/>
      <c r="AH18" s="409">
        <v>74.599999999999994</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34383297</v>
      </c>
      <c r="BO18" s="446"/>
      <c r="BP18" s="446"/>
      <c r="BQ18" s="446"/>
      <c r="BR18" s="446"/>
      <c r="BS18" s="446"/>
      <c r="BT18" s="446"/>
      <c r="BU18" s="447"/>
      <c r="BV18" s="445">
        <v>33628303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2190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39719113</v>
      </c>
      <c r="BO19" s="446"/>
      <c r="BP19" s="446"/>
      <c r="BQ19" s="446"/>
      <c r="BR19" s="446"/>
      <c r="BS19" s="446"/>
      <c r="BT19" s="446"/>
      <c r="BU19" s="447"/>
      <c r="BV19" s="445">
        <v>39599128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71013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48332864</v>
      </c>
      <c r="BO23" s="446"/>
      <c r="BP23" s="446"/>
      <c r="BQ23" s="446"/>
      <c r="BR23" s="446"/>
      <c r="BS23" s="446"/>
      <c r="BT23" s="446"/>
      <c r="BU23" s="447"/>
      <c r="BV23" s="445">
        <v>49747061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8910</v>
      </c>
      <c r="R24" s="422"/>
      <c r="S24" s="422"/>
      <c r="T24" s="422"/>
      <c r="U24" s="422"/>
      <c r="V24" s="423"/>
      <c r="W24" s="487"/>
      <c r="X24" s="478"/>
      <c r="Y24" s="479"/>
      <c r="Z24" s="418" t="s">
        <v>163</v>
      </c>
      <c r="AA24" s="419"/>
      <c r="AB24" s="419"/>
      <c r="AC24" s="419"/>
      <c r="AD24" s="419"/>
      <c r="AE24" s="419"/>
      <c r="AF24" s="419"/>
      <c r="AG24" s="420"/>
      <c r="AH24" s="421">
        <v>984</v>
      </c>
      <c r="AI24" s="422"/>
      <c r="AJ24" s="422"/>
      <c r="AK24" s="422"/>
      <c r="AL24" s="423"/>
      <c r="AM24" s="421">
        <v>2902800</v>
      </c>
      <c r="AN24" s="422"/>
      <c r="AO24" s="422"/>
      <c r="AP24" s="422"/>
      <c r="AQ24" s="422"/>
      <c r="AR24" s="423"/>
      <c r="AS24" s="421">
        <v>2950</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36035277</v>
      </c>
      <c r="BO24" s="446"/>
      <c r="BP24" s="446"/>
      <c r="BQ24" s="446"/>
      <c r="BR24" s="446"/>
      <c r="BS24" s="446"/>
      <c r="BT24" s="446"/>
      <c r="BU24" s="447"/>
      <c r="BV24" s="445">
        <v>37108861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7990</v>
      </c>
      <c r="R25" s="422"/>
      <c r="S25" s="422"/>
      <c r="T25" s="422"/>
      <c r="U25" s="422"/>
      <c r="V25" s="423"/>
      <c r="W25" s="487"/>
      <c r="X25" s="478"/>
      <c r="Y25" s="479"/>
      <c r="Z25" s="418" t="s">
        <v>166</v>
      </c>
      <c r="AA25" s="419"/>
      <c r="AB25" s="419"/>
      <c r="AC25" s="419"/>
      <c r="AD25" s="419"/>
      <c r="AE25" s="419"/>
      <c r="AF25" s="419"/>
      <c r="AG25" s="420"/>
      <c r="AH25" s="421">
        <v>159</v>
      </c>
      <c r="AI25" s="422"/>
      <c r="AJ25" s="422"/>
      <c r="AK25" s="422"/>
      <c r="AL25" s="423"/>
      <c r="AM25" s="421">
        <v>432321</v>
      </c>
      <c r="AN25" s="422"/>
      <c r="AO25" s="422"/>
      <c r="AP25" s="422"/>
      <c r="AQ25" s="422"/>
      <c r="AR25" s="423"/>
      <c r="AS25" s="421">
        <v>2719</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9347970</v>
      </c>
      <c r="BO25" s="441"/>
      <c r="BP25" s="441"/>
      <c r="BQ25" s="441"/>
      <c r="BR25" s="441"/>
      <c r="BS25" s="441"/>
      <c r="BT25" s="441"/>
      <c r="BU25" s="442"/>
      <c r="BV25" s="440">
        <v>13398492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7144</v>
      </c>
      <c r="R26" s="422"/>
      <c r="S26" s="422"/>
      <c r="T26" s="422"/>
      <c r="U26" s="422"/>
      <c r="V26" s="423"/>
      <c r="W26" s="487"/>
      <c r="X26" s="478"/>
      <c r="Y26" s="479"/>
      <c r="Z26" s="418" t="s">
        <v>169</v>
      </c>
      <c r="AA26" s="500"/>
      <c r="AB26" s="500"/>
      <c r="AC26" s="500"/>
      <c r="AD26" s="500"/>
      <c r="AE26" s="500"/>
      <c r="AF26" s="500"/>
      <c r="AG26" s="501"/>
      <c r="AH26" s="421">
        <v>104</v>
      </c>
      <c r="AI26" s="422"/>
      <c r="AJ26" s="422"/>
      <c r="AK26" s="422"/>
      <c r="AL26" s="423"/>
      <c r="AM26" s="421">
        <v>344136</v>
      </c>
      <c r="AN26" s="422"/>
      <c r="AO26" s="422"/>
      <c r="AP26" s="422"/>
      <c r="AQ26" s="422"/>
      <c r="AR26" s="423"/>
      <c r="AS26" s="421">
        <v>3309</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6600</v>
      </c>
      <c r="R27" s="422"/>
      <c r="S27" s="422"/>
      <c r="T27" s="422"/>
      <c r="U27" s="422"/>
      <c r="V27" s="423"/>
      <c r="W27" s="487"/>
      <c r="X27" s="478"/>
      <c r="Y27" s="479"/>
      <c r="Z27" s="418" t="s">
        <v>172</v>
      </c>
      <c r="AA27" s="419"/>
      <c r="AB27" s="419"/>
      <c r="AC27" s="419"/>
      <c r="AD27" s="419"/>
      <c r="AE27" s="419"/>
      <c r="AF27" s="419"/>
      <c r="AG27" s="420"/>
      <c r="AH27" s="421">
        <v>35</v>
      </c>
      <c r="AI27" s="422"/>
      <c r="AJ27" s="422"/>
      <c r="AK27" s="422"/>
      <c r="AL27" s="423"/>
      <c r="AM27" s="421">
        <v>121819</v>
      </c>
      <c r="AN27" s="422"/>
      <c r="AO27" s="422"/>
      <c r="AP27" s="422"/>
      <c r="AQ27" s="422"/>
      <c r="AR27" s="423"/>
      <c r="AS27" s="421">
        <v>3481</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6300</v>
      </c>
      <c r="R28" s="422"/>
      <c r="S28" s="422"/>
      <c r="T28" s="422"/>
      <c r="U28" s="422"/>
      <c r="V28" s="423"/>
      <c r="W28" s="487"/>
      <c r="X28" s="478"/>
      <c r="Y28" s="479"/>
      <c r="Z28" s="418" t="s">
        <v>175</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4354160</v>
      </c>
      <c r="BO28" s="441"/>
      <c r="BP28" s="441"/>
      <c r="BQ28" s="441"/>
      <c r="BR28" s="441"/>
      <c r="BS28" s="441"/>
      <c r="BT28" s="441"/>
      <c r="BU28" s="442"/>
      <c r="BV28" s="440">
        <v>5030940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22</v>
      </c>
      <c r="M29" s="422"/>
      <c r="N29" s="422"/>
      <c r="O29" s="422"/>
      <c r="P29" s="423"/>
      <c r="Q29" s="421">
        <v>6000</v>
      </c>
      <c r="R29" s="422"/>
      <c r="S29" s="422"/>
      <c r="T29" s="422"/>
      <c r="U29" s="422"/>
      <c r="V29" s="423"/>
      <c r="W29" s="488"/>
      <c r="X29" s="489"/>
      <c r="Y29" s="490"/>
      <c r="Z29" s="418" t="s">
        <v>178</v>
      </c>
      <c r="AA29" s="419"/>
      <c r="AB29" s="419"/>
      <c r="AC29" s="419"/>
      <c r="AD29" s="419"/>
      <c r="AE29" s="419"/>
      <c r="AF29" s="419"/>
      <c r="AG29" s="420"/>
      <c r="AH29" s="421">
        <v>1019</v>
      </c>
      <c r="AI29" s="422"/>
      <c r="AJ29" s="422"/>
      <c r="AK29" s="422"/>
      <c r="AL29" s="423"/>
      <c r="AM29" s="421">
        <v>3024619</v>
      </c>
      <c r="AN29" s="422"/>
      <c r="AO29" s="422"/>
      <c r="AP29" s="422"/>
      <c r="AQ29" s="422"/>
      <c r="AR29" s="423"/>
      <c r="AS29" s="421">
        <v>2968</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212220</v>
      </c>
      <c r="BO29" s="446"/>
      <c r="BP29" s="446"/>
      <c r="BQ29" s="446"/>
      <c r="BR29" s="446"/>
      <c r="BS29" s="446"/>
      <c r="BT29" s="446"/>
      <c r="BU29" s="447"/>
      <c r="BV29" s="445">
        <v>212180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97.4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6774042</v>
      </c>
      <c r="BO30" s="449"/>
      <c r="BP30" s="449"/>
      <c r="BQ30" s="449"/>
      <c r="BR30" s="449"/>
      <c r="BS30" s="449"/>
      <c r="BT30" s="449"/>
      <c r="BU30" s="450"/>
      <c r="BV30" s="448">
        <v>4763800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189</v>
      </c>
      <c r="AN33" s="408"/>
      <c r="AO33" s="407" t="s">
        <v>188</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浄化槽事業特別会計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泉北環境整備施設組合（一般会計）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和泉市公共施設管理公社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公共用地先行取得事業特別会計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公共下水道事業会計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泉北環境整備施設組合（廃棄物売電事業特別会計）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和泉市文化振興財団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IF('各会計、関係団体の財政状況及び健全化判断比率'!B33="","",'各会計、関係団体の財政状況及び健全化判断比率'!B33)</f>
        <v>病院事業会計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泉北水道企業団</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泉大津市・和泉市墓地組合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大阪府後期高齢者医療広域連合（一般会計）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大阪府後期高齢者医療広域連合（後期高齢者医療特別会計）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大阪広域水道企業団（水道事業会計）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大阪広域水道企業団（工業用水道事業会計）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LudW8Is1gpkixKWjJwgTADhoIyMG1WG335UCR41WFVMChucKrHvArjWfhYBJI8aWNYqEHc1wUf1e1IVmnz0g==" saltValue="7F6Pyqxu7sOKIMZQsp55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25" t="s">
        <v>569</v>
      </c>
      <c r="D34" s="1225"/>
      <c r="E34" s="1226"/>
      <c r="F34" s="32">
        <v>5.8</v>
      </c>
      <c r="G34" s="33">
        <v>5.09</v>
      </c>
      <c r="H34" s="33">
        <v>3.87</v>
      </c>
      <c r="I34" s="33">
        <v>3.18</v>
      </c>
      <c r="J34" s="34">
        <v>4.4400000000000004</v>
      </c>
      <c r="K34" s="22"/>
      <c r="L34" s="22"/>
      <c r="M34" s="22"/>
      <c r="N34" s="22"/>
      <c r="O34" s="22"/>
      <c r="P34" s="22"/>
    </row>
    <row r="35" spans="1:16" ht="39" customHeight="1" x14ac:dyDescent="0.15">
      <c r="A35" s="22"/>
      <c r="B35" s="35"/>
      <c r="C35" s="1219" t="s">
        <v>570</v>
      </c>
      <c r="D35" s="1220"/>
      <c r="E35" s="1221"/>
      <c r="F35" s="36">
        <v>0.33</v>
      </c>
      <c r="G35" s="37">
        <v>0.44</v>
      </c>
      <c r="H35" s="37">
        <v>0.48</v>
      </c>
      <c r="I35" s="37">
        <v>0.53</v>
      </c>
      <c r="J35" s="38">
        <v>0.57999999999999996</v>
      </c>
      <c r="K35" s="22"/>
      <c r="L35" s="22"/>
      <c r="M35" s="22"/>
      <c r="N35" s="22"/>
      <c r="O35" s="22"/>
      <c r="P35" s="22"/>
    </row>
    <row r="36" spans="1:16" ht="39" customHeight="1" x14ac:dyDescent="0.15">
      <c r="A36" s="22"/>
      <c r="B36" s="35"/>
      <c r="C36" s="1219" t="s">
        <v>571</v>
      </c>
      <c r="D36" s="1220"/>
      <c r="E36" s="1221"/>
      <c r="F36" s="36">
        <v>0.27</v>
      </c>
      <c r="G36" s="37">
        <v>0.2</v>
      </c>
      <c r="H36" s="37">
        <v>1.03</v>
      </c>
      <c r="I36" s="37">
        <v>0.65</v>
      </c>
      <c r="J36" s="38">
        <v>0.37</v>
      </c>
      <c r="K36" s="22"/>
      <c r="L36" s="22"/>
      <c r="M36" s="22"/>
      <c r="N36" s="22"/>
      <c r="O36" s="22"/>
      <c r="P36" s="22"/>
    </row>
    <row r="37" spans="1:16" ht="39" customHeight="1" x14ac:dyDescent="0.15">
      <c r="A37" s="22"/>
      <c r="B37" s="35"/>
      <c r="C37" s="1219" t="s">
        <v>572</v>
      </c>
      <c r="D37" s="1220"/>
      <c r="E37" s="1221"/>
      <c r="F37" s="36">
        <v>0.53</v>
      </c>
      <c r="G37" s="37">
        <v>0.37</v>
      </c>
      <c r="H37" s="37">
        <v>0.31</v>
      </c>
      <c r="I37" s="37">
        <v>0.15</v>
      </c>
      <c r="J37" s="38">
        <v>0.17</v>
      </c>
      <c r="K37" s="22"/>
      <c r="L37" s="22"/>
      <c r="M37" s="22"/>
      <c r="N37" s="22"/>
      <c r="O37" s="22"/>
      <c r="P37" s="22"/>
    </row>
    <row r="38" spans="1:16" ht="39" customHeight="1" x14ac:dyDescent="0.15">
      <c r="A38" s="22"/>
      <c r="B38" s="35"/>
      <c r="C38" s="1219" t="s">
        <v>573</v>
      </c>
      <c r="D38" s="1220"/>
      <c r="E38" s="1221"/>
      <c r="F38" s="36">
        <v>0.13</v>
      </c>
      <c r="G38" s="37">
        <v>0.14000000000000001</v>
      </c>
      <c r="H38" s="37">
        <v>0.14000000000000001</v>
      </c>
      <c r="I38" s="37">
        <v>0.16</v>
      </c>
      <c r="J38" s="38">
        <v>0.16</v>
      </c>
      <c r="K38" s="22"/>
      <c r="L38" s="22"/>
      <c r="M38" s="22"/>
      <c r="N38" s="22"/>
      <c r="O38" s="22"/>
      <c r="P38" s="22"/>
    </row>
    <row r="39" spans="1:16" ht="39" customHeight="1" x14ac:dyDescent="0.15">
      <c r="A39" s="22"/>
      <c r="B39" s="35"/>
      <c r="C39" s="1219" t="s">
        <v>574</v>
      </c>
      <c r="D39" s="1220"/>
      <c r="E39" s="1221"/>
      <c r="F39" s="36">
        <v>1.6</v>
      </c>
      <c r="G39" s="37">
        <v>1.1499999999999999</v>
      </c>
      <c r="H39" s="37">
        <v>0.08</v>
      </c>
      <c r="I39" s="37">
        <v>0.05</v>
      </c>
      <c r="J39" s="38">
        <v>0.16</v>
      </c>
      <c r="K39" s="22"/>
      <c r="L39" s="22"/>
      <c r="M39" s="22"/>
      <c r="N39" s="22"/>
      <c r="O39" s="22"/>
      <c r="P39" s="22"/>
    </row>
    <row r="40" spans="1:16" ht="39" customHeight="1" x14ac:dyDescent="0.15">
      <c r="A40" s="22"/>
      <c r="B40" s="35"/>
      <c r="C40" s="1219" t="s">
        <v>575</v>
      </c>
      <c r="D40" s="1220"/>
      <c r="E40" s="1221"/>
      <c r="F40" s="36">
        <v>0</v>
      </c>
      <c r="G40" s="37">
        <v>0</v>
      </c>
      <c r="H40" s="37">
        <v>0</v>
      </c>
      <c r="I40" s="37">
        <v>0</v>
      </c>
      <c r="J40" s="38">
        <v>0</v>
      </c>
      <c r="K40" s="22"/>
      <c r="L40" s="22"/>
      <c r="M40" s="22"/>
      <c r="N40" s="22"/>
      <c r="O40" s="22"/>
      <c r="P40" s="22"/>
    </row>
    <row r="41" spans="1:16" ht="39" customHeight="1" x14ac:dyDescent="0.15">
      <c r="A41" s="22"/>
      <c r="B41" s="35"/>
      <c r="C41" s="1219" t="s">
        <v>576</v>
      </c>
      <c r="D41" s="1220"/>
      <c r="E41" s="1221"/>
      <c r="F41" s="36">
        <v>0</v>
      </c>
      <c r="G41" s="37">
        <v>0</v>
      </c>
      <c r="H41" s="37">
        <v>0</v>
      </c>
      <c r="I41" s="37">
        <v>0</v>
      </c>
      <c r="J41" s="38">
        <v>0</v>
      </c>
      <c r="K41" s="22"/>
      <c r="L41" s="22"/>
      <c r="M41" s="22"/>
      <c r="N41" s="22"/>
      <c r="O41" s="22"/>
      <c r="P41" s="22"/>
    </row>
    <row r="42" spans="1:16" ht="39" customHeight="1" x14ac:dyDescent="0.15">
      <c r="A42" s="22"/>
      <c r="B42" s="39"/>
      <c r="C42" s="1219" t="s">
        <v>577</v>
      </c>
      <c r="D42" s="1220"/>
      <c r="E42" s="1221"/>
      <c r="F42" s="36" t="s">
        <v>520</v>
      </c>
      <c r="G42" s="37" t="s">
        <v>520</v>
      </c>
      <c r="H42" s="37" t="s">
        <v>520</v>
      </c>
      <c r="I42" s="37" t="s">
        <v>520</v>
      </c>
      <c r="J42" s="38" t="s">
        <v>520</v>
      </c>
      <c r="K42" s="22"/>
      <c r="L42" s="22"/>
      <c r="M42" s="22"/>
      <c r="N42" s="22"/>
      <c r="O42" s="22"/>
      <c r="P42" s="22"/>
    </row>
    <row r="43" spans="1:16" ht="39" customHeight="1" thickBot="1" x14ac:dyDescent="0.2">
      <c r="A43" s="22"/>
      <c r="B43" s="40"/>
      <c r="C43" s="1222" t="s">
        <v>578</v>
      </c>
      <c r="D43" s="1223"/>
      <c r="E43" s="122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8uN9edqHbJ+LmHJsBStHe65C6JRYMJkZyF7DKY/MRiS5md5eZjCNUEkxQEQc5gzMKSuu7CYQHPPEqch0soyGQ==" saltValue="dUXUNs/wnj1ZUG+7WHYg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5639</v>
      </c>
      <c r="L45" s="60">
        <v>5928</v>
      </c>
      <c r="M45" s="60">
        <v>6104</v>
      </c>
      <c r="N45" s="60">
        <v>6424</v>
      </c>
      <c r="O45" s="61">
        <v>6460</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520</v>
      </c>
      <c r="L46" s="64" t="s">
        <v>520</v>
      </c>
      <c r="M46" s="64" t="s">
        <v>520</v>
      </c>
      <c r="N46" s="64" t="s">
        <v>520</v>
      </c>
      <c r="O46" s="65" t="s">
        <v>520</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520</v>
      </c>
      <c r="L47" s="64" t="s">
        <v>520</v>
      </c>
      <c r="M47" s="64" t="s">
        <v>520</v>
      </c>
      <c r="N47" s="64" t="s">
        <v>520</v>
      </c>
      <c r="O47" s="65" t="s">
        <v>520</v>
      </c>
      <c r="P47" s="48"/>
      <c r="Q47" s="48"/>
      <c r="R47" s="48"/>
      <c r="S47" s="48"/>
      <c r="T47" s="48"/>
      <c r="U47" s="48"/>
    </row>
    <row r="48" spans="1:21" ht="30.75" customHeight="1" x14ac:dyDescent="0.15">
      <c r="A48" s="48"/>
      <c r="B48" s="1237"/>
      <c r="C48" s="1238"/>
      <c r="D48" s="62"/>
      <c r="E48" s="1229" t="s">
        <v>15</v>
      </c>
      <c r="F48" s="1229"/>
      <c r="G48" s="1229"/>
      <c r="H48" s="1229"/>
      <c r="I48" s="1229"/>
      <c r="J48" s="1230"/>
      <c r="K48" s="63">
        <v>1293</v>
      </c>
      <c r="L48" s="64">
        <v>1195</v>
      </c>
      <c r="M48" s="64">
        <v>1229</v>
      </c>
      <c r="N48" s="64">
        <v>814</v>
      </c>
      <c r="O48" s="65">
        <v>799</v>
      </c>
      <c r="P48" s="48"/>
      <c r="Q48" s="48"/>
      <c r="R48" s="48"/>
      <c r="S48" s="48"/>
      <c r="T48" s="48"/>
      <c r="U48" s="48"/>
    </row>
    <row r="49" spans="1:21" ht="30.75" customHeight="1" x14ac:dyDescent="0.15">
      <c r="A49" s="48"/>
      <c r="B49" s="1237"/>
      <c r="C49" s="1238"/>
      <c r="D49" s="62"/>
      <c r="E49" s="1229" t="s">
        <v>16</v>
      </c>
      <c r="F49" s="1229"/>
      <c r="G49" s="1229"/>
      <c r="H49" s="1229"/>
      <c r="I49" s="1229"/>
      <c r="J49" s="1230"/>
      <c r="K49" s="63">
        <v>653</v>
      </c>
      <c r="L49" s="64">
        <v>674</v>
      </c>
      <c r="M49" s="64">
        <v>564</v>
      </c>
      <c r="N49" s="64">
        <v>360</v>
      </c>
      <c r="O49" s="65">
        <v>362</v>
      </c>
      <c r="P49" s="48"/>
      <c r="Q49" s="48"/>
      <c r="R49" s="48"/>
      <c r="S49" s="48"/>
      <c r="T49" s="48"/>
      <c r="U49" s="48"/>
    </row>
    <row r="50" spans="1:21" ht="30.75" customHeight="1" x14ac:dyDescent="0.15">
      <c r="A50" s="48"/>
      <c r="B50" s="1237"/>
      <c r="C50" s="1238"/>
      <c r="D50" s="62"/>
      <c r="E50" s="1229" t="s">
        <v>17</v>
      </c>
      <c r="F50" s="1229"/>
      <c r="G50" s="1229"/>
      <c r="H50" s="1229"/>
      <c r="I50" s="1229"/>
      <c r="J50" s="1230"/>
      <c r="K50" s="63">
        <v>244</v>
      </c>
      <c r="L50" s="64">
        <v>247</v>
      </c>
      <c r="M50" s="64">
        <v>250</v>
      </c>
      <c r="N50" s="64">
        <v>285</v>
      </c>
      <c r="O50" s="65">
        <v>256</v>
      </c>
      <c r="P50" s="48"/>
      <c r="Q50" s="48"/>
      <c r="R50" s="48"/>
      <c r="S50" s="48"/>
      <c r="T50" s="48"/>
      <c r="U50" s="48"/>
    </row>
    <row r="51" spans="1:21" ht="30.75" customHeight="1" x14ac:dyDescent="0.15">
      <c r="A51" s="48"/>
      <c r="B51" s="1239"/>
      <c r="C51" s="1240"/>
      <c r="D51" s="66"/>
      <c r="E51" s="1229" t="s">
        <v>18</v>
      </c>
      <c r="F51" s="1229"/>
      <c r="G51" s="1229"/>
      <c r="H51" s="1229"/>
      <c r="I51" s="1229"/>
      <c r="J51" s="1230"/>
      <c r="K51" s="63">
        <v>1</v>
      </c>
      <c r="L51" s="64">
        <v>0</v>
      </c>
      <c r="M51" s="64" t="s">
        <v>520</v>
      </c>
      <c r="N51" s="64" t="s">
        <v>520</v>
      </c>
      <c r="O51" s="65" t="s">
        <v>520</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5933</v>
      </c>
      <c r="L52" s="64">
        <v>6165</v>
      </c>
      <c r="M52" s="64">
        <v>6001</v>
      </c>
      <c r="N52" s="64">
        <v>6083</v>
      </c>
      <c r="O52" s="65">
        <v>5844</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1897</v>
      </c>
      <c r="L53" s="69">
        <v>1879</v>
      </c>
      <c r="M53" s="69">
        <v>2146</v>
      </c>
      <c r="N53" s="69">
        <v>1800</v>
      </c>
      <c r="O53" s="70">
        <v>2033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zCzomo1CZM1O0GwSRrEqiSYtPyXdXo4qYs1sZ9jdaMSOrRCU48224GRp6cq0neZ8TCMAYE3eVsa5mFiyoP24w==" saltValue="6CwFmTP+yqX5GLSWiVsZ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55" t="s">
        <v>24</v>
      </c>
      <c r="C41" s="1256"/>
      <c r="D41" s="81"/>
      <c r="E41" s="1257" t="s">
        <v>25</v>
      </c>
      <c r="F41" s="1257"/>
      <c r="G41" s="1257"/>
      <c r="H41" s="1258"/>
      <c r="I41" s="82">
        <v>53437</v>
      </c>
      <c r="J41" s="83">
        <v>53701</v>
      </c>
      <c r="K41" s="83">
        <v>51080</v>
      </c>
      <c r="L41" s="83">
        <v>49747</v>
      </c>
      <c r="M41" s="84">
        <v>48333</v>
      </c>
    </row>
    <row r="42" spans="2:13" ht="27.75" customHeight="1" x14ac:dyDescent="0.15">
      <c r="B42" s="1245"/>
      <c r="C42" s="1246"/>
      <c r="D42" s="85"/>
      <c r="E42" s="1249" t="s">
        <v>26</v>
      </c>
      <c r="F42" s="1249"/>
      <c r="G42" s="1249"/>
      <c r="H42" s="1250"/>
      <c r="I42" s="86">
        <v>2954</v>
      </c>
      <c r="J42" s="87">
        <v>2695</v>
      </c>
      <c r="K42" s="87">
        <v>2431</v>
      </c>
      <c r="L42" s="87">
        <v>2169</v>
      </c>
      <c r="M42" s="88">
        <v>1906</v>
      </c>
    </row>
    <row r="43" spans="2:13" ht="27.75" customHeight="1" x14ac:dyDescent="0.15">
      <c r="B43" s="1245"/>
      <c r="C43" s="1246"/>
      <c r="D43" s="85"/>
      <c r="E43" s="1249" t="s">
        <v>27</v>
      </c>
      <c r="F43" s="1249"/>
      <c r="G43" s="1249"/>
      <c r="H43" s="1250"/>
      <c r="I43" s="86">
        <v>14845</v>
      </c>
      <c r="J43" s="87">
        <v>13647</v>
      </c>
      <c r="K43" s="87">
        <v>11391</v>
      </c>
      <c r="L43" s="87">
        <v>11147</v>
      </c>
      <c r="M43" s="88">
        <v>15253</v>
      </c>
    </row>
    <row r="44" spans="2:13" ht="27.75" customHeight="1" x14ac:dyDescent="0.15">
      <c r="B44" s="1245"/>
      <c r="C44" s="1246"/>
      <c r="D44" s="85"/>
      <c r="E44" s="1249" t="s">
        <v>28</v>
      </c>
      <c r="F44" s="1249"/>
      <c r="G44" s="1249"/>
      <c r="H44" s="1250"/>
      <c r="I44" s="86">
        <v>2412</v>
      </c>
      <c r="J44" s="87">
        <v>2022</v>
      </c>
      <c r="K44" s="87">
        <v>2118</v>
      </c>
      <c r="L44" s="87">
        <v>1975</v>
      </c>
      <c r="M44" s="88">
        <v>1628</v>
      </c>
    </row>
    <row r="45" spans="2:13" ht="27.75" customHeight="1" x14ac:dyDescent="0.15">
      <c r="B45" s="1245"/>
      <c r="C45" s="1246"/>
      <c r="D45" s="85"/>
      <c r="E45" s="1249" t="s">
        <v>29</v>
      </c>
      <c r="F45" s="1249"/>
      <c r="G45" s="1249"/>
      <c r="H45" s="1250"/>
      <c r="I45" s="86">
        <v>7340</v>
      </c>
      <c r="J45" s="87">
        <v>6974</v>
      </c>
      <c r="K45" s="87">
        <v>6435</v>
      </c>
      <c r="L45" s="87">
        <v>6541</v>
      </c>
      <c r="M45" s="88">
        <v>6704</v>
      </c>
    </row>
    <row r="46" spans="2:13" ht="27.75" customHeight="1" x14ac:dyDescent="0.15">
      <c r="B46" s="1245"/>
      <c r="C46" s="1246"/>
      <c r="D46" s="89"/>
      <c r="E46" s="1249" t="s">
        <v>30</v>
      </c>
      <c r="F46" s="1249"/>
      <c r="G46" s="1249"/>
      <c r="H46" s="1250"/>
      <c r="I46" s="86" t="s">
        <v>520</v>
      </c>
      <c r="J46" s="87" t="s">
        <v>520</v>
      </c>
      <c r="K46" s="87" t="s">
        <v>520</v>
      </c>
      <c r="L46" s="87" t="s">
        <v>520</v>
      </c>
      <c r="M46" s="88" t="s">
        <v>520</v>
      </c>
    </row>
    <row r="47" spans="2:13" ht="27.75" customHeight="1" x14ac:dyDescent="0.15">
      <c r="B47" s="1245"/>
      <c r="C47" s="1246"/>
      <c r="D47" s="90"/>
      <c r="E47" s="1259" t="s">
        <v>31</v>
      </c>
      <c r="F47" s="1260"/>
      <c r="G47" s="1260"/>
      <c r="H47" s="1261"/>
      <c r="I47" s="86" t="s">
        <v>520</v>
      </c>
      <c r="J47" s="87" t="s">
        <v>520</v>
      </c>
      <c r="K47" s="87" t="s">
        <v>520</v>
      </c>
      <c r="L47" s="87" t="s">
        <v>520</v>
      </c>
      <c r="M47" s="88" t="s">
        <v>520</v>
      </c>
    </row>
    <row r="48" spans="2:13" ht="27.75" customHeight="1" x14ac:dyDescent="0.15">
      <c r="B48" s="1245"/>
      <c r="C48" s="1246"/>
      <c r="D48" s="85"/>
      <c r="E48" s="1249" t="s">
        <v>32</v>
      </c>
      <c r="F48" s="1249"/>
      <c r="G48" s="1249"/>
      <c r="H48" s="1250"/>
      <c r="I48" s="86" t="s">
        <v>520</v>
      </c>
      <c r="J48" s="87" t="s">
        <v>520</v>
      </c>
      <c r="K48" s="87" t="s">
        <v>520</v>
      </c>
      <c r="L48" s="87" t="s">
        <v>520</v>
      </c>
      <c r="M48" s="88" t="s">
        <v>520</v>
      </c>
    </row>
    <row r="49" spans="2:13" ht="27.75" customHeight="1" x14ac:dyDescent="0.15">
      <c r="B49" s="1247"/>
      <c r="C49" s="1248"/>
      <c r="D49" s="85"/>
      <c r="E49" s="1249" t="s">
        <v>33</v>
      </c>
      <c r="F49" s="1249"/>
      <c r="G49" s="1249"/>
      <c r="H49" s="1250"/>
      <c r="I49" s="86" t="s">
        <v>520</v>
      </c>
      <c r="J49" s="87" t="s">
        <v>520</v>
      </c>
      <c r="K49" s="87" t="s">
        <v>520</v>
      </c>
      <c r="L49" s="87" t="s">
        <v>520</v>
      </c>
      <c r="M49" s="88" t="s">
        <v>520</v>
      </c>
    </row>
    <row r="50" spans="2:13" ht="27.75" customHeight="1" x14ac:dyDescent="0.15">
      <c r="B50" s="1243" t="s">
        <v>34</v>
      </c>
      <c r="C50" s="1244"/>
      <c r="D50" s="91"/>
      <c r="E50" s="1249" t="s">
        <v>35</v>
      </c>
      <c r="F50" s="1249"/>
      <c r="G50" s="1249"/>
      <c r="H50" s="1250"/>
      <c r="I50" s="86">
        <v>9372</v>
      </c>
      <c r="J50" s="87">
        <v>8892</v>
      </c>
      <c r="K50" s="87">
        <v>9759</v>
      </c>
      <c r="L50" s="87">
        <v>11634</v>
      </c>
      <c r="M50" s="88">
        <v>13093</v>
      </c>
    </row>
    <row r="51" spans="2:13" ht="27.75" customHeight="1" x14ac:dyDescent="0.15">
      <c r="B51" s="1245"/>
      <c r="C51" s="1246"/>
      <c r="D51" s="85"/>
      <c r="E51" s="1249" t="s">
        <v>36</v>
      </c>
      <c r="F51" s="1249"/>
      <c r="G51" s="1249"/>
      <c r="H51" s="1250"/>
      <c r="I51" s="86">
        <v>15932</v>
      </c>
      <c r="J51" s="87">
        <v>15131</v>
      </c>
      <c r="K51" s="87">
        <v>13783</v>
      </c>
      <c r="L51" s="87">
        <v>13394</v>
      </c>
      <c r="M51" s="88">
        <v>12192</v>
      </c>
    </row>
    <row r="52" spans="2:13" ht="27.75" customHeight="1" x14ac:dyDescent="0.15">
      <c r="B52" s="1247"/>
      <c r="C52" s="1248"/>
      <c r="D52" s="85"/>
      <c r="E52" s="1249" t="s">
        <v>37</v>
      </c>
      <c r="F52" s="1249"/>
      <c r="G52" s="1249"/>
      <c r="H52" s="1250"/>
      <c r="I52" s="86">
        <v>49604</v>
      </c>
      <c r="J52" s="87">
        <v>50672</v>
      </c>
      <c r="K52" s="87">
        <v>49901</v>
      </c>
      <c r="L52" s="87">
        <v>49893</v>
      </c>
      <c r="M52" s="88">
        <v>52550</v>
      </c>
    </row>
    <row r="53" spans="2:13" ht="27.75" customHeight="1" thickBot="1" x14ac:dyDescent="0.2">
      <c r="B53" s="1251" t="s">
        <v>38</v>
      </c>
      <c r="C53" s="1252"/>
      <c r="D53" s="92"/>
      <c r="E53" s="1253" t="s">
        <v>39</v>
      </c>
      <c r="F53" s="1253"/>
      <c r="G53" s="1253"/>
      <c r="H53" s="1254"/>
      <c r="I53" s="93">
        <v>6079</v>
      </c>
      <c r="J53" s="94">
        <v>4344</v>
      </c>
      <c r="K53" s="94">
        <v>12</v>
      </c>
      <c r="L53" s="94">
        <v>-3343</v>
      </c>
      <c r="M53" s="95">
        <v>-4013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7lYxXnmoAEcdqkxTDla0AgBHKqFKqbpIIBhSRmlOTjKNFuA7Yz6jkUpAm01cASZA3nH46fy9vvcxj3fQAMWoQ==" saltValue="KHmk++jEAobPtNeA57PG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70" t="s">
        <v>42</v>
      </c>
      <c r="D55" s="1270"/>
      <c r="E55" s="1271"/>
      <c r="F55" s="107">
        <v>4848</v>
      </c>
      <c r="G55" s="107">
        <v>5031</v>
      </c>
      <c r="H55" s="108">
        <v>4354</v>
      </c>
    </row>
    <row r="56" spans="2:8" ht="52.5" customHeight="1" x14ac:dyDescent="0.15">
      <c r="B56" s="109"/>
      <c r="C56" s="1272" t="s">
        <v>43</v>
      </c>
      <c r="D56" s="1272"/>
      <c r="E56" s="1273"/>
      <c r="F56" s="110">
        <v>149</v>
      </c>
      <c r="G56" s="110">
        <v>212</v>
      </c>
      <c r="H56" s="111">
        <v>212</v>
      </c>
    </row>
    <row r="57" spans="2:8" ht="53.25" customHeight="1" x14ac:dyDescent="0.15">
      <c r="B57" s="109"/>
      <c r="C57" s="1274" t="s">
        <v>44</v>
      </c>
      <c r="D57" s="1274"/>
      <c r="E57" s="1275"/>
      <c r="F57" s="112">
        <v>3156</v>
      </c>
      <c r="G57" s="112">
        <v>4764</v>
      </c>
      <c r="H57" s="113">
        <v>6774</v>
      </c>
    </row>
    <row r="58" spans="2:8" ht="45.75" customHeight="1" x14ac:dyDescent="0.15">
      <c r="B58" s="114"/>
      <c r="C58" s="1262" t="s">
        <v>595</v>
      </c>
      <c r="D58" s="1263"/>
      <c r="E58" s="1264"/>
      <c r="F58" s="115">
        <v>1707</v>
      </c>
      <c r="G58" s="115">
        <v>2937</v>
      </c>
      <c r="H58" s="116">
        <v>3285</v>
      </c>
    </row>
    <row r="59" spans="2:8" ht="45.75" customHeight="1" x14ac:dyDescent="0.15">
      <c r="B59" s="114"/>
      <c r="C59" s="1262" t="s">
        <v>596</v>
      </c>
      <c r="D59" s="1263"/>
      <c r="E59" s="1264"/>
      <c r="F59" s="115">
        <v>481</v>
      </c>
      <c r="G59" s="115">
        <v>694</v>
      </c>
      <c r="H59" s="116">
        <v>2124</v>
      </c>
    </row>
    <row r="60" spans="2:8" ht="45.75" customHeight="1" x14ac:dyDescent="0.15">
      <c r="B60" s="114"/>
      <c r="C60" s="1262" t="s">
        <v>597</v>
      </c>
      <c r="D60" s="1263"/>
      <c r="E60" s="1264"/>
      <c r="F60" s="115">
        <v>800</v>
      </c>
      <c r="G60" s="115">
        <v>1000</v>
      </c>
      <c r="H60" s="116">
        <v>1200</v>
      </c>
    </row>
    <row r="61" spans="2:8" ht="45.75" customHeight="1" x14ac:dyDescent="0.15">
      <c r="B61" s="114"/>
      <c r="C61" s="1262" t="s">
        <v>598</v>
      </c>
      <c r="D61" s="1263"/>
      <c r="E61" s="1264"/>
      <c r="F61" s="115">
        <v>93</v>
      </c>
      <c r="G61" s="115">
        <v>88</v>
      </c>
      <c r="H61" s="116">
        <v>92</v>
      </c>
    </row>
    <row r="62" spans="2:8" ht="45.75" customHeight="1" thickBot="1" x14ac:dyDescent="0.2">
      <c r="B62" s="117"/>
      <c r="C62" s="1265" t="s">
        <v>599</v>
      </c>
      <c r="D62" s="1266"/>
      <c r="E62" s="1267"/>
      <c r="F62" s="118">
        <v>75</v>
      </c>
      <c r="G62" s="118">
        <v>44</v>
      </c>
      <c r="H62" s="119">
        <v>73</v>
      </c>
    </row>
    <row r="63" spans="2:8" ht="52.5" customHeight="1" thickBot="1" x14ac:dyDescent="0.2">
      <c r="B63" s="120"/>
      <c r="C63" s="1268" t="s">
        <v>45</v>
      </c>
      <c r="D63" s="1268"/>
      <c r="E63" s="1269"/>
      <c r="F63" s="121">
        <v>8153</v>
      </c>
      <c r="G63" s="121">
        <v>10007</v>
      </c>
      <c r="H63" s="122">
        <v>11340</v>
      </c>
    </row>
    <row r="64" spans="2:8" ht="15" customHeight="1" x14ac:dyDescent="0.15"/>
    <row r="65" ht="0" hidden="1" customHeight="1" x14ac:dyDescent="0.15"/>
    <row r="66" ht="0" hidden="1" customHeight="1" x14ac:dyDescent="0.15"/>
  </sheetData>
  <sheetProtection algorithmName="SHA-512" hashValue="z38DopQKcFv3Ia9rI4V9kB2k6vmpgEmNCAYmVHhG5uroOldccDVOZjyIxBPnuzqQg1MW4HYUPmOUXn3sQJM4Wg==" saltValue="JMdzJuNK+xNQqXxrgTsj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6" t="s">
        <v>603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604</v>
      </c>
    </row>
    <row r="50" spans="1:109" x14ac:dyDescent="0.15">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562</v>
      </c>
      <c r="BQ50" s="1289"/>
      <c r="BR50" s="1289"/>
      <c r="BS50" s="1289"/>
      <c r="BT50" s="1289"/>
      <c r="BU50" s="1289"/>
      <c r="BV50" s="1289"/>
      <c r="BW50" s="1289"/>
      <c r="BX50" s="1289" t="s">
        <v>563</v>
      </c>
      <c r="BY50" s="1289"/>
      <c r="BZ50" s="1289"/>
      <c r="CA50" s="1289"/>
      <c r="CB50" s="1289"/>
      <c r="CC50" s="1289"/>
      <c r="CD50" s="1289"/>
      <c r="CE50" s="1289"/>
      <c r="CF50" s="1289" t="s">
        <v>564</v>
      </c>
      <c r="CG50" s="1289"/>
      <c r="CH50" s="1289"/>
      <c r="CI50" s="1289"/>
      <c r="CJ50" s="1289"/>
      <c r="CK50" s="1289"/>
      <c r="CL50" s="1289"/>
      <c r="CM50" s="1289"/>
      <c r="CN50" s="1289" t="s">
        <v>565</v>
      </c>
      <c r="CO50" s="1289"/>
      <c r="CP50" s="1289"/>
      <c r="CQ50" s="1289"/>
      <c r="CR50" s="1289"/>
      <c r="CS50" s="1289"/>
      <c r="CT50" s="1289"/>
      <c r="CU50" s="1289"/>
      <c r="CV50" s="1289" t="s">
        <v>566</v>
      </c>
      <c r="CW50" s="1289"/>
      <c r="CX50" s="1289"/>
      <c r="CY50" s="1289"/>
      <c r="CZ50" s="1289"/>
      <c r="DA50" s="1289"/>
      <c r="DB50" s="1289"/>
      <c r="DC50" s="1289"/>
    </row>
    <row r="51" spans="1:109" ht="13.5" customHeight="1" x14ac:dyDescent="0.15">
      <c r="B51" s="374"/>
      <c r="G51" s="1296"/>
      <c r="H51" s="1296"/>
      <c r="I51" s="1294"/>
      <c r="J51" s="1294"/>
      <c r="K51" s="1291"/>
      <c r="L51" s="1291"/>
      <c r="M51" s="1291"/>
      <c r="N51" s="1291"/>
      <c r="AM51" s="383"/>
      <c r="AN51" s="1292" t="s">
        <v>605</v>
      </c>
      <c r="AO51" s="1292"/>
      <c r="AP51" s="1292"/>
      <c r="AQ51" s="1292"/>
      <c r="AR51" s="1292"/>
      <c r="AS51" s="1292"/>
      <c r="AT51" s="1292"/>
      <c r="AU51" s="1292"/>
      <c r="AV51" s="1292"/>
      <c r="AW51" s="1292"/>
      <c r="AX51" s="1292"/>
      <c r="AY51" s="1292"/>
      <c r="AZ51" s="1292"/>
      <c r="BA51" s="1292"/>
      <c r="BB51" s="1292" t="s">
        <v>606</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3"/>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4"/>
      <c r="G52" s="1296"/>
      <c r="H52" s="1296"/>
      <c r="I52" s="1294"/>
      <c r="J52" s="1294"/>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6"/>
      <c r="H53" s="1296"/>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607</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3"/>
      <c r="CG53" s="1290"/>
      <c r="CH53" s="1290"/>
      <c r="CI53" s="1290"/>
      <c r="CJ53" s="1290"/>
      <c r="CK53" s="1290"/>
      <c r="CL53" s="1290"/>
      <c r="CM53" s="1290"/>
      <c r="CN53" s="1290">
        <v>56.5</v>
      </c>
      <c r="CO53" s="1290"/>
      <c r="CP53" s="1290"/>
      <c r="CQ53" s="1290"/>
      <c r="CR53" s="1290"/>
      <c r="CS53" s="1290"/>
      <c r="CT53" s="1290"/>
      <c r="CU53" s="1290"/>
      <c r="CV53" s="1290">
        <v>56.4</v>
      </c>
      <c r="CW53" s="1290"/>
      <c r="CX53" s="1290"/>
      <c r="CY53" s="1290"/>
      <c r="CZ53" s="1290"/>
      <c r="DA53" s="1290"/>
      <c r="DB53" s="1290"/>
      <c r="DC53" s="1290"/>
    </row>
    <row r="54" spans="1:109" x14ac:dyDescent="0.15">
      <c r="A54" s="382"/>
      <c r="B54" s="374"/>
      <c r="G54" s="1296"/>
      <c r="H54" s="1296"/>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5"/>
      <c r="H55" s="1285"/>
      <c r="I55" s="1285"/>
      <c r="J55" s="1285"/>
      <c r="K55" s="1291"/>
      <c r="L55" s="1291"/>
      <c r="M55" s="1291"/>
      <c r="N55" s="1291"/>
      <c r="AN55" s="1289" t="s">
        <v>608</v>
      </c>
      <c r="AO55" s="1289"/>
      <c r="AP55" s="1289"/>
      <c r="AQ55" s="1289"/>
      <c r="AR55" s="1289"/>
      <c r="AS55" s="1289"/>
      <c r="AT55" s="1289"/>
      <c r="AU55" s="1289"/>
      <c r="AV55" s="1289"/>
      <c r="AW55" s="1289"/>
      <c r="AX55" s="1289"/>
      <c r="AY55" s="1289"/>
      <c r="AZ55" s="1289"/>
      <c r="BA55" s="1289"/>
      <c r="BB55" s="1292" t="s">
        <v>609</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3"/>
      <c r="CG55" s="1290"/>
      <c r="CH55" s="1290"/>
      <c r="CI55" s="1290"/>
      <c r="CJ55" s="1290"/>
      <c r="CK55" s="1290"/>
      <c r="CL55" s="1290"/>
      <c r="CM55" s="1290"/>
      <c r="CN55" s="1290">
        <v>16.600000000000001</v>
      </c>
      <c r="CO55" s="1290"/>
      <c r="CP55" s="1290"/>
      <c r="CQ55" s="1290"/>
      <c r="CR55" s="1290"/>
      <c r="CS55" s="1290"/>
      <c r="CT55" s="1290"/>
      <c r="CU55" s="1290"/>
      <c r="CV55" s="1290">
        <v>17.399999999999999</v>
      </c>
      <c r="CW55" s="1290"/>
      <c r="CX55" s="1290"/>
      <c r="CY55" s="1290"/>
      <c r="CZ55" s="1290"/>
      <c r="DA55" s="1290"/>
      <c r="DB55" s="1290"/>
      <c r="DC55" s="1290"/>
    </row>
    <row r="56" spans="1:109" x14ac:dyDescent="0.15">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5"/>
      <c r="H57" s="1285"/>
      <c r="I57" s="1295"/>
      <c r="J57" s="1295"/>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607</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3"/>
      <c r="CG57" s="1290"/>
      <c r="CH57" s="1290"/>
      <c r="CI57" s="1290"/>
      <c r="CJ57" s="1290"/>
      <c r="CK57" s="1290"/>
      <c r="CL57" s="1290"/>
      <c r="CM57" s="1290"/>
      <c r="CN57" s="1290">
        <v>58.6</v>
      </c>
      <c r="CO57" s="1290"/>
      <c r="CP57" s="1290"/>
      <c r="CQ57" s="1290"/>
      <c r="CR57" s="1290"/>
      <c r="CS57" s="1290"/>
      <c r="CT57" s="1290"/>
      <c r="CU57" s="1290"/>
      <c r="CV57" s="1290">
        <v>57.9</v>
      </c>
      <c r="CW57" s="1290"/>
      <c r="CX57" s="1290"/>
      <c r="CY57" s="1290"/>
      <c r="CZ57" s="1290"/>
      <c r="DA57" s="1290"/>
      <c r="DB57" s="1290"/>
      <c r="DC57" s="1290"/>
      <c r="DD57" s="387"/>
      <c r="DE57" s="386"/>
    </row>
    <row r="58" spans="1:109" s="382" customFormat="1" x14ac:dyDescent="0.15">
      <c r="A58" s="367"/>
      <c r="B58" s="386"/>
      <c r="G58" s="1285"/>
      <c r="H58" s="1285"/>
      <c r="I58" s="1295"/>
      <c r="J58" s="1295"/>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610</v>
      </c>
    </row>
    <row r="64" spans="1:109" x14ac:dyDescent="0.15">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6" t="s">
        <v>611</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604</v>
      </c>
    </row>
    <row r="72" spans="2:107" x14ac:dyDescent="0.15">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562</v>
      </c>
      <c r="BQ72" s="1289"/>
      <c r="BR72" s="1289"/>
      <c r="BS72" s="1289"/>
      <c r="BT72" s="1289"/>
      <c r="BU72" s="1289"/>
      <c r="BV72" s="1289"/>
      <c r="BW72" s="1289"/>
      <c r="BX72" s="1289" t="s">
        <v>563</v>
      </c>
      <c r="BY72" s="1289"/>
      <c r="BZ72" s="1289"/>
      <c r="CA72" s="1289"/>
      <c r="CB72" s="1289"/>
      <c r="CC72" s="1289"/>
      <c r="CD72" s="1289"/>
      <c r="CE72" s="1289"/>
      <c r="CF72" s="1289" t="s">
        <v>564</v>
      </c>
      <c r="CG72" s="1289"/>
      <c r="CH72" s="1289"/>
      <c r="CI72" s="1289"/>
      <c r="CJ72" s="1289"/>
      <c r="CK72" s="1289"/>
      <c r="CL72" s="1289"/>
      <c r="CM72" s="1289"/>
      <c r="CN72" s="1289" t="s">
        <v>565</v>
      </c>
      <c r="CO72" s="1289"/>
      <c r="CP72" s="1289"/>
      <c r="CQ72" s="1289"/>
      <c r="CR72" s="1289"/>
      <c r="CS72" s="1289"/>
      <c r="CT72" s="1289"/>
      <c r="CU72" s="1289"/>
      <c r="CV72" s="1289" t="s">
        <v>566</v>
      </c>
      <c r="CW72" s="1289"/>
      <c r="CX72" s="1289"/>
      <c r="CY72" s="1289"/>
      <c r="CZ72" s="1289"/>
      <c r="DA72" s="1289"/>
      <c r="DB72" s="1289"/>
      <c r="DC72" s="1289"/>
    </row>
    <row r="73" spans="2:107" x14ac:dyDescent="0.15">
      <c r="B73" s="374"/>
      <c r="G73" s="1296"/>
      <c r="H73" s="1296"/>
      <c r="I73" s="1296"/>
      <c r="J73" s="1296"/>
      <c r="K73" s="1297"/>
      <c r="L73" s="1297"/>
      <c r="M73" s="1297"/>
      <c r="N73" s="1297"/>
      <c r="AM73" s="383"/>
      <c r="AN73" s="1292" t="s">
        <v>605</v>
      </c>
      <c r="AO73" s="1292"/>
      <c r="AP73" s="1292"/>
      <c r="AQ73" s="1292"/>
      <c r="AR73" s="1292"/>
      <c r="AS73" s="1292"/>
      <c r="AT73" s="1292"/>
      <c r="AU73" s="1292"/>
      <c r="AV73" s="1292"/>
      <c r="AW73" s="1292"/>
      <c r="AX73" s="1292"/>
      <c r="AY73" s="1292"/>
      <c r="AZ73" s="1292"/>
      <c r="BA73" s="1292"/>
      <c r="BB73" s="1292" t="s">
        <v>606</v>
      </c>
      <c r="BC73" s="1292"/>
      <c r="BD73" s="1292"/>
      <c r="BE73" s="1292"/>
      <c r="BF73" s="1292"/>
      <c r="BG73" s="1292"/>
      <c r="BH73" s="1292"/>
      <c r="BI73" s="1292"/>
      <c r="BJ73" s="1292"/>
      <c r="BK73" s="1292"/>
      <c r="BL73" s="1292"/>
      <c r="BM73" s="1292"/>
      <c r="BN73" s="1292"/>
      <c r="BO73" s="1292"/>
      <c r="BP73" s="1290">
        <v>20.7</v>
      </c>
      <c r="BQ73" s="1290"/>
      <c r="BR73" s="1290"/>
      <c r="BS73" s="1290"/>
      <c r="BT73" s="1290"/>
      <c r="BU73" s="1290"/>
      <c r="BV73" s="1290"/>
      <c r="BW73" s="1290"/>
      <c r="BX73" s="1290">
        <v>14.8</v>
      </c>
      <c r="BY73" s="1290"/>
      <c r="BZ73" s="1290"/>
      <c r="CA73" s="1290"/>
      <c r="CB73" s="1290"/>
      <c r="CC73" s="1290"/>
      <c r="CD73" s="1290"/>
      <c r="CE73" s="1290"/>
      <c r="CF73" s="1290">
        <v>0</v>
      </c>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4"/>
      <c r="G74" s="1296"/>
      <c r="H74" s="1296"/>
      <c r="I74" s="1296"/>
      <c r="J74" s="1296"/>
      <c r="K74" s="1297"/>
      <c r="L74" s="1297"/>
      <c r="M74" s="1297"/>
      <c r="N74" s="1297"/>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6"/>
      <c r="H75" s="1296"/>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612</v>
      </c>
      <c r="BC75" s="1292"/>
      <c r="BD75" s="1292"/>
      <c r="BE75" s="1292"/>
      <c r="BF75" s="1292"/>
      <c r="BG75" s="1292"/>
      <c r="BH75" s="1292"/>
      <c r="BI75" s="1292"/>
      <c r="BJ75" s="1292"/>
      <c r="BK75" s="1292"/>
      <c r="BL75" s="1292"/>
      <c r="BM75" s="1292"/>
      <c r="BN75" s="1292"/>
      <c r="BO75" s="1292"/>
      <c r="BP75" s="1290">
        <v>5.0999999999999996</v>
      </c>
      <c r="BQ75" s="1290"/>
      <c r="BR75" s="1290"/>
      <c r="BS75" s="1290"/>
      <c r="BT75" s="1290"/>
      <c r="BU75" s="1290"/>
      <c r="BV75" s="1290"/>
      <c r="BW75" s="1290"/>
      <c r="BX75" s="1290">
        <v>6.1</v>
      </c>
      <c r="BY75" s="1290"/>
      <c r="BZ75" s="1290"/>
      <c r="CA75" s="1290"/>
      <c r="CB75" s="1290"/>
      <c r="CC75" s="1290"/>
      <c r="CD75" s="1290"/>
      <c r="CE75" s="1290"/>
      <c r="CF75" s="1290">
        <v>6.7</v>
      </c>
      <c r="CG75" s="1290"/>
      <c r="CH75" s="1290"/>
      <c r="CI75" s="1290"/>
      <c r="CJ75" s="1290"/>
      <c r="CK75" s="1290"/>
      <c r="CL75" s="1290"/>
      <c r="CM75" s="1290"/>
      <c r="CN75" s="1290">
        <v>6.5</v>
      </c>
      <c r="CO75" s="1290"/>
      <c r="CP75" s="1290"/>
      <c r="CQ75" s="1290"/>
      <c r="CR75" s="1290"/>
      <c r="CS75" s="1290"/>
      <c r="CT75" s="1290"/>
      <c r="CU75" s="1290"/>
      <c r="CV75" s="1290">
        <v>6.6</v>
      </c>
      <c r="CW75" s="1290"/>
      <c r="CX75" s="1290"/>
      <c r="CY75" s="1290"/>
      <c r="CZ75" s="1290"/>
      <c r="DA75" s="1290"/>
      <c r="DB75" s="1290"/>
      <c r="DC75" s="1290"/>
    </row>
    <row r="76" spans="2:107" x14ac:dyDescent="0.15">
      <c r="B76" s="374"/>
      <c r="G76" s="1296"/>
      <c r="H76" s="1296"/>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5"/>
      <c r="H77" s="1285"/>
      <c r="I77" s="1285"/>
      <c r="J77" s="1285"/>
      <c r="K77" s="1297"/>
      <c r="L77" s="1297"/>
      <c r="M77" s="1297"/>
      <c r="N77" s="1297"/>
      <c r="AN77" s="1289" t="s">
        <v>613</v>
      </c>
      <c r="AO77" s="1289"/>
      <c r="AP77" s="1289"/>
      <c r="AQ77" s="1289"/>
      <c r="AR77" s="1289"/>
      <c r="AS77" s="1289"/>
      <c r="AT77" s="1289"/>
      <c r="AU77" s="1289"/>
      <c r="AV77" s="1289"/>
      <c r="AW77" s="1289"/>
      <c r="AX77" s="1289"/>
      <c r="AY77" s="1289"/>
      <c r="AZ77" s="1289"/>
      <c r="BA77" s="1289"/>
      <c r="BB77" s="1292" t="s">
        <v>606</v>
      </c>
      <c r="BC77" s="1292"/>
      <c r="BD77" s="1292"/>
      <c r="BE77" s="1292"/>
      <c r="BF77" s="1292"/>
      <c r="BG77" s="1292"/>
      <c r="BH77" s="1292"/>
      <c r="BI77" s="1292"/>
      <c r="BJ77" s="1292"/>
      <c r="BK77" s="1292"/>
      <c r="BL77" s="1292"/>
      <c r="BM77" s="1292"/>
      <c r="BN77" s="1292"/>
      <c r="BO77" s="1292"/>
      <c r="BP77" s="1290">
        <v>32.6</v>
      </c>
      <c r="BQ77" s="1290"/>
      <c r="BR77" s="1290"/>
      <c r="BS77" s="1290"/>
      <c r="BT77" s="1290"/>
      <c r="BU77" s="1290"/>
      <c r="BV77" s="1290"/>
      <c r="BW77" s="1290"/>
      <c r="BX77" s="1290">
        <v>30.5</v>
      </c>
      <c r="BY77" s="1290"/>
      <c r="BZ77" s="1290"/>
      <c r="CA77" s="1290"/>
      <c r="CB77" s="1290"/>
      <c r="CC77" s="1290"/>
      <c r="CD77" s="1290"/>
      <c r="CE77" s="1290"/>
      <c r="CF77" s="1290">
        <v>25.4</v>
      </c>
      <c r="CG77" s="1290"/>
      <c r="CH77" s="1290"/>
      <c r="CI77" s="1290"/>
      <c r="CJ77" s="1290"/>
      <c r="CK77" s="1290"/>
      <c r="CL77" s="1290"/>
      <c r="CM77" s="1290"/>
      <c r="CN77" s="1290">
        <v>16.600000000000001</v>
      </c>
      <c r="CO77" s="1290"/>
      <c r="CP77" s="1290"/>
      <c r="CQ77" s="1290"/>
      <c r="CR77" s="1290"/>
      <c r="CS77" s="1290"/>
      <c r="CT77" s="1290"/>
      <c r="CU77" s="1290"/>
      <c r="CV77" s="1290">
        <v>17.399999999999999</v>
      </c>
      <c r="CW77" s="1290"/>
      <c r="CX77" s="1290"/>
      <c r="CY77" s="1290"/>
      <c r="CZ77" s="1290"/>
      <c r="DA77" s="1290"/>
      <c r="DB77" s="1290"/>
      <c r="DC77" s="1290"/>
    </row>
    <row r="78" spans="2:107" x14ac:dyDescent="0.15">
      <c r="B78" s="374"/>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614</v>
      </c>
      <c r="BC79" s="1292"/>
      <c r="BD79" s="1292"/>
      <c r="BE79" s="1292"/>
      <c r="BF79" s="1292"/>
      <c r="BG79" s="1292"/>
      <c r="BH79" s="1292"/>
      <c r="BI79" s="1292"/>
      <c r="BJ79" s="1292"/>
      <c r="BK79" s="1292"/>
      <c r="BL79" s="1292"/>
      <c r="BM79" s="1292"/>
      <c r="BN79" s="1292"/>
      <c r="BO79" s="1292"/>
      <c r="BP79" s="1290">
        <v>5.9</v>
      </c>
      <c r="BQ79" s="1290"/>
      <c r="BR79" s="1290"/>
      <c r="BS79" s="1290"/>
      <c r="BT79" s="1290"/>
      <c r="BU79" s="1290"/>
      <c r="BV79" s="1290"/>
      <c r="BW79" s="1290"/>
      <c r="BX79" s="1290">
        <v>5.2</v>
      </c>
      <c r="BY79" s="1290"/>
      <c r="BZ79" s="1290"/>
      <c r="CA79" s="1290"/>
      <c r="CB79" s="1290"/>
      <c r="CC79" s="1290"/>
      <c r="CD79" s="1290"/>
      <c r="CE79" s="1290"/>
      <c r="CF79" s="1290">
        <v>4.8</v>
      </c>
      <c r="CG79" s="1290"/>
      <c r="CH79" s="1290"/>
      <c r="CI79" s="1290"/>
      <c r="CJ79" s="1290"/>
      <c r="CK79" s="1290"/>
      <c r="CL79" s="1290"/>
      <c r="CM79" s="1290"/>
      <c r="CN79" s="1290">
        <v>3.6</v>
      </c>
      <c r="CO79" s="1290"/>
      <c r="CP79" s="1290"/>
      <c r="CQ79" s="1290"/>
      <c r="CR79" s="1290"/>
      <c r="CS79" s="1290"/>
      <c r="CT79" s="1290"/>
      <c r="CU79" s="1290"/>
      <c r="CV79" s="1290">
        <v>3.6</v>
      </c>
      <c r="CW79" s="1290"/>
      <c r="CX79" s="1290"/>
      <c r="CY79" s="1290"/>
      <c r="CZ79" s="1290"/>
      <c r="DA79" s="1290"/>
      <c r="DB79" s="1290"/>
      <c r="DC79" s="1290"/>
    </row>
    <row r="80" spans="2:107" x14ac:dyDescent="0.15">
      <c r="B80" s="374"/>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JoDaYfXquCx03tMbp6vJcEFcOchNpJAkEp5aXd8hPft2SjrEf2pm0RI4KDljNdkqV7ufSZsl7V8nsvFcbI6qg==" saltValue="K4GRqWSGBz37irophW2T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VfoFhvhPzhv1kIEnYQZ6P/j+gTRAUexmMe+NXJdQnahdvWwNVPBHOLG9z8bdSLFPxqqou3lSeD3VJdIMiYsow==" saltValue="yi/6W3Rp1WmJH7AfDXFl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2NLtxyMRfuBKCEowrYBTNyqn9Jd+E+z3I3C2kj1Uo6VuDC6/7AgmRzNiqSw5cUOQqQLfCLMKak10hKz/87WYg==" saltValue="D7rNX9PNoWFyTSM408i6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33616</v>
      </c>
      <c r="E3" s="141"/>
      <c r="F3" s="142">
        <v>43141</v>
      </c>
      <c r="G3" s="143"/>
      <c r="H3" s="144"/>
    </row>
    <row r="4" spans="1:8" x14ac:dyDescent="0.15">
      <c r="A4" s="145"/>
      <c r="B4" s="146"/>
      <c r="C4" s="147"/>
      <c r="D4" s="148">
        <v>11352</v>
      </c>
      <c r="E4" s="149"/>
      <c r="F4" s="150">
        <v>21887</v>
      </c>
      <c r="G4" s="151"/>
      <c r="H4" s="152"/>
    </row>
    <row r="5" spans="1:8" x14ac:dyDescent="0.15">
      <c r="A5" s="133" t="s">
        <v>554</v>
      </c>
      <c r="B5" s="138"/>
      <c r="C5" s="139"/>
      <c r="D5" s="140">
        <v>31917</v>
      </c>
      <c r="E5" s="141"/>
      <c r="F5" s="142">
        <v>45117</v>
      </c>
      <c r="G5" s="143"/>
      <c r="H5" s="144"/>
    </row>
    <row r="6" spans="1:8" x14ac:dyDescent="0.15">
      <c r="A6" s="145"/>
      <c r="B6" s="146"/>
      <c r="C6" s="147"/>
      <c r="D6" s="148">
        <v>21486</v>
      </c>
      <c r="E6" s="149"/>
      <c r="F6" s="150">
        <v>25589</v>
      </c>
      <c r="G6" s="151"/>
      <c r="H6" s="152"/>
    </row>
    <row r="7" spans="1:8" x14ac:dyDescent="0.15">
      <c r="A7" s="133" t="s">
        <v>555</v>
      </c>
      <c r="B7" s="138"/>
      <c r="C7" s="139"/>
      <c r="D7" s="140">
        <v>12436</v>
      </c>
      <c r="E7" s="141"/>
      <c r="F7" s="142">
        <v>39951</v>
      </c>
      <c r="G7" s="143"/>
      <c r="H7" s="144"/>
    </row>
    <row r="8" spans="1:8" x14ac:dyDescent="0.15">
      <c r="A8" s="145"/>
      <c r="B8" s="146"/>
      <c r="C8" s="147"/>
      <c r="D8" s="148">
        <v>8956</v>
      </c>
      <c r="E8" s="149"/>
      <c r="F8" s="150">
        <v>22555</v>
      </c>
      <c r="G8" s="151"/>
      <c r="H8" s="152"/>
    </row>
    <row r="9" spans="1:8" x14ac:dyDescent="0.15">
      <c r="A9" s="133" t="s">
        <v>556</v>
      </c>
      <c r="B9" s="138"/>
      <c r="C9" s="139"/>
      <c r="D9" s="140">
        <v>27849</v>
      </c>
      <c r="E9" s="141"/>
      <c r="F9" s="142">
        <v>39893</v>
      </c>
      <c r="G9" s="143"/>
      <c r="H9" s="144"/>
    </row>
    <row r="10" spans="1:8" x14ac:dyDescent="0.15">
      <c r="A10" s="145"/>
      <c r="B10" s="146"/>
      <c r="C10" s="147"/>
      <c r="D10" s="148">
        <v>21762</v>
      </c>
      <c r="E10" s="149"/>
      <c r="F10" s="150">
        <v>26170</v>
      </c>
      <c r="G10" s="151"/>
      <c r="H10" s="152"/>
    </row>
    <row r="11" spans="1:8" x14ac:dyDescent="0.15">
      <c r="A11" s="133" t="s">
        <v>557</v>
      </c>
      <c r="B11" s="138"/>
      <c r="C11" s="139"/>
      <c r="D11" s="140">
        <v>31504</v>
      </c>
      <c r="E11" s="141"/>
      <c r="F11" s="142">
        <v>41080</v>
      </c>
      <c r="G11" s="143"/>
      <c r="H11" s="144"/>
    </row>
    <row r="12" spans="1:8" x14ac:dyDescent="0.15">
      <c r="A12" s="145"/>
      <c r="B12" s="146"/>
      <c r="C12" s="153"/>
      <c r="D12" s="148">
        <v>10460</v>
      </c>
      <c r="E12" s="149"/>
      <c r="F12" s="150">
        <v>27265</v>
      </c>
      <c r="G12" s="151"/>
      <c r="H12" s="152"/>
    </row>
    <row r="13" spans="1:8" x14ac:dyDescent="0.15">
      <c r="A13" s="133"/>
      <c r="B13" s="138"/>
      <c r="C13" s="154"/>
      <c r="D13" s="155">
        <v>27464</v>
      </c>
      <c r="E13" s="156"/>
      <c r="F13" s="157">
        <v>41836</v>
      </c>
      <c r="G13" s="158"/>
      <c r="H13" s="144"/>
    </row>
    <row r="14" spans="1:8" x14ac:dyDescent="0.15">
      <c r="A14" s="145"/>
      <c r="B14" s="146"/>
      <c r="C14" s="147"/>
      <c r="D14" s="148">
        <v>14803</v>
      </c>
      <c r="E14" s="149"/>
      <c r="F14" s="150">
        <v>24693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0.28000000000000003</v>
      </c>
      <c r="C19" s="159">
        <f>ROUND(VALUE(SUBSTITUTE(実質収支比率等に係る経年分析!G$48,"▲","-")),2)</f>
        <v>0.2</v>
      </c>
      <c r="D19" s="159">
        <f>ROUND(VALUE(SUBSTITUTE(実質収支比率等に係る経年分析!H$48,"▲","-")),2)</f>
        <v>1.03</v>
      </c>
      <c r="E19" s="159">
        <f>ROUND(VALUE(SUBSTITUTE(実質収支比率等に係る経年分析!I$48,"▲","-")),2)</f>
        <v>0.65</v>
      </c>
      <c r="F19" s="159">
        <f>ROUND(VALUE(SUBSTITUTE(実質収支比率等に係る経年分析!J$48,"▲","-")),2)</f>
        <v>0.38</v>
      </c>
    </row>
    <row r="20" spans="1:11" x14ac:dyDescent="0.15">
      <c r="A20" s="159" t="s">
        <v>49</v>
      </c>
      <c r="B20" s="159">
        <f>ROUND(VALUE(SUBSTITUTE(実質収支比率等に係る経年分析!F$47,"▲","-")),2)</f>
        <v>12.38</v>
      </c>
      <c r="C20" s="159">
        <f>ROUND(VALUE(SUBSTITUTE(実質収支比率等に係る経年分析!G$47,"▲","-")),2)</f>
        <v>11.58</v>
      </c>
      <c r="D20" s="159">
        <f>ROUND(VALUE(SUBSTITUTE(実質収支比率等に係る経年分析!H$47,"▲","-")),2)</f>
        <v>14.21</v>
      </c>
      <c r="E20" s="159">
        <f>ROUND(VALUE(SUBSTITUTE(実質収支比率等に係る経年分析!I$47,"▲","-")),2)</f>
        <v>14.64</v>
      </c>
      <c r="F20" s="159">
        <f>ROUND(VALUE(SUBSTITUTE(実質収支比率等に係る経年分析!J$47,"▲","-")),2)</f>
        <v>12.74</v>
      </c>
    </row>
    <row r="21" spans="1:11" x14ac:dyDescent="0.15">
      <c r="A21" s="159" t="s">
        <v>50</v>
      </c>
      <c r="B21" s="159">
        <f>IF(ISNUMBER(VALUE(SUBSTITUTE(実質収支比率等に係る経年分析!F$49,"▲","-"))),ROUND(VALUE(SUBSTITUTE(実質収支比率等に係る経年分析!F$49,"▲","-")),2),NA())</f>
        <v>0.54</v>
      </c>
      <c r="C21" s="159">
        <f>IF(ISNUMBER(VALUE(SUBSTITUTE(実質収支比率等に係る経年分析!G$49,"▲","-"))),ROUND(VALUE(SUBSTITUTE(実質収支比率等に係る経年分析!G$49,"▲","-")),2),NA())</f>
        <v>-0.81</v>
      </c>
      <c r="D21" s="159">
        <f>IF(ISNUMBER(VALUE(SUBSTITUTE(実質収支比率等に係る経年分析!H$49,"▲","-"))),ROUND(VALUE(SUBSTITUTE(実質収支比率等に係る経年分析!H$49,"▲","-")),2),NA())</f>
        <v>3.59</v>
      </c>
      <c r="E21" s="159">
        <f>IF(ISNUMBER(VALUE(SUBSTITUTE(実質収支比率等に係る経年分析!I$49,"▲","-"))),ROUND(VALUE(SUBSTITUTE(実質収支比率等に係る経年分析!I$49,"▲","-")),2),NA())</f>
        <v>0.16</v>
      </c>
      <c r="F21" s="159">
        <f>IF(ISNUMBER(VALUE(SUBSTITUTE(実質収支比率等に係る経年分析!J$49,"▲","-"))),ROUND(VALUE(SUBSTITUTE(実質収支比率等に係る経年分析!J$49,"▲","-")),2),NA())</f>
        <v>-2.2599999999999998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病院事業会計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公共用地先行取得事業特別会計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国民健康保険事業特別会計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1.1499999999999999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0.14000000000000001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x14ac:dyDescent="0.15">
      <c r="A33" s="160" t="str">
        <f>IF(連結実質赤字比率に係る赤字・黒字の構成分析!C$37="",NA(),連結実質赤字比率に係る赤字・黒字の構成分析!C$37)</f>
        <v>公共下水道事業会計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0.37</v>
      </c>
    </row>
    <row r="35" spans="1:16" x14ac:dyDescent="0.15">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0.53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0.57999999999999996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3.87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4.4400000000000004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5933</v>
      </c>
      <c r="E42" s="161"/>
      <c r="F42" s="161"/>
      <c r="G42" s="161">
        <f>'実質公債費比率（分子）の構造'!L$52</f>
        <v>6165</v>
      </c>
      <c r="H42" s="161"/>
      <c r="I42" s="161"/>
      <c r="J42" s="161">
        <f>'実質公債費比率（分子）の構造'!M$52</f>
        <v>6001</v>
      </c>
      <c r="K42" s="161"/>
      <c r="L42" s="161"/>
      <c r="M42" s="161">
        <f>'実質公債費比率（分子）の構造'!N$52</f>
        <v>6083</v>
      </c>
      <c r="N42" s="161"/>
      <c r="O42" s="161"/>
      <c r="P42" s="161">
        <f>'実質公債費比率（分子）の構造'!O$52</f>
        <v>5844</v>
      </c>
    </row>
    <row r="43" spans="1:16" x14ac:dyDescent="0.15">
      <c r="A43" s="161" t="s">
        <v>58</v>
      </c>
      <c r="B43" s="161">
        <f>'実質公債費比率（分子）の構造'!K$51</f>
        <v>1</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244</v>
      </c>
      <c r="C44" s="161"/>
      <c r="D44" s="161"/>
      <c r="E44" s="161">
        <f>'実質公債費比率（分子）の構造'!L$50</f>
        <v>247</v>
      </c>
      <c r="F44" s="161"/>
      <c r="G44" s="161"/>
      <c r="H44" s="161">
        <f>'実質公債費比率（分子）の構造'!M$50</f>
        <v>250</v>
      </c>
      <c r="I44" s="161"/>
      <c r="J44" s="161"/>
      <c r="K44" s="161">
        <f>'実質公債費比率（分子）の構造'!N$50</f>
        <v>285</v>
      </c>
      <c r="L44" s="161"/>
      <c r="M44" s="161"/>
      <c r="N44" s="161">
        <f>'実質公債費比率（分子）の構造'!O$50</f>
        <v>256</v>
      </c>
      <c r="O44" s="161"/>
      <c r="P44" s="161"/>
    </row>
    <row r="45" spans="1:16" x14ac:dyDescent="0.15">
      <c r="A45" s="161" t="s">
        <v>60</v>
      </c>
      <c r="B45" s="161">
        <f>'実質公債費比率（分子）の構造'!K$49</f>
        <v>653</v>
      </c>
      <c r="C45" s="161"/>
      <c r="D45" s="161"/>
      <c r="E45" s="161">
        <f>'実質公債費比率（分子）の構造'!L$49</f>
        <v>674</v>
      </c>
      <c r="F45" s="161"/>
      <c r="G45" s="161"/>
      <c r="H45" s="161">
        <f>'実質公債費比率（分子）の構造'!M$49</f>
        <v>564</v>
      </c>
      <c r="I45" s="161"/>
      <c r="J45" s="161"/>
      <c r="K45" s="161">
        <f>'実質公債費比率（分子）の構造'!N$49</f>
        <v>360</v>
      </c>
      <c r="L45" s="161"/>
      <c r="M45" s="161"/>
      <c r="N45" s="161">
        <f>'実質公債費比率（分子）の構造'!O$49</f>
        <v>362</v>
      </c>
      <c r="O45" s="161"/>
      <c r="P45" s="161"/>
    </row>
    <row r="46" spans="1:16" x14ac:dyDescent="0.15">
      <c r="A46" s="161" t="s">
        <v>61</v>
      </c>
      <c r="B46" s="161">
        <f>'実質公債費比率（分子）の構造'!K$48</f>
        <v>1293</v>
      </c>
      <c r="C46" s="161"/>
      <c r="D46" s="161"/>
      <c r="E46" s="161">
        <f>'実質公債費比率（分子）の構造'!L$48</f>
        <v>1195</v>
      </c>
      <c r="F46" s="161"/>
      <c r="G46" s="161"/>
      <c r="H46" s="161">
        <f>'実質公債費比率（分子）の構造'!M$48</f>
        <v>1229</v>
      </c>
      <c r="I46" s="161"/>
      <c r="J46" s="161"/>
      <c r="K46" s="161">
        <f>'実質公債費比率（分子）の構造'!N$48</f>
        <v>814</v>
      </c>
      <c r="L46" s="161"/>
      <c r="M46" s="161"/>
      <c r="N46" s="161">
        <f>'実質公債費比率（分子）の構造'!O$48</f>
        <v>799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5639</v>
      </c>
      <c r="C49" s="161"/>
      <c r="D49" s="161"/>
      <c r="E49" s="161">
        <f>'実質公債費比率（分子）の構造'!L$45</f>
        <v>5928</v>
      </c>
      <c r="F49" s="161"/>
      <c r="G49" s="161"/>
      <c r="H49" s="161">
        <f>'実質公債費比率（分子）の構造'!M$45</f>
        <v>6104</v>
      </c>
      <c r="I49" s="161"/>
      <c r="J49" s="161"/>
      <c r="K49" s="161">
        <f>'実質公債費比率（分子）の構造'!N$45</f>
        <v>6424</v>
      </c>
      <c r="L49" s="161"/>
      <c r="M49" s="161"/>
      <c r="N49" s="161">
        <f>'実質公債費比率（分子）の構造'!O$45</f>
        <v>6460</v>
      </c>
      <c r="O49" s="161"/>
      <c r="P49" s="161"/>
    </row>
    <row r="50" spans="1:16" x14ac:dyDescent="0.15">
      <c r="A50" s="161" t="s">
        <v>65</v>
      </c>
      <c r="B50" s="161" t="e">
        <f>NA()</f>
        <v>#N/A</v>
      </c>
      <c r="C50" s="161">
        <f>IF(ISNUMBER('実質公債費比率（分子）の構造'!K$53),'実質公債費比率（分子）の構造'!K$53,NA())</f>
        <v>1897</v>
      </c>
      <c r="D50" s="161" t="e">
        <f>NA()</f>
        <v>#N/A</v>
      </c>
      <c r="E50" s="161" t="e">
        <f>NA()</f>
        <v>#N/A</v>
      </c>
      <c r="F50" s="161">
        <f>IF(ISNUMBER('実質公債費比率（分子）の構造'!L$53),'実質公債費比率（分子）の構造'!L$53,NA())</f>
        <v>1879</v>
      </c>
      <c r="G50" s="161" t="e">
        <f>NA()</f>
        <v>#N/A</v>
      </c>
      <c r="H50" s="161" t="e">
        <f>NA()</f>
        <v>#N/A</v>
      </c>
      <c r="I50" s="161">
        <f>IF(ISNUMBER('実質公債費比率（分子）の構造'!M$53),'実質公債費比率（分子）の構造'!M$53,NA())</f>
        <v>2146</v>
      </c>
      <c r="J50" s="161" t="e">
        <f>NA()</f>
        <v>#N/A</v>
      </c>
      <c r="K50" s="161" t="e">
        <f>NA()</f>
        <v>#N/A</v>
      </c>
      <c r="L50" s="161">
        <f>IF(ISNUMBER('実質公債費比率（分子）の構造'!N$53),'実質公債費比率（分子）の構造'!N$53,NA())</f>
        <v>1800</v>
      </c>
      <c r="M50" s="161" t="e">
        <f>NA()</f>
        <v>#N/A</v>
      </c>
      <c r="N50" s="161" t="e">
        <f>NA()</f>
        <v>#N/A</v>
      </c>
      <c r="O50" s="161">
        <f>IF(ISNUMBER('実質公債費比率（分子）の構造'!O$53),'実質公債費比率（分子）の構造'!O$53,NA())</f>
        <v>2033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49604</v>
      </c>
      <c r="E56" s="160"/>
      <c r="F56" s="160"/>
      <c r="G56" s="160">
        <f>'将来負担比率（分子）の構造'!J$52</f>
        <v>50672</v>
      </c>
      <c r="H56" s="160"/>
      <c r="I56" s="160"/>
      <c r="J56" s="160">
        <f>'将来負担比率（分子）の構造'!K$52</f>
        <v>49901</v>
      </c>
      <c r="K56" s="160"/>
      <c r="L56" s="160"/>
      <c r="M56" s="160">
        <f>'将来負担比率（分子）の構造'!L$52</f>
        <v>49893</v>
      </c>
      <c r="N56" s="160"/>
      <c r="O56" s="160"/>
      <c r="P56" s="160">
        <f>'将来負担比率（分子）の構造'!M$52</f>
        <v>52550</v>
      </c>
    </row>
    <row r="57" spans="1:16" x14ac:dyDescent="0.15">
      <c r="A57" s="160" t="s">
        <v>36</v>
      </c>
      <c r="B57" s="160"/>
      <c r="C57" s="160"/>
      <c r="D57" s="160">
        <f>'将来負担比率（分子）の構造'!I$51</f>
        <v>15932</v>
      </c>
      <c r="E57" s="160"/>
      <c r="F57" s="160"/>
      <c r="G57" s="160">
        <f>'将来負担比率（分子）の構造'!J$51</f>
        <v>15131</v>
      </c>
      <c r="H57" s="160"/>
      <c r="I57" s="160"/>
      <c r="J57" s="160">
        <f>'将来負担比率（分子）の構造'!K$51</f>
        <v>13783</v>
      </c>
      <c r="K57" s="160"/>
      <c r="L57" s="160"/>
      <c r="M57" s="160">
        <f>'将来負担比率（分子）の構造'!L$51</f>
        <v>13394</v>
      </c>
      <c r="N57" s="160"/>
      <c r="O57" s="160"/>
      <c r="P57" s="160">
        <f>'将来負担比率（分子）の構造'!M$51</f>
        <v>12192</v>
      </c>
    </row>
    <row r="58" spans="1:16" x14ac:dyDescent="0.15">
      <c r="A58" s="160" t="s">
        <v>35</v>
      </c>
      <c r="B58" s="160"/>
      <c r="C58" s="160"/>
      <c r="D58" s="160">
        <f>'将来負担比率（分子）の構造'!I$50</f>
        <v>9372</v>
      </c>
      <c r="E58" s="160"/>
      <c r="F58" s="160"/>
      <c r="G58" s="160">
        <f>'将来負担比率（分子）の構造'!J$50</f>
        <v>8892</v>
      </c>
      <c r="H58" s="160"/>
      <c r="I58" s="160"/>
      <c r="J58" s="160">
        <f>'将来負担比率（分子）の構造'!K$50</f>
        <v>9759</v>
      </c>
      <c r="K58" s="160"/>
      <c r="L58" s="160"/>
      <c r="M58" s="160">
        <f>'将来負担比率（分子）の構造'!L$50</f>
        <v>11634</v>
      </c>
      <c r="N58" s="160"/>
      <c r="O58" s="160"/>
      <c r="P58" s="160">
        <f>'将来負担比率（分子）の構造'!M$50</f>
        <v>13093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7340</v>
      </c>
      <c r="C62" s="160"/>
      <c r="D62" s="160"/>
      <c r="E62" s="160">
        <f>'将来負担比率（分子）の構造'!J$45</f>
        <v>6974</v>
      </c>
      <c r="F62" s="160"/>
      <c r="G62" s="160"/>
      <c r="H62" s="160">
        <f>'将来負担比率（分子）の構造'!K$45</f>
        <v>6435</v>
      </c>
      <c r="I62" s="160"/>
      <c r="J62" s="160"/>
      <c r="K62" s="160">
        <f>'将来負担比率（分子）の構造'!L$45</f>
        <v>6541</v>
      </c>
      <c r="L62" s="160"/>
      <c r="M62" s="160"/>
      <c r="N62" s="160">
        <f>'将来負担比率（分子）の構造'!M$45</f>
        <v>6704</v>
      </c>
      <c r="O62" s="160"/>
      <c r="P62" s="160"/>
    </row>
    <row r="63" spans="1:16" x14ac:dyDescent="0.15">
      <c r="A63" s="160" t="s">
        <v>28</v>
      </c>
      <c r="B63" s="160">
        <f>'将来負担比率（分子）の構造'!I$44</f>
        <v>2412</v>
      </c>
      <c r="C63" s="160"/>
      <c r="D63" s="160"/>
      <c r="E63" s="160">
        <f>'将来負担比率（分子）の構造'!J$44</f>
        <v>2022</v>
      </c>
      <c r="F63" s="160"/>
      <c r="G63" s="160"/>
      <c r="H63" s="160">
        <f>'将来負担比率（分子）の構造'!K$44</f>
        <v>2118</v>
      </c>
      <c r="I63" s="160"/>
      <c r="J63" s="160"/>
      <c r="K63" s="160">
        <f>'将来負担比率（分子）の構造'!L$44</f>
        <v>1975</v>
      </c>
      <c r="L63" s="160"/>
      <c r="M63" s="160"/>
      <c r="N63" s="160">
        <f>'将来負担比率（分子）の構造'!M$44</f>
        <v>1628</v>
      </c>
      <c r="O63" s="160"/>
      <c r="P63" s="160"/>
    </row>
    <row r="64" spans="1:16" x14ac:dyDescent="0.15">
      <c r="A64" s="160" t="s">
        <v>27</v>
      </c>
      <c r="B64" s="160">
        <f>'将来負担比率（分子）の構造'!I$43</f>
        <v>14845</v>
      </c>
      <c r="C64" s="160"/>
      <c r="D64" s="160"/>
      <c r="E64" s="160">
        <f>'将来負担比率（分子）の構造'!J$43</f>
        <v>13647</v>
      </c>
      <c r="F64" s="160"/>
      <c r="G64" s="160"/>
      <c r="H64" s="160">
        <f>'将来負担比率（分子）の構造'!K$43</f>
        <v>11391</v>
      </c>
      <c r="I64" s="160"/>
      <c r="J64" s="160"/>
      <c r="K64" s="160">
        <f>'将来負担比率（分子）の構造'!L$43</f>
        <v>11147</v>
      </c>
      <c r="L64" s="160"/>
      <c r="M64" s="160"/>
      <c r="N64" s="160">
        <f>'将来負担比率（分子）の構造'!M$43</f>
        <v>15253</v>
      </c>
      <c r="O64" s="160"/>
      <c r="P64" s="160"/>
    </row>
    <row r="65" spans="1:16" x14ac:dyDescent="0.15">
      <c r="A65" s="160" t="s">
        <v>26</v>
      </c>
      <c r="B65" s="160">
        <f>'将来負担比率（分子）の構造'!I$42</f>
        <v>2954</v>
      </c>
      <c r="C65" s="160"/>
      <c r="D65" s="160"/>
      <c r="E65" s="160">
        <f>'将来負担比率（分子）の構造'!J$42</f>
        <v>2695</v>
      </c>
      <c r="F65" s="160"/>
      <c r="G65" s="160"/>
      <c r="H65" s="160">
        <f>'将来負担比率（分子）の構造'!K$42</f>
        <v>2431</v>
      </c>
      <c r="I65" s="160"/>
      <c r="J65" s="160"/>
      <c r="K65" s="160">
        <f>'将来負担比率（分子）の構造'!L$42</f>
        <v>2169</v>
      </c>
      <c r="L65" s="160"/>
      <c r="M65" s="160"/>
      <c r="N65" s="160">
        <f>'将来負担比率（分子）の構造'!M$42</f>
        <v>1906</v>
      </c>
      <c r="O65" s="160"/>
      <c r="P65" s="160"/>
    </row>
    <row r="66" spans="1:16" x14ac:dyDescent="0.15">
      <c r="A66" s="160" t="s">
        <v>25</v>
      </c>
      <c r="B66" s="160">
        <f>'将来負担比率（分子）の構造'!I$41</f>
        <v>53437</v>
      </c>
      <c r="C66" s="160"/>
      <c r="D66" s="160"/>
      <c r="E66" s="160">
        <f>'将来負担比率（分子）の構造'!J$41</f>
        <v>53701</v>
      </c>
      <c r="F66" s="160"/>
      <c r="G66" s="160"/>
      <c r="H66" s="160">
        <f>'将来負担比率（分子）の構造'!K$41</f>
        <v>51080</v>
      </c>
      <c r="I66" s="160"/>
      <c r="J66" s="160"/>
      <c r="K66" s="160">
        <f>'将来負担比率（分子）の構造'!L$41</f>
        <v>49747</v>
      </c>
      <c r="L66" s="160"/>
      <c r="M66" s="160"/>
      <c r="N66" s="160">
        <f>'将来負担比率（分子）の構造'!M$41</f>
        <v>48333</v>
      </c>
      <c r="O66" s="160"/>
      <c r="P66" s="160"/>
    </row>
    <row r="67" spans="1:16" x14ac:dyDescent="0.15">
      <c r="A67" s="160" t="s">
        <v>69</v>
      </c>
      <c r="B67" s="160" t="e">
        <f>NA()</f>
        <v>#N/A</v>
      </c>
      <c r="C67" s="160">
        <f>IF(ISNUMBER('将来負担比率（分子）の構造'!I$53), IF('将来負担比率（分子）の構造'!I$53 &lt; 0, 0, '将来負担比率（分子）の構造'!I$53), NA())</f>
        <v>6079</v>
      </c>
      <c r="D67" s="160" t="e">
        <f>NA()</f>
        <v>#N/A</v>
      </c>
      <c r="E67" s="160" t="e">
        <f>NA()</f>
        <v>#N/A</v>
      </c>
      <c r="F67" s="160">
        <f>IF(ISNUMBER('将来負担比率（分子）の構造'!J$53), IF('将来負担比率（分子）の構造'!J$53 &lt; 0, 0, '将来負担比率（分子）の構造'!J$53), NA())</f>
        <v>4344</v>
      </c>
      <c r="G67" s="160" t="e">
        <f>NA()</f>
        <v>#N/A</v>
      </c>
      <c r="H67" s="160" t="e">
        <f>NA()</f>
        <v>#N/A</v>
      </c>
      <c r="I67" s="160">
        <f>IF(ISNUMBER('将来負担比率（分子）の構造'!K$53), IF('将来負担比率（分子）の構造'!K$53 &lt; 0, 0, '将来負担比率（分子）の構造'!K$53), NA())</f>
        <v>12</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4848</v>
      </c>
      <c r="C72" s="164">
        <f>基金残高に係る経年分析!G55</f>
        <v>5031</v>
      </c>
      <c r="D72" s="164">
        <f>基金残高に係る経年分析!H55</f>
        <v>4354</v>
      </c>
    </row>
    <row r="73" spans="1:16" x14ac:dyDescent="0.15">
      <c r="A73" s="163" t="s">
        <v>72</v>
      </c>
      <c r="B73" s="164">
        <f>基金残高に係る経年分析!F56</f>
        <v>149</v>
      </c>
      <c r="C73" s="164">
        <f>基金残高に係る経年分析!G56</f>
        <v>212</v>
      </c>
      <c r="D73" s="164">
        <f>基金残高に係る経年分析!H56</f>
        <v>212</v>
      </c>
    </row>
    <row r="74" spans="1:16" x14ac:dyDescent="0.15">
      <c r="A74" s="163" t="s">
        <v>73</v>
      </c>
      <c r="B74" s="164">
        <f>基金残高に係る経年分析!F57</f>
        <v>3156</v>
      </c>
      <c r="C74" s="164">
        <f>基金残高に係る経年分析!G57</f>
        <v>4764</v>
      </c>
      <c r="D74" s="164">
        <f>基金残高に係る経年分析!H57</f>
        <v>6774</v>
      </c>
    </row>
  </sheetData>
  <sheetProtection algorithmName="SHA-512" hashValue="fGkJX5n+ydEhmAoDrVjSJQFWptjHp+vVI+vG77R39Ym/5v2UMPYL1o1FKmw07dcZqmajtDeDJyFx3yMxXK0qYA==" saltValue="b5f9ccIKPiAZ5IzEM27SA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23559046</v>
      </c>
      <c r="S5" s="707"/>
      <c r="T5" s="707"/>
      <c r="U5" s="707"/>
      <c r="V5" s="707"/>
      <c r="W5" s="707"/>
      <c r="X5" s="707"/>
      <c r="Y5" s="753"/>
      <c r="Z5" s="771">
        <v>36.700000000000003</v>
      </c>
      <c r="AA5" s="771"/>
      <c r="AB5" s="771"/>
      <c r="AC5" s="771"/>
      <c r="AD5" s="772">
        <v>21661340</v>
      </c>
      <c r="AE5" s="772"/>
      <c r="AF5" s="772"/>
      <c r="AG5" s="772"/>
      <c r="AH5" s="772"/>
      <c r="AI5" s="772"/>
      <c r="AJ5" s="772"/>
      <c r="AK5" s="772"/>
      <c r="AL5" s="754">
        <v>65.400000000000006</v>
      </c>
      <c r="AM5" s="723"/>
      <c r="AN5" s="723"/>
      <c r="AO5" s="755"/>
      <c r="AP5" s="740" t="s">
        <v>218</v>
      </c>
      <c r="AQ5" s="741"/>
      <c r="AR5" s="741"/>
      <c r="AS5" s="741"/>
      <c r="AT5" s="741"/>
      <c r="AU5" s="741"/>
      <c r="AV5" s="741"/>
      <c r="AW5" s="741"/>
      <c r="AX5" s="741"/>
      <c r="AY5" s="741"/>
      <c r="AZ5" s="741"/>
      <c r="BA5" s="741"/>
      <c r="BB5" s="741"/>
      <c r="BC5" s="741"/>
      <c r="BD5" s="741"/>
      <c r="BE5" s="741"/>
      <c r="BF5" s="742"/>
      <c r="BG5" s="641">
        <v>21661340</v>
      </c>
      <c r="BH5" s="644"/>
      <c r="BI5" s="644"/>
      <c r="BJ5" s="644"/>
      <c r="BK5" s="644"/>
      <c r="BL5" s="644"/>
      <c r="BM5" s="644"/>
      <c r="BN5" s="645"/>
      <c r="BO5" s="703">
        <v>91.9</v>
      </c>
      <c r="BP5" s="703"/>
      <c r="BQ5" s="703"/>
      <c r="BR5" s="703"/>
      <c r="BS5" s="704">
        <v>280459</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313928</v>
      </c>
      <c r="S6" s="644"/>
      <c r="T6" s="644"/>
      <c r="U6" s="644"/>
      <c r="V6" s="644"/>
      <c r="W6" s="644"/>
      <c r="X6" s="644"/>
      <c r="Y6" s="645"/>
      <c r="Z6" s="703">
        <v>0.5</v>
      </c>
      <c r="AA6" s="703"/>
      <c r="AB6" s="703"/>
      <c r="AC6" s="703"/>
      <c r="AD6" s="704">
        <v>313928</v>
      </c>
      <c r="AE6" s="704"/>
      <c r="AF6" s="704"/>
      <c r="AG6" s="704"/>
      <c r="AH6" s="704"/>
      <c r="AI6" s="704"/>
      <c r="AJ6" s="704"/>
      <c r="AK6" s="704"/>
      <c r="AL6" s="646">
        <v>0.9</v>
      </c>
      <c r="AM6" s="647"/>
      <c r="AN6" s="647"/>
      <c r="AO6" s="705"/>
      <c r="AP6" s="638" t="s">
        <v>223</v>
      </c>
      <c r="AQ6" s="639"/>
      <c r="AR6" s="639"/>
      <c r="AS6" s="639"/>
      <c r="AT6" s="639"/>
      <c r="AU6" s="639"/>
      <c r="AV6" s="639"/>
      <c r="AW6" s="639"/>
      <c r="AX6" s="639"/>
      <c r="AY6" s="639"/>
      <c r="AZ6" s="639"/>
      <c r="BA6" s="639"/>
      <c r="BB6" s="639"/>
      <c r="BC6" s="639"/>
      <c r="BD6" s="639"/>
      <c r="BE6" s="639"/>
      <c r="BF6" s="640"/>
      <c r="BG6" s="641">
        <v>21661340</v>
      </c>
      <c r="BH6" s="644"/>
      <c r="BI6" s="644"/>
      <c r="BJ6" s="644"/>
      <c r="BK6" s="644"/>
      <c r="BL6" s="644"/>
      <c r="BM6" s="644"/>
      <c r="BN6" s="645"/>
      <c r="BO6" s="703">
        <v>91.9</v>
      </c>
      <c r="BP6" s="703"/>
      <c r="BQ6" s="703"/>
      <c r="BR6" s="703"/>
      <c r="BS6" s="704">
        <v>280459</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401921</v>
      </c>
      <c r="CS6" s="644"/>
      <c r="CT6" s="644"/>
      <c r="CU6" s="644"/>
      <c r="CV6" s="644"/>
      <c r="CW6" s="644"/>
      <c r="CX6" s="644"/>
      <c r="CY6" s="645"/>
      <c r="CZ6" s="754">
        <v>0.6</v>
      </c>
      <c r="DA6" s="723"/>
      <c r="DB6" s="723"/>
      <c r="DC6" s="757"/>
      <c r="DD6" s="649" t="s">
        <v>131</v>
      </c>
      <c r="DE6" s="644"/>
      <c r="DF6" s="644"/>
      <c r="DG6" s="644"/>
      <c r="DH6" s="644"/>
      <c r="DI6" s="644"/>
      <c r="DJ6" s="644"/>
      <c r="DK6" s="644"/>
      <c r="DL6" s="644"/>
      <c r="DM6" s="644"/>
      <c r="DN6" s="644"/>
      <c r="DO6" s="644"/>
      <c r="DP6" s="645"/>
      <c r="DQ6" s="649">
        <v>401921</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61135</v>
      </c>
      <c r="S7" s="644"/>
      <c r="T7" s="644"/>
      <c r="U7" s="644"/>
      <c r="V7" s="644"/>
      <c r="W7" s="644"/>
      <c r="X7" s="644"/>
      <c r="Y7" s="645"/>
      <c r="Z7" s="703">
        <v>0.1</v>
      </c>
      <c r="AA7" s="703"/>
      <c r="AB7" s="703"/>
      <c r="AC7" s="703"/>
      <c r="AD7" s="704">
        <v>61135</v>
      </c>
      <c r="AE7" s="704"/>
      <c r="AF7" s="704"/>
      <c r="AG7" s="704"/>
      <c r="AH7" s="704"/>
      <c r="AI7" s="704"/>
      <c r="AJ7" s="704"/>
      <c r="AK7" s="704"/>
      <c r="AL7" s="646">
        <v>0.2</v>
      </c>
      <c r="AM7" s="647"/>
      <c r="AN7" s="647"/>
      <c r="AO7" s="705"/>
      <c r="AP7" s="638" t="s">
        <v>226</v>
      </c>
      <c r="AQ7" s="639"/>
      <c r="AR7" s="639"/>
      <c r="AS7" s="639"/>
      <c r="AT7" s="639"/>
      <c r="AU7" s="639"/>
      <c r="AV7" s="639"/>
      <c r="AW7" s="639"/>
      <c r="AX7" s="639"/>
      <c r="AY7" s="639"/>
      <c r="AZ7" s="639"/>
      <c r="BA7" s="639"/>
      <c r="BB7" s="639"/>
      <c r="BC7" s="639"/>
      <c r="BD7" s="639"/>
      <c r="BE7" s="639"/>
      <c r="BF7" s="640"/>
      <c r="BG7" s="641">
        <v>10951958</v>
      </c>
      <c r="BH7" s="644"/>
      <c r="BI7" s="644"/>
      <c r="BJ7" s="644"/>
      <c r="BK7" s="644"/>
      <c r="BL7" s="644"/>
      <c r="BM7" s="644"/>
      <c r="BN7" s="645"/>
      <c r="BO7" s="703">
        <v>46.5</v>
      </c>
      <c r="BP7" s="703"/>
      <c r="BQ7" s="703"/>
      <c r="BR7" s="703"/>
      <c r="BS7" s="704">
        <v>280459</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7350699</v>
      </c>
      <c r="CS7" s="644"/>
      <c r="CT7" s="644"/>
      <c r="CU7" s="644"/>
      <c r="CV7" s="644"/>
      <c r="CW7" s="644"/>
      <c r="CX7" s="644"/>
      <c r="CY7" s="645"/>
      <c r="CZ7" s="703">
        <v>11.5</v>
      </c>
      <c r="DA7" s="703"/>
      <c r="DB7" s="703"/>
      <c r="DC7" s="703"/>
      <c r="DD7" s="649">
        <v>104967</v>
      </c>
      <c r="DE7" s="644"/>
      <c r="DF7" s="644"/>
      <c r="DG7" s="644"/>
      <c r="DH7" s="644"/>
      <c r="DI7" s="644"/>
      <c r="DJ7" s="644"/>
      <c r="DK7" s="644"/>
      <c r="DL7" s="644"/>
      <c r="DM7" s="644"/>
      <c r="DN7" s="644"/>
      <c r="DO7" s="644"/>
      <c r="DP7" s="645"/>
      <c r="DQ7" s="649">
        <v>5292029</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173406</v>
      </c>
      <c r="S8" s="644"/>
      <c r="T8" s="644"/>
      <c r="U8" s="644"/>
      <c r="V8" s="644"/>
      <c r="W8" s="644"/>
      <c r="X8" s="644"/>
      <c r="Y8" s="645"/>
      <c r="Z8" s="703">
        <v>0.3</v>
      </c>
      <c r="AA8" s="703"/>
      <c r="AB8" s="703"/>
      <c r="AC8" s="703"/>
      <c r="AD8" s="704">
        <v>173406</v>
      </c>
      <c r="AE8" s="704"/>
      <c r="AF8" s="704"/>
      <c r="AG8" s="704"/>
      <c r="AH8" s="704"/>
      <c r="AI8" s="704"/>
      <c r="AJ8" s="704"/>
      <c r="AK8" s="704"/>
      <c r="AL8" s="646">
        <v>0.5</v>
      </c>
      <c r="AM8" s="647"/>
      <c r="AN8" s="647"/>
      <c r="AO8" s="705"/>
      <c r="AP8" s="638" t="s">
        <v>229</v>
      </c>
      <c r="AQ8" s="639"/>
      <c r="AR8" s="639"/>
      <c r="AS8" s="639"/>
      <c r="AT8" s="639"/>
      <c r="AU8" s="639"/>
      <c r="AV8" s="639"/>
      <c r="AW8" s="639"/>
      <c r="AX8" s="639"/>
      <c r="AY8" s="639"/>
      <c r="AZ8" s="639"/>
      <c r="BA8" s="639"/>
      <c r="BB8" s="639"/>
      <c r="BC8" s="639"/>
      <c r="BD8" s="639"/>
      <c r="BE8" s="639"/>
      <c r="BF8" s="640"/>
      <c r="BG8" s="641">
        <v>286872</v>
      </c>
      <c r="BH8" s="644"/>
      <c r="BI8" s="644"/>
      <c r="BJ8" s="644"/>
      <c r="BK8" s="644"/>
      <c r="BL8" s="644"/>
      <c r="BM8" s="644"/>
      <c r="BN8" s="645"/>
      <c r="BO8" s="703">
        <v>1.2</v>
      </c>
      <c r="BP8" s="703"/>
      <c r="BQ8" s="703"/>
      <c r="BR8" s="703"/>
      <c r="BS8" s="649" t="s">
        <v>230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29163944</v>
      </c>
      <c r="CS8" s="644"/>
      <c r="CT8" s="644"/>
      <c r="CU8" s="644"/>
      <c r="CV8" s="644"/>
      <c r="CW8" s="644"/>
      <c r="CX8" s="644"/>
      <c r="CY8" s="645"/>
      <c r="CZ8" s="703">
        <v>45.6</v>
      </c>
      <c r="DA8" s="703"/>
      <c r="DB8" s="703"/>
      <c r="DC8" s="703"/>
      <c r="DD8" s="649">
        <v>441266</v>
      </c>
      <c r="DE8" s="644"/>
      <c r="DF8" s="644"/>
      <c r="DG8" s="644"/>
      <c r="DH8" s="644"/>
      <c r="DI8" s="644"/>
      <c r="DJ8" s="644"/>
      <c r="DK8" s="644"/>
      <c r="DL8" s="644"/>
      <c r="DM8" s="644"/>
      <c r="DN8" s="644"/>
      <c r="DO8" s="644"/>
      <c r="DP8" s="645"/>
      <c r="DQ8" s="649">
        <v>12915628</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175665</v>
      </c>
      <c r="S9" s="644"/>
      <c r="T9" s="644"/>
      <c r="U9" s="644"/>
      <c r="V9" s="644"/>
      <c r="W9" s="644"/>
      <c r="X9" s="644"/>
      <c r="Y9" s="645"/>
      <c r="Z9" s="703">
        <v>0.3</v>
      </c>
      <c r="AA9" s="703"/>
      <c r="AB9" s="703"/>
      <c r="AC9" s="703"/>
      <c r="AD9" s="704">
        <v>175665</v>
      </c>
      <c r="AE9" s="704"/>
      <c r="AF9" s="704"/>
      <c r="AG9" s="704"/>
      <c r="AH9" s="704"/>
      <c r="AI9" s="704"/>
      <c r="AJ9" s="704"/>
      <c r="AK9" s="704"/>
      <c r="AL9" s="646">
        <v>0.5</v>
      </c>
      <c r="AM9" s="647"/>
      <c r="AN9" s="647"/>
      <c r="AO9" s="705"/>
      <c r="AP9" s="638" t="s">
        <v>233</v>
      </c>
      <c r="AQ9" s="639"/>
      <c r="AR9" s="639"/>
      <c r="AS9" s="639"/>
      <c r="AT9" s="639"/>
      <c r="AU9" s="639"/>
      <c r="AV9" s="639"/>
      <c r="AW9" s="639"/>
      <c r="AX9" s="639"/>
      <c r="AY9" s="639"/>
      <c r="AZ9" s="639"/>
      <c r="BA9" s="639"/>
      <c r="BB9" s="639"/>
      <c r="BC9" s="639"/>
      <c r="BD9" s="639"/>
      <c r="BE9" s="639"/>
      <c r="BF9" s="640"/>
      <c r="BG9" s="641">
        <v>9173994</v>
      </c>
      <c r="BH9" s="644"/>
      <c r="BI9" s="644"/>
      <c r="BJ9" s="644"/>
      <c r="BK9" s="644"/>
      <c r="BL9" s="644"/>
      <c r="BM9" s="644"/>
      <c r="BN9" s="645"/>
      <c r="BO9" s="703">
        <v>38.9</v>
      </c>
      <c r="BP9" s="703"/>
      <c r="BQ9" s="703"/>
      <c r="BR9" s="703"/>
      <c r="BS9" s="649" t="s">
        <v>234</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4926013</v>
      </c>
      <c r="CS9" s="644"/>
      <c r="CT9" s="644"/>
      <c r="CU9" s="644"/>
      <c r="CV9" s="644"/>
      <c r="CW9" s="644"/>
      <c r="CX9" s="644"/>
      <c r="CY9" s="645"/>
      <c r="CZ9" s="703">
        <v>7.7</v>
      </c>
      <c r="DA9" s="703"/>
      <c r="DB9" s="703"/>
      <c r="DC9" s="703"/>
      <c r="DD9" s="649">
        <v>40741</v>
      </c>
      <c r="DE9" s="644"/>
      <c r="DF9" s="644"/>
      <c r="DG9" s="644"/>
      <c r="DH9" s="644"/>
      <c r="DI9" s="644"/>
      <c r="DJ9" s="644"/>
      <c r="DK9" s="644"/>
      <c r="DL9" s="644"/>
      <c r="DM9" s="644"/>
      <c r="DN9" s="644"/>
      <c r="DO9" s="644"/>
      <c r="DP9" s="645"/>
      <c r="DQ9" s="649">
        <v>4241117</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131</v>
      </c>
      <c r="S10" s="644"/>
      <c r="T10" s="644"/>
      <c r="U10" s="644"/>
      <c r="V10" s="644"/>
      <c r="W10" s="644"/>
      <c r="X10" s="644"/>
      <c r="Y10" s="645"/>
      <c r="Z10" s="703" t="s">
        <v>230</v>
      </c>
      <c r="AA10" s="703"/>
      <c r="AB10" s="703"/>
      <c r="AC10" s="703"/>
      <c r="AD10" s="704" t="s">
        <v>230</v>
      </c>
      <c r="AE10" s="704"/>
      <c r="AF10" s="704"/>
      <c r="AG10" s="704"/>
      <c r="AH10" s="704"/>
      <c r="AI10" s="704"/>
      <c r="AJ10" s="704"/>
      <c r="AK10" s="704"/>
      <c r="AL10" s="646" t="s">
        <v>230</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449642</v>
      </c>
      <c r="BH10" s="644"/>
      <c r="BI10" s="644"/>
      <c r="BJ10" s="644"/>
      <c r="BK10" s="644"/>
      <c r="BL10" s="644"/>
      <c r="BM10" s="644"/>
      <c r="BN10" s="645"/>
      <c r="BO10" s="703">
        <v>1.9</v>
      </c>
      <c r="BP10" s="703"/>
      <c r="BQ10" s="703"/>
      <c r="BR10" s="703"/>
      <c r="BS10" s="649">
        <v>74724</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60018</v>
      </c>
      <c r="CS10" s="644"/>
      <c r="CT10" s="644"/>
      <c r="CU10" s="644"/>
      <c r="CV10" s="644"/>
      <c r="CW10" s="644"/>
      <c r="CX10" s="644"/>
      <c r="CY10" s="645"/>
      <c r="CZ10" s="703">
        <v>0.1</v>
      </c>
      <c r="DA10" s="703"/>
      <c r="DB10" s="703"/>
      <c r="DC10" s="703"/>
      <c r="DD10" s="649" t="s">
        <v>230</v>
      </c>
      <c r="DE10" s="644"/>
      <c r="DF10" s="644"/>
      <c r="DG10" s="644"/>
      <c r="DH10" s="644"/>
      <c r="DI10" s="644"/>
      <c r="DJ10" s="644"/>
      <c r="DK10" s="644"/>
      <c r="DL10" s="644"/>
      <c r="DM10" s="644"/>
      <c r="DN10" s="644"/>
      <c r="DO10" s="644"/>
      <c r="DP10" s="645"/>
      <c r="DQ10" s="649">
        <v>58072</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230</v>
      </c>
      <c r="AA11" s="703"/>
      <c r="AB11" s="703"/>
      <c r="AC11" s="703"/>
      <c r="AD11" s="704" t="s">
        <v>234</v>
      </c>
      <c r="AE11" s="704"/>
      <c r="AF11" s="704"/>
      <c r="AG11" s="704"/>
      <c r="AH11" s="704"/>
      <c r="AI11" s="704"/>
      <c r="AJ11" s="704"/>
      <c r="AK11" s="704"/>
      <c r="AL11" s="646" t="s">
        <v>131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1041450</v>
      </c>
      <c r="BH11" s="644"/>
      <c r="BI11" s="644"/>
      <c r="BJ11" s="644"/>
      <c r="BK11" s="644"/>
      <c r="BL11" s="644"/>
      <c r="BM11" s="644"/>
      <c r="BN11" s="645"/>
      <c r="BO11" s="703">
        <v>4.4000000000000004</v>
      </c>
      <c r="BP11" s="703"/>
      <c r="BQ11" s="703"/>
      <c r="BR11" s="703"/>
      <c r="BS11" s="649">
        <v>205735</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464649</v>
      </c>
      <c r="CS11" s="644"/>
      <c r="CT11" s="644"/>
      <c r="CU11" s="644"/>
      <c r="CV11" s="644"/>
      <c r="CW11" s="644"/>
      <c r="CX11" s="644"/>
      <c r="CY11" s="645"/>
      <c r="CZ11" s="703">
        <v>0.7</v>
      </c>
      <c r="DA11" s="703"/>
      <c r="DB11" s="703"/>
      <c r="DC11" s="703"/>
      <c r="DD11" s="649">
        <v>280821</v>
      </c>
      <c r="DE11" s="644"/>
      <c r="DF11" s="644"/>
      <c r="DG11" s="644"/>
      <c r="DH11" s="644"/>
      <c r="DI11" s="644"/>
      <c r="DJ11" s="644"/>
      <c r="DK11" s="644"/>
      <c r="DL11" s="644"/>
      <c r="DM11" s="644"/>
      <c r="DN11" s="644"/>
      <c r="DO11" s="644"/>
      <c r="DP11" s="645"/>
      <c r="DQ11" s="649">
        <v>427007</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3096251</v>
      </c>
      <c r="S12" s="644"/>
      <c r="T12" s="644"/>
      <c r="U12" s="644"/>
      <c r="V12" s="644"/>
      <c r="W12" s="644"/>
      <c r="X12" s="644"/>
      <c r="Y12" s="645"/>
      <c r="Z12" s="703">
        <v>4.8</v>
      </c>
      <c r="AA12" s="703"/>
      <c r="AB12" s="703"/>
      <c r="AC12" s="703"/>
      <c r="AD12" s="704">
        <v>3096251</v>
      </c>
      <c r="AE12" s="704"/>
      <c r="AF12" s="704"/>
      <c r="AG12" s="704"/>
      <c r="AH12" s="704"/>
      <c r="AI12" s="704"/>
      <c r="AJ12" s="704"/>
      <c r="AK12" s="704"/>
      <c r="AL12" s="646">
        <v>9.4</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9319044</v>
      </c>
      <c r="BH12" s="644"/>
      <c r="BI12" s="644"/>
      <c r="BJ12" s="644"/>
      <c r="BK12" s="644"/>
      <c r="BL12" s="644"/>
      <c r="BM12" s="644"/>
      <c r="BN12" s="645"/>
      <c r="BO12" s="703">
        <v>39.6</v>
      </c>
      <c r="BP12" s="703"/>
      <c r="BQ12" s="703"/>
      <c r="BR12" s="703"/>
      <c r="BS12" s="649" t="s">
        <v>230</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337538</v>
      </c>
      <c r="CS12" s="644"/>
      <c r="CT12" s="644"/>
      <c r="CU12" s="644"/>
      <c r="CV12" s="644"/>
      <c r="CW12" s="644"/>
      <c r="CX12" s="644"/>
      <c r="CY12" s="645"/>
      <c r="CZ12" s="703">
        <v>0.5</v>
      </c>
      <c r="DA12" s="703"/>
      <c r="DB12" s="703"/>
      <c r="DC12" s="703"/>
      <c r="DD12" s="649">
        <v>9033</v>
      </c>
      <c r="DE12" s="644"/>
      <c r="DF12" s="644"/>
      <c r="DG12" s="644"/>
      <c r="DH12" s="644"/>
      <c r="DI12" s="644"/>
      <c r="DJ12" s="644"/>
      <c r="DK12" s="644"/>
      <c r="DL12" s="644"/>
      <c r="DM12" s="644"/>
      <c r="DN12" s="644"/>
      <c r="DO12" s="644"/>
      <c r="DP12" s="645"/>
      <c r="DQ12" s="649">
        <v>259184</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32208</v>
      </c>
      <c r="S13" s="644"/>
      <c r="T13" s="644"/>
      <c r="U13" s="644"/>
      <c r="V13" s="644"/>
      <c r="W13" s="644"/>
      <c r="X13" s="644"/>
      <c r="Y13" s="645"/>
      <c r="Z13" s="703">
        <v>0.1</v>
      </c>
      <c r="AA13" s="703"/>
      <c r="AB13" s="703"/>
      <c r="AC13" s="703"/>
      <c r="AD13" s="704">
        <v>32208</v>
      </c>
      <c r="AE13" s="704"/>
      <c r="AF13" s="704"/>
      <c r="AG13" s="704"/>
      <c r="AH13" s="704"/>
      <c r="AI13" s="704"/>
      <c r="AJ13" s="704"/>
      <c r="AK13" s="704"/>
      <c r="AL13" s="646">
        <v>0.1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9234423</v>
      </c>
      <c r="BH13" s="644"/>
      <c r="BI13" s="644"/>
      <c r="BJ13" s="644"/>
      <c r="BK13" s="644"/>
      <c r="BL13" s="644"/>
      <c r="BM13" s="644"/>
      <c r="BN13" s="645"/>
      <c r="BO13" s="703">
        <v>39.200000000000003</v>
      </c>
      <c r="BP13" s="703"/>
      <c r="BQ13" s="703"/>
      <c r="BR13" s="703"/>
      <c r="BS13" s="649" t="s">
        <v>131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4366190</v>
      </c>
      <c r="CS13" s="644"/>
      <c r="CT13" s="644"/>
      <c r="CU13" s="644"/>
      <c r="CV13" s="644"/>
      <c r="CW13" s="644"/>
      <c r="CX13" s="644"/>
      <c r="CY13" s="645"/>
      <c r="CZ13" s="703">
        <v>6.8</v>
      </c>
      <c r="DA13" s="703"/>
      <c r="DB13" s="703"/>
      <c r="DC13" s="703"/>
      <c r="DD13" s="649">
        <v>1460782</v>
      </c>
      <c r="DE13" s="644"/>
      <c r="DF13" s="644"/>
      <c r="DG13" s="644"/>
      <c r="DH13" s="644"/>
      <c r="DI13" s="644"/>
      <c r="DJ13" s="644"/>
      <c r="DK13" s="644"/>
      <c r="DL13" s="644"/>
      <c r="DM13" s="644"/>
      <c r="DN13" s="644"/>
      <c r="DO13" s="644"/>
      <c r="DP13" s="645"/>
      <c r="DQ13" s="649">
        <v>2986395</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230</v>
      </c>
      <c r="S14" s="644"/>
      <c r="T14" s="644"/>
      <c r="U14" s="644"/>
      <c r="V14" s="644"/>
      <c r="W14" s="644"/>
      <c r="X14" s="644"/>
      <c r="Y14" s="645"/>
      <c r="Z14" s="703" t="s">
        <v>230</v>
      </c>
      <c r="AA14" s="703"/>
      <c r="AB14" s="703"/>
      <c r="AC14" s="703"/>
      <c r="AD14" s="704" t="s">
        <v>230</v>
      </c>
      <c r="AE14" s="704"/>
      <c r="AF14" s="704"/>
      <c r="AG14" s="704"/>
      <c r="AH14" s="704"/>
      <c r="AI14" s="704"/>
      <c r="AJ14" s="704"/>
      <c r="AK14" s="704"/>
      <c r="AL14" s="646" t="s">
        <v>234</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337977</v>
      </c>
      <c r="BH14" s="644"/>
      <c r="BI14" s="644"/>
      <c r="BJ14" s="644"/>
      <c r="BK14" s="644"/>
      <c r="BL14" s="644"/>
      <c r="BM14" s="644"/>
      <c r="BN14" s="645"/>
      <c r="BO14" s="703">
        <v>1.4</v>
      </c>
      <c r="BP14" s="703"/>
      <c r="BQ14" s="703"/>
      <c r="BR14" s="703"/>
      <c r="BS14" s="649" t="s">
        <v>230</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1541139</v>
      </c>
      <c r="CS14" s="644"/>
      <c r="CT14" s="644"/>
      <c r="CU14" s="644"/>
      <c r="CV14" s="644"/>
      <c r="CW14" s="644"/>
      <c r="CX14" s="644"/>
      <c r="CY14" s="645"/>
      <c r="CZ14" s="703">
        <v>2.4</v>
      </c>
      <c r="DA14" s="703"/>
      <c r="DB14" s="703"/>
      <c r="DC14" s="703"/>
      <c r="DD14" s="649">
        <v>166332</v>
      </c>
      <c r="DE14" s="644"/>
      <c r="DF14" s="644"/>
      <c r="DG14" s="644"/>
      <c r="DH14" s="644"/>
      <c r="DI14" s="644"/>
      <c r="DJ14" s="644"/>
      <c r="DK14" s="644"/>
      <c r="DL14" s="644"/>
      <c r="DM14" s="644"/>
      <c r="DN14" s="644"/>
      <c r="DO14" s="644"/>
      <c r="DP14" s="645"/>
      <c r="DQ14" s="649">
        <v>1406594</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160168</v>
      </c>
      <c r="S15" s="644"/>
      <c r="T15" s="644"/>
      <c r="U15" s="644"/>
      <c r="V15" s="644"/>
      <c r="W15" s="644"/>
      <c r="X15" s="644"/>
      <c r="Y15" s="645"/>
      <c r="Z15" s="703">
        <v>0.2</v>
      </c>
      <c r="AA15" s="703"/>
      <c r="AB15" s="703"/>
      <c r="AC15" s="703"/>
      <c r="AD15" s="704">
        <v>160168</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1052361</v>
      </c>
      <c r="BH15" s="644"/>
      <c r="BI15" s="644"/>
      <c r="BJ15" s="644"/>
      <c r="BK15" s="644"/>
      <c r="BL15" s="644"/>
      <c r="BM15" s="644"/>
      <c r="BN15" s="645"/>
      <c r="BO15" s="703">
        <v>4.5</v>
      </c>
      <c r="BP15" s="703"/>
      <c r="BQ15" s="703"/>
      <c r="BR15" s="703"/>
      <c r="BS15" s="649" t="s">
        <v>131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8851738</v>
      </c>
      <c r="CS15" s="644"/>
      <c r="CT15" s="644"/>
      <c r="CU15" s="644"/>
      <c r="CV15" s="644"/>
      <c r="CW15" s="644"/>
      <c r="CX15" s="644"/>
      <c r="CY15" s="645"/>
      <c r="CZ15" s="703">
        <v>13.8</v>
      </c>
      <c r="DA15" s="703"/>
      <c r="DB15" s="703"/>
      <c r="DC15" s="703"/>
      <c r="DD15" s="649">
        <v>3360708</v>
      </c>
      <c r="DE15" s="644"/>
      <c r="DF15" s="644"/>
      <c r="DG15" s="644"/>
      <c r="DH15" s="644"/>
      <c r="DI15" s="644"/>
      <c r="DJ15" s="644"/>
      <c r="DK15" s="644"/>
      <c r="DL15" s="644"/>
      <c r="DM15" s="644"/>
      <c r="DN15" s="644"/>
      <c r="DO15" s="644"/>
      <c r="DP15" s="645"/>
      <c r="DQ15" s="649">
        <v>5178455</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230</v>
      </c>
      <c r="S16" s="644"/>
      <c r="T16" s="644"/>
      <c r="U16" s="644"/>
      <c r="V16" s="644"/>
      <c r="W16" s="644"/>
      <c r="X16" s="644"/>
      <c r="Y16" s="645"/>
      <c r="Z16" s="703" t="s">
        <v>230</v>
      </c>
      <c r="AA16" s="703"/>
      <c r="AB16" s="703"/>
      <c r="AC16" s="703"/>
      <c r="AD16" s="704" t="s">
        <v>230</v>
      </c>
      <c r="AE16" s="704"/>
      <c r="AF16" s="704"/>
      <c r="AG16" s="704"/>
      <c r="AH16" s="704"/>
      <c r="AI16" s="704"/>
      <c r="AJ16" s="704"/>
      <c r="AK16" s="704"/>
      <c r="AL16" s="646" t="s">
        <v>131</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230</v>
      </c>
      <c r="BP16" s="703"/>
      <c r="BQ16" s="703"/>
      <c r="BR16" s="703"/>
      <c r="BS16" s="649" t="s">
        <v>131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84069</v>
      </c>
      <c r="CS16" s="644"/>
      <c r="CT16" s="644"/>
      <c r="CU16" s="644"/>
      <c r="CV16" s="644"/>
      <c r="CW16" s="644"/>
      <c r="CX16" s="644"/>
      <c r="CY16" s="645"/>
      <c r="CZ16" s="703">
        <v>0.1</v>
      </c>
      <c r="DA16" s="703"/>
      <c r="DB16" s="703"/>
      <c r="DC16" s="703"/>
      <c r="DD16" s="649" t="s">
        <v>230</v>
      </c>
      <c r="DE16" s="644"/>
      <c r="DF16" s="644"/>
      <c r="DG16" s="644"/>
      <c r="DH16" s="644"/>
      <c r="DI16" s="644"/>
      <c r="DJ16" s="644"/>
      <c r="DK16" s="644"/>
      <c r="DL16" s="644"/>
      <c r="DM16" s="644"/>
      <c r="DN16" s="644"/>
      <c r="DO16" s="644"/>
      <c r="DP16" s="645"/>
      <c r="DQ16" s="649">
        <v>14841</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157972</v>
      </c>
      <c r="S17" s="644"/>
      <c r="T17" s="644"/>
      <c r="U17" s="644"/>
      <c r="V17" s="644"/>
      <c r="W17" s="644"/>
      <c r="X17" s="644"/>
      <c r="Y17" s="645"/>
      <c r="Z17" s="703">
        <v>0.2</v>
      </c>
      <c r="AA17" s="703"/>
      <c r="AB17" s="703"/>
      <c r="AC17" s="703"/>
      <c r="AD17" s="704">
        <v>157972</v>
      </c>
      <c r="AE17" s="704"/>
      <c r="AF17" s="704"/>
      <c r="AG17" s="704"/>
      <c r="AH17" s="704"/>
      <c r="AI17" s="704"/>
      <c r="AJ17" s="704"/>
      <c r="AK17" s="704"/>
      <c r="AL17" s="646">
        <v>0.5</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234</v>
      </c>
      <c r="BH17" s="644"/>
      <c r="BI17" s="644"/>
      <c r="BJ17" s="644"/>
      <c r="BK17" s="644"/>
      <c r="BL17" s="644"/>
      <c r="BM17" s="644"/>
      <c r="BN17" s="645"/>
      <c r="BO17" s="703" t="s">
        <v>230</v>
      </c>
      <c r="BP17" s="703"/>
      <c r="BQ17" s="703"/>
      <c r="BR17" s="703"/>
      <c r="BS17" s="649" t="s">
        <v>234</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6459919</v>
      </c>
      <c r="CS17" s="644"/>
      <c r="CT17" s="644"/>
      <c r="CU17" s="644"/>
      <c r="CV17" s="644"/>
      <c r="CW17" s="644"/>
      <c r="CX17" s="644"/>
      <c r="CY17" s="645"/>
      <c r="CZ17" s="703">
        <v>10.1</v>
      </c>
      <c r="DA17" s="703"/>
      <c r="DB17" s="703"/>
      <c r="DC17" s="703"/>
      <c r="DD17" s="649" t="s">
        <v>234</v>
      </c>
      <c r="DE17" s="644"/>
      <c r="DF17" s="644"/>
      <c r="DG17" s="644"/>
      <c r="DH17" s="644"/>
      <c r="DI17" s="644"/>
      <c r="DJ17" s="644"/>
      <c r="DK17" s="644"/>
      <c r="DL17" s="644"/>
      <c r="DM17" s="644"/>
      <c r="DN17" s="644"/>
      <c r="DO17" s="644"/>
      <c r="DP17" s="645"/>
      <c r="DQ17" s="649">
        <v>6342825</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7211292</v>
      </c>
      <c r="S18" s="644"/>
      <c r="T18" s="644"/>
      <c r="U18" s="644"/>
      <c r="V18" s="644"/>
      <c r="W18" s="644"/>
      <c r="X18" s="644"/>
      <c r="Y18" s="645"/>
      <c r="Z18" s="703">
        <v>11.2</v>
      </c>
      <c r="AA18" s="703"/>
      <c r="AB18" s="703"/>
      <c r="AC18" s="703"/>
      <c r="AD18" s="704">
        <v>6613264</v>
      </c>
      <c r="AE18" s="704"/>
      <c r="AF18" s="704"/>
      <c r="AG18" s="704"/>
      <c r="AH18" s="704"/>
      <c r="AI18" s="704"/>
      <c r="AJ18" s="704"/>
      <c r="AK18" s="704"/>
      <c r="AL18" s="646">
        <v>20</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230</v>
      </c>
      <c r="BH18" s="644"/>
      <c r="BI18" s="644"/>
      <c r="BJ18" s="644"/>
      <c r="BK18" s="644"/>
      <c r="BL18" s="644"/>
      <c r="BM18" s="644"/>
      <c r="BN18" s="645"/>
      <c r="BO18" s="703" t="s">
        <v>234</v>
      </c>
      <c r="BP18" s="703"/>
      <c r="BQ18" s="703"/>
      <c r="BR18" s="703"/>
      <c r="BS18" s="649" t="s">
        <v>230</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230</v>
      </c>
      <c r="CS18" s="644"/>
      <c r="CT18" s="644"/>
      <c r="CU18" s="644"/>
      <c r="CV18" s="644"/>
      <c r="CW18" s="644"/>
      <c r="CX18" s="644"/>
      <c r="CY18" s="645"/>
      <c r="CZ18" s="703" t="s">
        <v>230</v>
      </c>
      <c r="DA18" s="703"/>
      <c r="DB18" s="703"/>
      <c r="DC18" s="703"/>
      <c r="DD18" s="649" t="s">
        <v>230</v>
      </c>
      <c r="DE18" s="644"/>
      <c r="DF18" s="644"/>
      <c r="DG18" s="644"/>
      <c r="DH18" s="644"/>
      <c r="DI18" s="644"/>
      <c r="DJ18" s="644"/>
      <c r="DK18" s="644"/>
      <c r="DL18" s="644"/>
      <c r="DM18" s="644"/>
      <c r="DN18" s="644"/>
      <c r="DO18" s="644"/>
      <c r="DP18" s="645"/>
      <c r="DQ18" s="649" t="s">
        <v>131</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6613264</v>
      </c>
      <c r="S19" s="644"/>
      <c r="T19" s="644"/>
      <c r="U19" s="644"/>
      <c r="V19" s="644"/>
      <c r="W19" s="644"/>
      <c r="X19" s="644"/>
      <c r="Y19" s="645"/>
      <c r="Z19" s="703">
        <v>10.3</v>
      </c>
      <c r="AA19" s="703"/>
      <c r="AB19" s="703"/>
      <c r="AC19" s="703"/>
      <c r="AD19" s="704">
        <v>6613264</v>
      </c>
      <c r="AE19" s="704"/>
      <c r="AF19" s="704"/>
      <c r="AG19" s="704"/>
      <c r="AH19" s="704"/>
      <c r="AI19" s="704"/>
      <c r="AJ19" s="704"/>
      <c r="AK19" s="704"/>
      <c r="AL19" s="646">
        <v>20</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1897706</v>
      </c>
      <c r="BH19" s="644"/>
      <c r="BI19" s="644"/>
      <c r="BJ19" s="644"/>
      <c r="BK19" s="644"/>
      <c r="BL19" s="644"/>
      <c r="BM19" s="644"/>
      <c r="BN19" s="645"/>
      <c r="BO19" s="703">
        <v>8.1</v>
      </c>
      <c r="BP19" s="703"/>
      <c r="BQ19" s="703"/>
      <c r="BR19" s="703"/>
      <c r="BS19" s="649" t="s">
        <v>230</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230</v>
      </c>
      <c r="CS19" s="644"/>
      <c r="CT19" s="644"/>
      <c r="CU19" s="644"/>
      <c r="CV19" s="644"/>
      <c r="CW19" s="644"/>
      <c r="CX19" s="644"/>
      <c r="CY19" s="645"/>
      <c r="CZ19" s="703" t="s">
        <v>230</v>
      </c>
      <c r="DA19" s="703"/>
      <c r="DB19" s="703"/>
      <c r="DC19" s="703"/>
      <c r="DD19" s="649" t="s">
        <v>230</v>
      </c>
      <c r="DE19" s="644"/>
      <c r="DF19" s="644"/>
      <c r="DG19" s="644"/>
      <c r="DH19" s="644"/>
      <c r="DI19" s="644"/>
      <c r="DJ19" s="644"/>
      <c r="DK19" s="644"/>
      <c r="DL19" s="644"/>
      <c r="DM19" s="644"/>
      <c r="DN19" s="644"/>
      <c r="DO19" s="644"/>
      <c r="DP19" s="645"/>
      <c r="DQ19" s="649" t="s">
        <v>230</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598028</v>
      </c>
      <c r="S20" s="644"/>
      <c r="T20" s="644"/>
      <c r="U20" s="644"/>
      <c r="V20" s="644"/>
      <c r="W20" s="644"/>
      <c r="X20" s="644"/>
      <c r="Y20" s="645"/>
      <c r="Z20" s="703">
        <v>0.9</v>
      </c>
      <c r="AA20" s="703"/>
      <c r="AB20" s="703"/>
      <c r="AC20" s="703"/>
      <c r="AD20" s="704" t="s">
        <v>234</v>
      </c>
      <c r="AE20" s="704"/>
      <c r="AF20" s="704"/>
      <c r="AG20" s="704"/>
      <c r="AH20" s="704"/>
      <c r="AI20" s="704"/>
      <c r="AJ20" s="704"/>
      <c r="AK20" s="704"/>
      <c r="AL20" s="646" t="s">
        <v>230</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1897706</v>
      </c>
      <c r="BH20" s="644"/>
      <c r="BI20" s="644"/>
      <c r="BJ20" s="644"/>
      <c r="BK20" s="644"/>
      <c r="BL20" s="644"/>
      <c r="BM20" s="644"/>
      <c r="BN20" s="645"/>
      <c r="BO20" s="703">
        <v>8.1</v>
      </c>
      <c r="BP20" s="703"/>
      <c r="BQ20" s="703"/>
      <c r="BR20" s="703"/>
      <c r="BS20" s="649" t="s">
        <v>230</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64007837</v>
      </c>
      <c r="CS20" s="644"/>
      <c r="CT20" s="644"/>
      <c r="CU20" s="644"/>
      <c r="CV20" s="644"/>
      <c r="CW20" s="644"/>
      <c r="CX20" s="644"/>
      <c r="CY20" s="645"/>
      <c r="CZ20" s="703">
        <v>100</v>
      </c>
      <c r="DA20" s="703"/>
      <c r="DB20" s="703"/>
      <c r="DC20" s="703"/>
      <c r="DD20" s="649">
        <v>5864650</v>
      </c>
      <c r="DE20" s="644"/>
      <c r="DF20" s="644"/>
      <c r="DG20" s="644"/>
      <c r="DH20" s="644"/>
      <c r="DI20" s="644"/>
      <c r="DJ20" s="644"/>
      <c r="DK20" s="644"/>
      <c r="DL20" s="644"/>
      <c r="DM20" s="644"/>
      <c r="DN20" s="644"/>
      <c r="DO20" s="644"/>
      <c r="DP20" s="645"/>
      <c r="DQ20" s="649">
        <v>39524068</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230</v>
      </c>
      <c r="S21" s="644"/>
      <c r="T21" s="644"/>
      <c r="U21" s="644"/>
      <c r="V21" s="644"/>
      <c r="W21" s="644"/>
      <c r="X21" s="644"/>
      <c r="Y21" s="645"/>
      <c r="Z21" s="703" t="s">
        <v>230</v>
      </c>
      <c r="AA21" s="703"/>
      <c r="AB21" s="703"/>
      <c r="AC21" s="703"/>
      <c r="AD21" s="704" t="s">
        <v>234</v>
      </c>
      <c r="AE21" s="704"/>
      <c r="AF21" s="704"/>
      <c r="AG21" s="704"/>
      <c r="AH21" s="704"/>
      <c r="AI21" s="704"/>
      <c r="AJ21" s="704"/>
      <c r="AK21" s="704"/>
      <c r="AL21" s="646" t="s">
        <v>230</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230</v>
      </c>
      <c r="BH21" s="644"/>
      <c r="BI21" s="644"/>
      <c r="BJ21" s="644"/>
      <c r="BK21" s="644"/>
      <c r="BL21" s="644"/>
      <c r="BM21" s="644"/>
      <c r="BN21" s="645"/>
      <c r="BO21" s="703" t="s">
        <v>230</v>
      </c>
      <c r="BP21" s="703"/>
      <c r="BQ21" s="703"/>
      <c r="BR21" s="703"/>
      <c r="BS21" s="649" t="s">
        <v>230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34941071</v>
      </c>
      <c r="S22" s="644"/>
      <c r="T22" s="644"/>
      <c r="U22" s="644"/>
      <c r="V22" s="644"/>
      <c r="W22" s="644"/>
      <c r="X22" s="644"/>
      <c r="Y22" s="645"/>
      <c r="Z22" s="703">
        <v>54.4</v>
      </c>
      <c r="AA22" s="703"/>
      <c r="AB22" s="703"/>
      <c r="AC22" s="703"/>
      <c r="AD22" s="704">
        <v>32445337</v>
      </c>
      <c r="AE22" s="704"/>
      <c r="AF22" s="704"/>
      <c r="AG22" s="704"/>
      <c r="AH22" s="704"/>
      <c r="AI22" s="704"/>
      <c r="AJ22" s="704"/>
      <c r="AK22" s="704"/>
      <c r="AL22" s="646">
        <v>98</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230</v>
      </c>
      <c r="BH22" s="644"/>
      <c r="BI22" s="644"/>
      <c r="BJ22" s="644"/>
      <c r="BK22" s="644"/>
      <c r="BL22" s="644"/>
      <c r="BM22" s="644"/>
      <c r="BN22" s="645"/>
      <c r="BO22" s="703" t="s">
        <v>230</v>
      </c>
      <c r="BP22" s="703"/>
      <c r="BQ22" s="703"/>
      <c r="BR22" s="703"/>
      <c r="BS22" s="649" t="s">
        <v>230</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24256</v>
      </c>
      <c r="S23" s="644"/>
      <c r="T23" s="644"/>
      <c r="U23" s="644"/>
      <c r="V23" s="644"/>
      <c r="W23" s="644"/>
      <c r="X23" s="644"/>
      <c r="Y23" s="645"/>
      <c r="Z23" s="703">
        <v>0</v>
      </c>
      <c r="AA23" s="703"/>
      <c r="AB23" s="703"/>
      <c r="AC23" s="703"/>
      <c r="AD23" s="704">
        <v>24256</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1897706</v>
      </c>
      <c r="BH23" s="644"/>
      <c r="BI23" s="644"/>
      <c r="BJ23" s="644"/>
      <c r="BK23" s="644"/>
      <c r="BL23" s="644"/>
      <c r="BM23" s="644"/>
      <c r="BN23" s="645"/>
      <c r="BO23" s="703">
        <v>8.1</v>
      </c>
      <c r="BP23" s="703"/>
      <c r="BQ23" s="703"/>
      <c r="BR23" s="703"/>
      <c r="BS23" s="649" t="s">
        <v>230</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183694</v>
      </c>
      <c r="S24" s="644"/>
      <c r="T24" s="644"/>
      <c r="U24" s="644"/>
      <c r="V24" s="644"/>
      <c r="W24" s="644"/>
      <c r="X24" s="644"/>
      <c r="Y24" s="645"/>
      <c r="Z24" s="703">
        <v>0.3</v>
      </c>
      <c r="AA24" s="703"/>
      <c r="AB24" s="703"/>
      <c r="AC24" s="703"/>
      <c r="AD24" s="704" t="s">
        <v>230</v>
      </c>
      <c r="AE24" s="704"/>
      <c r="AF24" s="704"/>
      <c r="AG24" s="704"/>
      <c r="AH24" s="704"/>
      <c r="AI24" s="704"/>
      <c r="AJ24" s="704"/>
      <c r="AK24" s="704"/>
      <c r="AL24" s="646" t="s">
        <v>230</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230</v>
      </c>
      <c r="BH24" s="644"/>
      <c r="BI24" s="644"/>
      <c r="BJ24" s="644"/>
      <c r="BK24" s="644"/>
      <c r="BL24" s="644"/>
      <c r="BM24" s="644"/>
      <c r="BN24" s="645"/>
      <c r="BO24" s="703" t="s">
        <v>234</v>
      </c>
      <c r="BP24" s="703"/>
      <c r="BQ24" s="703"/>
      <c r="BR24" s="703"/>
      <c r="BS24" s="649" t="s">
        <v>230</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36350765</v>
      </c>
      <c r="CS24" s="707"/>
      <c r="CT24" s="707"/>
      <c r="CU24" s="707"/>
      <c r="CV24" s="707"/>
      <c r="CW24" s="707"/>
      <c r="CX24" s="707"/>
      <c r="CY24" s="753"/>
      <c r="CZ24" s="754">
        <v>56.8</v>
      </c>
      <c r="DA24" s="723"/>
      <c r="DB24" s="723"/>
      <c r="DC24" s="757"/>
      <c r="DD24" s="752">
        <v>20950694</v>
      </c>
      <c r="DE24" s="707"/>
      <c r="DF24" s="707"/>
      <c r="DG24" s="707"/>
      <c r="DH24" s="707"/>
      <c r="DI24" s="707"/>
      <c r="DJ24" s="707"/>
      <c r="DK24" s="753"/>
      <c r="DL24" s="752">
        <v>20939942</v>
      </c>
      <c r="DM24" s="707"/>
      <c r="DN24" s="707"/>
      <c r="DO24" s="707"/>
      <c r="DP24" s="707"/>
      <c r="DQ24" s="707"/>
      <c r="DR24" s="707"/>
      <c r="DS24" s="707"/>
      <c r="DT24" s="707"/>
      <c r="DU24" s="707"/>
      <c r="DV24" s="753"/>
      <c r="DW24" s="754">
        <v>59.2</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1065939</v>
      </c>
      <c r="S25" s="644"/>
      <c r="T25" s="644"/>
      <c r="U25" s="644"/>
      <c r="V25" s="644"/>
      <c r="W25" s="644"/>
      <c r="X25" s="644"/>
      <c r="Y25" s="645"/>
      <c r="Z25" s="703">
        <v>1.7</v>
      </c>
      <c r="AA25" s="703"/>
      <c r="AB25" s="703"/>
      <c r="AC25" s="703"/>
      <c r="AD25" s="704">
        <v>142924</v>
      </c>
      <c r="AE25" s="704"/>
      <c r="AF25" s="704"/>
      <c r="AG25" s="704"/>
      <c r="AH25" s="704"/>
      <c r="AI25" s="704"/>
      <c r="AJ25" s="704"/>
      <c r="AK25" s="704"/>
      <c r="AL25" s="646">
        <v>0.4</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230</v>
      </c>
      <c r="BH25" s="644"/>
      <c r="BI25" s="644"/>
      <c r="BJ25" s="644"/>
      <c r="BK25" s="644"/>
      <c r="BL25" s="644"/>
      <c r="BM25" s="644"/>
      <c r="BN25" s="645"/>
      <c r="BO25" s="703" t="s">
        <v>230</v>
      </c>
      <c r="BP25" s="703"/>
      <c r="BQ25" s="703"/>
      <c r="BR25" s="703"/>
      <c r="BS25" s="649" t="s">
        <v>230</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9080682</v>
      </c>
      <c r="CS25" s="642"/>
      <c r="CT25" s="642"/>
      <c r="CU25" s="642"/>
      <c r="CV25" s="642"/>
      <c r="CW25" s="642"/>
      <c r="CX25" s="642"/>
      <c r="CY25" s="643"/>
      <c r="CZ25" s="646">
        <v>14.2</v>
      </c>
      <c r="DA25" s="675"/>
      <c r="DB25" s="675"/>
      <c r="DC25" s="676"/>
      <c r="DD25" s="649">
        <v>8441602</v>
      </c>
      <c r="DE25" s="642"/>
      <c r="DF25" s="642"/>
      <c r="DG25" s="642"/>
      <c r="DH25" s="642"/>
      <c r="DI25" s="642"/>
      <c r="DJ25" s="642"/>
      <c r="DK25" s="643"/>
      <c r="DL25" s="649">
        <v>8433926</v>
      </c>
      <c r="DM25" s="642"/>
      <c r="DN25" s="642"/>
      <c r="DO25" s="642"/>
      <c r="DP25" s="642"/>
      <c r="DQ25" s="642"/>
      <c r="DR25" s="642"/>
      <c r="DS25" s="642"/>
      <c r="DT25" s="642"/>
      <c r="DU25" s="642"/>
      <c r="DV25" s="643"/>
      <c r="DW25" s="646">
        <v>23.8</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396666</v>
      </c>
      <c r="S26" s="644"/>
      <c r="T26" s="644"/>
      <c r="U26" s="644"/>
      <c r="V26" s="644"/>
      <c r="W26" s="644"/>
      <c r="X26" s="644"/>
      <c r="Y26" s="645"/>
      <c r="Z26" s="703">
        <v>0.6</v>
      </c>
      <c r="AA26" s="703"/>
      <c r="AB26" s="703"/>
      <c r="AC26" s="703"/>
      <c r="AD26" s="704" t="s">
        <v>234</v>
      </c>
      <c r="AE26" s="704"/>
      <c r="AF26" s="704"/>
      <c r="AG26" s="704"/>
      <c r="AH26" s="704"/>
      <c r="AI26" s="704"/>
      <c r="AJ26" s="704"/>
      <c r="AK26" s="704"/>
      <c r="AL26" s="646" t="s">
        <v>131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131</v>
      </c>
      <c r="BH26" s="644"/>
      <c r="BI26" s="644"/>
      <c r="BJ26" s="644"/>
      <c r="BK26" s="644"/>
      <c r="BL26" s="644"/>
      <c r="BM26" s="644"/>
      <c r="BN26" s="645"/>
      <c r="BO26" s="703" t="s">
        <v>230</v>
      </c>
      <c r="BP26" s="703"/>
      <c r="BQ26" s="703"/>
      <c r="BR26" s="703"/>
      <c r="BS26" s="649" t="s">
        <v>230</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6096181</v>
      </c>
      <c r="CS26" s="644"/>
      <c r="CT26" s="644"/>
      <c r="CU26" s="644"/>
      <c r="CV26" s="644"/>
      <c r="CW26" s="644"/>
      <c r="CX26" s="644"/>
      <c r="CY26" s="645"/>
      <c r="CZ26" s="646">
        <v>9.5</v>
      </c>
      <c r="DA26" s="675"/>
      <c r="DB26" s="675"/>
      <c r="DC26" s="676"/>
      <c r="DD26" s="649">
        <v>5620360</v>
      </c>
      <c r="DE26" s="644"/>
      <c r="DF26" s="644"/>
      <c r="DG26" s="644"/>
      <c r="DH26" s="644"/>
      <c r="DI26" s="644"/>
      <c r="DJ26" s="644"/>
      <c r="DK26" s="645"/>
      <c r="DL26" s="649" t="s">
        <v>131</v>
      </c>
      <c r="DM26" s="644"/>
      <c r="DN26" s="644"/>
      <c r="DO26" s="644"/>
      <c r="DP26" s="644"/>
      <c r="DQ26" s="644"/>
      <c r="DR26" s="644"/>
      <c r="DS26" s="644"/>
      <c r="DT26" s="644"/>
      <c r="DU26" s="644"/>
      <c r="DV26" s="645"/>
      <c r="DW26" s="646" t="s">
        <v>230</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14198726</v>
      </c>
      <c r="S27" s="644"/>
      <c r="T27" s="644"/>
      <c r="U27" s="644"/>
      <c r="V27" s="644"/>
      <c r="W27" s="644"/>
      <c r="X27" s="644"/>
      <c r="Y27" s="645"/>
      <c r="Z27" s="703">
        <v>22.1</v>
      </c>
      <c r="AA27" s="703"/>
      <c r="AB27" s="703"/>
      <c r="AC27" s="703"/>
      <c r="AD27" s="704" t="s">
        <v>234</v>
      </c>
      <c r="AE27" s="704"/>
      <c r="AF27" s="704"/>
      <c r="AG27" s="704"/>
      <c r="AH27" s="704"/>
      <c r="AI27" s="704"/>
      <c r="AJ27" s="704"/>
      <c r="AK27" s="704"/>
      <c r="AL27" s="646" t="s">
        <v>230</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23559046</v>
      </c>
      <c r="BH27" s="644"/>
      <c r="BI27" s="644"/>
      <c r="BJ27" s="644"/>
      <c r="BK27" s="644"/>
      <c r="BL27" s="644"/>
      <c r="BM27" s="644"/>
      <c r="BN27" s="645"/>
      <c r="BO27" s="703">
        <v>100</v>
      </c>
      <c r="BP27" s="703"/>
      <c r="BQ27" s="703"/>
      <c r="BR27" s="703"/>
      <c r="BS27" s="649">
        <v>280459</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20810164</v>
      </c>
      <c r="CS27" s="642"/>
      <c r="CT27" s="642"/>
      <c r="CU27" s="642"/>
      <c r="CV27" s="642"/>
      <c r="CW27" s="642"/>
      <c r="CX27" s="642"/>
      <c r="CY27" s="643"/>
      <c r="CZ27" s="646">
        <v>32.5</v>
      </c>
      <c r="DA27" s="675"/>
      <c r="DB27" s="675"/>
      <c r="DC27" s="676"/>
      <c r="DD27" s="649">
        <v>6166267</v>
      </c>
      <c r="DE27" s="642"/>
      <c r="DF27" s="642"/>
      <c r="DG27" s="642"/>
      <c r="DH27" s="642"/>
      <c r="DI27" s="642"/>
      <c r="DJ27" s="642"/>
      <c r="DK27" s="643"/>
      <c r="DL27" s="649">
        <v>6163191</v>
      </c>
      <c r="DM27" s="642"/>
      <c r="DN27" s="642"/>
      <c r="DO27" s="642"/>
      <c r="DP27" s="642"/>
      <c r="DQ27" s="642"/>
      <c r="DR27" s="642"/>
      <c r="DS27" s="642"/>
      <c r="DT27" s="642"/>
      <c r="DU27" s="642"/>
      <c r="DV27" s="643"/>
      <c r="DW27" s="646">
        <v>17.399999999999999</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v>217584</v>
      </c>
      <c r="S28" s="644"/>
      <c r="T28" s="644"/>
      <c r="U28" s="644"/>
      <c r="V28" s="644"/>
      <c r="W28" s="644"/>
      <c r="X28" s="644"/>
      <c r="Y28" s="645"/>
      <c r="Z28" s="703">
        <v>0.3</v>
      </c>
      <c r="AA28" s="703"/>
      <c r="AB28" s="703"/>
      <c r="AC28" s="703"/>
      <c r="AD28" s="704">
        <v>217584</v>
      </c>
      <c r="AE28" s="704"/>
      <c r="AF28" s="704"/>
      <c r="AG28" s="704"/>
      <c r="AH28" s="704"/>
      <c r="AI28" s="704"/>
      <c r="AJ28" s="704"/>
      <c r="AK28" s="704"/>
      <c r="AL28" s="646">
        <v>0.7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6459919</v>
      </c>
      <c r="CS28" s="644"/>
      <c r="CT28" s="644"/>
      <c r="CU28" s="644"/>
      <c r="CV28" s="644"/>
      <c r="CW28" s="644"/>
      <c r="CX28" s="644"/>
      <c r="CY28" s="645"/>
      <c r="CZ28" s="646">
        <v>10.1</v>
      </c>
      <c r="DA28" s="675"/>
      <c r="DB28" s="675"/>
      <c r="DC28" s="676"/>
      <c r="DD28" s="649">
        <v>6342825</v>
      </c>
      <c r="DE28" s="644"/>
      <c r="DF28" s="644"/>
      <c r="DG28" s="644"/>
      <c r="DH28" s="644"/>
      <c r="DI28" s="644"/>
      <c r="DJ28" s="644"/>
      <c r="DK28" s="645"/>
      <c r="DL28" s="649">
        <v>6342825</v>
      </c>
      <c r="DM28" s="644"/>
      <c r="DN28" s="644"/>
      <c r="DO28" s="644"/>
      <c r="DP28" s="644"/>
      <c r="DQ28" s="644"/>
      <c r="DR28" s="644"/>
      <c r="DS28" s="644"/>
      <c r="DT28" s="644"/>
      <c r="DU28" s="644"/>
      <c r="DV28" s="645"/>
      <c r="DW28" s="646">
        <v>17.899999999999999</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4387295</v>
      </c>
      <c r="S29" s="644"/>
      <c r="T29" s="644"/>
      <c r="U29" s="644"/>
      <c r="V29" s="644"/>
      <c r="W29" s="644"/>
      <c r="X29" s="644"/>
      <c r="Y29" s="645"/>
      <c r="Z29" s="703">
        <v>6.8</v>
      </c>
      <c r="AA29" s="703"/>
      <c r="AB29" s="703"/>
      <c r="AC29" s="703"/>
      <c r="AD29" s="704" t="s">
        <v>230</v>
      </c>
      <c r="AE29" s="704"/>
      <c r="AF29" s="704"/>
      <c r="AG29" s="704"/>
      <c r="AH29" s="704"/>
      <c r="AI29" s="704"/>
      <c r="AJ29" s="704"/>
      <c r="AK29" s="704"/>
      <c r="AL29" s="646" t="s">
        <v>234</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6459919</v>
      </c>
      <c r="CS29" s="642"/>
      <c r="CT29" s="642"/>
      <c r="CU29" s="642"/>
      <c r="CV29" s="642"/>
      <c r="CW29" s="642"/>
      <c r="CX29" s="642"/>
      <c r="CY29" s="643"/>
      <c r="CZ29" s="646">
        <v>10.1</v>
      </c>
      <c r="DA29" s="675"/>
      <c r="DB29" s="675"/>
      <c r="DC29" s="676"/>
      <c r="DD29" s="649">
        <v>6342825</v>
      </c>
      <c r="DE29" s="642"/>
      <c r="DF29" s="642"/>
      <c r="DG29" s="642"/>
      <c r="DH29" s="642"/>
      <c r="DI29" s="642"/>
      <c r="DJ29" s="642"/>
      <c r="DK29" s="643"/>
      <c r="DL29" s="649">
        <v>6342825</v>
      </c>
      <c r="DM29" s="642"/>
      <c r="DN29" s="642"/>
      <c r="DO29" s="642"/>
      <c r="DP29" s="642"/>
      <c r="DQ29" s="642"/>
      <c r="DR29" s="642"/>
      <c r="DS29" s="642"/>
      <c r="DT29" s="642"/>
      <c r="DU29" s="642"/>
      <c r="DV29" s="643"/>
      <c r="DW29" s="646">
        <v>17.899999999999999</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495025</v>
      </c>
      <c r="S30" s="644"/>
      <c r="T30" s="644"/>
      <c r="U30" s="644"/>
      <c r="V30" s="644"/>
      <c r="W30" s="644"/>
      <c r="X30" s="644"/>
      <c r="Y30" s="645"/>
      <c r="Z30" s="703">
        <v>0.8</v>
      </c>
      <c r="AA30" s="703"/>
      <c r="AB30" s="703"/>
      <c r="AC30" s="703"/>
      <c r="AD30" s="704">
        <v>5458</v>
      </c>
      <c r="AE30" s="704"/>
      <c r="AF30" s="704"/>
      <c r="AG30" s="704"/>
      <c r="AH30" s="704"/>
      <c r="AI30" s="704"/>
      <c r="AJ30" s="704"/>
      <c r="AK30" s="704"/>
      <c r="AL30" s="646">
        <v>0</v>
      </c>
      <c r="AM30" s="647"/>
      <c r="AN30" s="647"/>
      <c r="AO30" s="705"/>
      <c r="AP30" s="731" t="s">
        <v>301</v>
      </c>
      <c r="AQ30" s="732"/>
      <c r="AR30" s="732"/>
      <c r="AS30" s="732"/>
      <c r="AT30" s="737" t="s">
        <v>302</v>
      </c>
      <c r="AU30" s="210"/>
      <c r="AV30" s="210"/>
      <c r="AW30" s="210"/>
      <c r="AX30" s="740" t="s">
        <v>178</v>
      </c>
      <c r="AY30" s="741"/>
      <c r="AZ30" s="741"/>
      <c r="BA30" s="741"/>
      <c r="BB30" s="741"/>
      <c r="BC30" s="741"/>
      <c r="BD30" s="741"/>
      <c r="BE30" s="741"/>
      <c r="BF30" s="742"/>
      <c r="BG30" s="721">
        <v>99.3</v>
      </c>
      <c r="BH30" s="722"/>
      <c r="BI30" s="722"/>
      <c r="BJ30" s="722"/>
      <c r="BK30" s="722"/>
      <c r="BL30" s="722"/>
      <c r="BM30" s="723">
        <v>97.5</v>
      </c>
      <c r="BN30" s="722"/>
      <c r="BO30" s="722"/>
      <c r="BP30" s="722"/>
      <c r="BQ30" s="724"/>
      <c r="BR30" s="721">
        <v>99.2</v>
      </c>
      <c r="BS30" s="722"/>
      <c r="BT30" s="722"/>
      <c r="BU30" s="722"/>
      <c r="BV30" s="722"/>
      <c r="BW30" s="722"/>
      <c r="BX30" s="723">
        <v>97.1</v>
      </c>
      <c r="BY30" s="722"/>
      <c r="BZ30" s="722"/>
      <c r="CA30" s="722"/>
      <c r="CB30" s="724"/>
      <c r="CD30" s="727"/>
      <c r="CE30" s="728"/>
      <c r="CF30" s="685" t="s">
        <v>303</v>
      </c>
      <c r="CG30" s="682"/>
      <c r="CH30" s="682"/>
      <c r="CI30" s="682"/>
      <c r="CJ30" s="682"/>
      <c r="CK30" s="682"/>
      <c r="CL30" s="682"/>
      <c r="CM30" s="682"/>
      <c r="CN30" s="682"/>
      <c r="CO30" s="682"/>
      <c r="CP30" s="682"/>
      <c r="CQ30" s="683"/>
      <c r="CR30" s="641">
        <v>6014597</v>
      </c>
      <c r="CS30" s="644"/>
      <c r="CT30" s="644"/>
      <c r="CU30" s="644"/>
      <c r="CV30" s="644"/>
      <c r="CW30" s="644"/>
      <c r="CX30" s="644"/>
      <c r="CY30" s="645"/>
      <c r="CZ30" s="646">
        <v>9.4</v>
      </c>
      <c r="DA30" s="675"/>
      <c r="DB30" s="675"/>
      <c r="DC30" s="676"/>
      <c r="DD30" s="649">
        <v>5897503</v>
      </c>
      <c r="DE30" s="644"/>
      <c r="DF30" s="644"/>
      <c r="DG30" s="644"/>
      <c r="DH30" s="644"/>
      <c r="DI30" s="644"/>
      <c r="DJ30" s="644"/>
      <c r="DK30" s="645"/>
      <c r="DL30" s="649">
        <v>5897503</v>
      </c>
      <c r="DM30" s="644"/>
      <c r="DN30" s="644"/>
      <c r="DO30" s="644"/>
      <c r="DP30" s="644"/>
      <c r="DQ30" s="644"/>
      <c r="DR30" s="644"/>
      <c r="DS30" s="644"/>
      <c r="DT30" s="644"/>
      <c r="DU30" s="644"/>
      <c r="DV30" s="645"/>
      <c r="DW30" s="646">
        <v>16.7</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1722114</v>
      </c>
      <c r="S31" s="644"/>
      <c r="T31" s="644"/>
      <c r="U31" s="644"/>
      <c r="V31" s="644"/>
      <c r="W31" s="644"/>
      <c r="X31" s="644"/>
      <c r="Y31" s="645"/>
      <c r="Z31" s="703">
        <v>2.7</v>
      </c>
      <c r="AA31" s="703"/>
      <c r="AB31" s="703"/>
      <c r="AC31" s="703"/>
      <c r="AD31" s="704" t="s">
        <v>230</v>
      </c>
      <c r="AE31" s="704"/>
      <c r="AF31" s="704"/>
      <c r="AG31" s="704"/>
      <c r="AH31" s="704"/>
      <c r="AI31" s="704"/>
      <c r="AJ31" s="704"/>
      <c r="AK31" s="704"/>
      <c r="AL31" s="646" t="s">
        <v>230</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99.2</v>
      </c>
      <c r="BH31" s="642"/>
      <c r="BI31" s="642"/>
      <c r="BJ31" s="642"/>
      <c r="BK31" s="642"/>
      <c r="BL31" s="642"/>
      <c r="BM31" s="647">
        <v>97.5</v>
      </c>
      <c r="BN31" s="720"/>
      <c r="BO31" s="720"/>
      <c r="BP31" s="720"/>
      <c r="BQ31" s="681"/>
      <c r="BR31" s="719">
        <v>99.1</v>
      </c>
      <c r="BS31" s="642"/>
      <c r="BT31" s="642"/>
      <c r="BU31" s="642"/>
      <c r="BV31" s="642"/>
      <c r="BW31" s="642"/>
      <c r="BX31" s="647">
        <v>97.1</v>
      </c>
      <c r="BY31" s="720"/>
      <c r="BZ31" s="720"/>
      <c r="CA31" s="720"/>
      <c r="CB31" s="681"/>
      <c r="CD31" s="727"/>
      <c r="CE31" s="728"/>
      <c r="CF31" s="685" t="s">
        <v>307</v>
      </c>
      <c r="CG31" s="682"/>
      <c r="CH31" s="682"/>
      <c r="CI31" s="682"/>
      <c r="CJ31" s="682"/>
      <c r="CK31" s="682"/>
      <c r="CL31" s="682"/>
      <c r="CM31" s="682"/>
      <c r="CN31" s="682"/>
      <c r="CO31" s="682"/>
      <c r="CP31" s="682"/>
      <c r="CQ31" s="683"/>
      <c r="CR31" s="641">
        <v>445322</v>
      </c>
      <c r="CS31" s="642"/>
      <c r="CT31" s="642"/>
      <c r="CU31" s="642"/>
      <c r="CV31" s="642"/>
      <c r="CW31" s="642"/>
      <c r="CX31" s="642"/>
      <c r="CY31" s="643"/>
      <c r="CZ31" s="646">
        <v>0.7</v>
      </c>
      <c r="DA31" s="675"/>
      <c r="DB31" s="675"/>
      <c r="DC31" s="676"/>
      <c r="DD31" s="649">
        <v>445322</v>
      </c>
      <c r="DE31" s="642"/>
      <c r="DF31" s="642"/>
      <c r="DG31" s="642"/>
      <c r="DH31" s="642"/>
      <c r="DI31" s="642"/>
      <c r="DJ31" s="642"/>
      <c r="DK31" s="643"/>
      <c r="DL31" s="649">
        <v>445322</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1083058</v>
      </c>
      <c r="S32" s="644"/>
      <c r="T32" s="644"/>
      <c r="U32" s="644"/>
      <c r="V32" s="644"/>
      <c r="W32" s="644"/>
      <c r="X32" s="644"/>
      <c r="Y32" s="645"/>
      <c r="Z32" s="703">
        <v>1.7</v>
      </c>
      <c r="AA32" s="703"/>
      <c r="AB32" s="703"/>
      <c r="AC32" s="703"/>
      <c r="AD32" s="704" t="s">
        <v>230</v>
      </c>
      <c r="AE32" s="704"/>
      <c r="AF32" s="704"/>
      <c r="AG32" s="704"/>
      <c r="AH32" s="704"/>
      <c r="AI32" s="704"/>
      <c r="AJ32" s="704"/>
      <c r="AK32" s="704"/>
      <c r="AL32" s="646" t="s">
        <v>234</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99.3</v>
      </c>
      <c r="BH32" s="657"/>
      <c r="BI32" s="657"/>
      <c r="BJ32" s="657"/>
      <c r="BK32" s="657"/>
      <c r="BL32" s="657"/>
      <c r="BM32" s="701">
        <v>97.4</v>
      </c>
      <c r="BN32" s="657"/>
      <c r="BO32" s="657"/>
      <c r="BP32" s="657"/>
      <c r="BQ32" s="694"/>
      <c r="BR32" s="718">
        <v>99.3</v>
      </c>
      <c r="BS32" s="657"/>
      <c r="BT32" s="657"/>
      <c r="BU32" s="657"/>
      <c r="BV32" s="657"/>
      <c r="BW32" s="657"/>
      <c r="BX32" s="701">
        <v>96.9</v>
      </c>
      <c r="BY32" s="657"/>
      <c r="BZ32" s="657"/>
      <c r="CA32" s="657"/>
      <c r="CB32" s="694"/>
      <c r="CD32" s="729"/>
      <c r="CE32" s="730"/>
      <c r="CF32" s="685" t="s">
        <v>310</v>
      </c>
      <c r="CG32" s="682"/>
      <c r="CH32" s="682"/>
      <c r="CI32" s="682"/>
      <c r="CJ32" s="682"/>
      <c r="CK32" s="682"/>
      <c r="CL32" s="682"/>
      <c r="CM32" s="682"/>
      <c r="CN32" s="682"/>
      <c r="CO32" s="682"/>
      <c r="CP32" s="682"/>
      <c r="CQ32" s="683"/>
      <c r="CR32" s="641" t="s">
        <v>230</v>
      </c>
      <c r="CS32" s="644"/>
      <c r="CT32" s="644"/>
      <c r="CU32" s="644"/>
      <c r="CV32" s="644"/>
      <c r="CW32" s="644"/>
      <c r="CX32" s="644"/>
      <c r="CY32" s="645"/>
      <c r="CZ32" s="646" t="s">
        <v>230</v>
      </c>
      <c r="DA32" s="675"/>
      <c r="DB32" s="675"/>
      <c r="DC32" s="676"/>
      <c r="DD32" s="649" t="s">
        <v>230</v>
      </c>
      <c r="DE32" s="644"/>
      <c r="DF32" s="644"/>
      <c r="DG32" s="644"/>
      <c r="DH32" s="644"/>
      <c r="DI32" s="644"/>
      <c r="DJ32" s="644"/>
      <c r="DK32" s="645"/>
      <c r="DL32" s="649" t="s">
        <v>230</v>
      </c>
      <c r="DM32" s="644"/>
      <c r="DN32" s="644"/>
      <c r="DO32" s="644"/>
      <c r="DP32" s="644"/>
      <c r="DQ32" s="644"/>
      <c r="DR32" s="644"/>
      <c r="DS32" s="644"/>
      <c r="DT32" s="644"/>
      <c r="DU32" s="644"/>
      <c r="DV32" s="645"/>
      <c r="DW32" s="646" t="s">
        <v>230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368354</v>
      </c>
      <c r="S33" s="644"/>
      <c r="T33" s="644"/>
      <c r="U33" s="644"/>
      <c r="V33" s="644"/>
      <c r="W33" s="644"/>
      <c r="X33" s="644"/>
      <c r="Y33" s="645"/>
      <c r="Z33" s="703">
        <v>0.6</v>
      </c>
      <c r="AA33" s="703"/>
      <c r="AB33" s="703"/>
      <c r="AC33" s="703"/>
      <c r="AD33" s="704" t="s">
        <v>131</v>
      </c>
      <c r="AE33" s="704"/>
      <c r="AF33" s="704"/>
      <c r="AG33" s="704"/>
      <c r="AH33" s="704"/>
      <c r="AI33" s="704"/>
      <c r="AJ33" s="704"/>
      <c r="AK33" s="704"/>
      <c r="AL33" s="646" t="s">
        <v>131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21708353</v>
      </c>
      <c r="CS33" s="642"/>
      <c r="CT33" s="642"/>
      <c r="CU33" s="642"/>
      <c r="CV33" s="642"/>
      <c r="CW33" s="642"/>
      <c r="CX33" s="642"/>
      <c r="CY33" s="643"/>
      <c r="CZ33" s="646">
        <v>33.9</v>
      </c>
      <c r="DA33" s="675"/>
      <c r="DB33" s="675"/>
      <c r="DC33" s="676"/>
      <c r="DD33" s="649">
        <v>16959642</v>
      </c>
      <c r="DE33" s="642"/>
      <c r="DF33" s="642"/>
      <c r="DG33" s="642"/>
      <c r="DH33" s="642"/>
      <c r="DI33" s="642"/>
      <c r="DJ33" s="642"/>
      <c r="DK33" s="643"/>
      <c r="DL33" s="649">
        <v>13443355</v>
      </c>
      <c r="DM33" s="642"/>
      <c r="DN33" s="642"/>
      <c r="DO33" s="642"/>
      <c r="DP33" s="642"/>
      <c r="DQ33" s="642"/>
      <c r="DR33" s="642"/>
      <c r="DS33" s="642"/>
      <c r="DT33" s="642"/>
      <c r="DU33" s="642"/>
      <c r="DV33" s="643"/>
      <c r="DW33" s="646">
        <v>38</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518700</v>
      </c>
      <c r="S34" s="644"/>
      <c r="T34" s="644"/>
      <c r="U34" s="644"/>
      <c r="V34" s="644"/>
      <c r="W34" s="644"/>
      <c r="X34" s="644"/>
      <c r="Y34" s="645"/>
      <c r="Z34" s="703">
        <v>0.8</v>
      </c>
      <c r="AA34" s="703"/>
      <c r="AB34" s="703"/>
      <c r="AC34" s="703"/>
      <c r="AD34" s="704">
        <v>264083</v>
      </c>
      <c r="AE34" s="704"/>
      <c r="AF34" s="704"/>
      <c r="AG34" s="704"/>
      <c r="AH34" s="704"/>
      <c r="AI34" s="704"/>
      <c r="AJ34" s="704"/>
      <c r="AK34" s="704"/>
      <c r="AL34" s="646">
        <v>0.8</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8565006</v>
      </c>
      <c r="CS34" s="644"/>
      <c r="CT34" s="644"/>
      <c r="CU34" s="644"/>
      <c r="CV34" s="644"/>
      <c r="CW34" s="644"/>
      <c r="CX34" s="644"/>
      <c r="CY34" s="645"/>
      <c r="CZ34" s="646">
        <v>13.4</v>
      </c>
      <c r="DA34" s="675"/>
      <c r="DB34" s="675"/>
      <c r="DC34" s="676"/>
      <c r="DD34" s="649">
        <v>7184283</v>
      </c>
      <c r="DE34" s="644"/>
      <c r="DF34" s="644"/>
      <c r="DG34" s="644"/>
      <c r="DH34" s="644"/>
      <c r="DI34" s="644"/>
      <c r="DJ34" s="644"/>
      <c r="DK34" s="645"/>
      <c r="DL34" s="649">
        <v>5661668</v>
      </c>
      <c r="DM34" s="644"/>
      <c r="DN34" s="644"/>
      <c r="DO34" s="644"/>
      <c r="DP34" s="644"/>
      <c r="DQ34" s="644"/>
      <c r="DR34" s="644"/>
      <c r="DS34" s="644"/>
      <c r="DT34" s="644"/>
      <c r="DU34" s="644"/>
      <c r="DV34" s="645"/>
      <c r="DW34" s="646">
        <v>16</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4600400</v>
      </c>
      <c r="S35" s="644"/>
      <c r="T35" s="644"/>
      <c r="U35" s="644"/>
      <c r="V35" s="644"/>
      <c r="W35" s="644"/>
      <c r="X35" s="644"/>
      <c r="Y35" s="645"/>
      <c r="Z35" s="703">
        <v>7.2</v>
      </c>
      <c r="AA35" s="703"/>
      <c r="AB35" s="703"/>
      <c r="AC35" s="703"/>
      <c r="AD35" s="704" t="s">
        <v>230</v>
      </c>
      <c r="AE35" s="704"/>
      <c r="AF35" s="704"/>
      <c r="AG35" s="704"/>
      <c r="AH35" s="704"/>
      <c r="AI35" s="704"/>
      <c r="AJ35" s="704"/>
      <c r="AK35" s="704"/>
      <c r="AL35" s="646" t="s">
        <v>230</v>
      </c>
      <c r="AM35" s="647"/>
      <c r="AN35" s="647"/>
      <c r="AO35" s="705"/>
      <c r="AP35" s="214"/>
      <c r="AQ35" s="709" t="s">
        <v>318</v>
      </c>
      <c r="AR35" s="710"/>
      <c r="AS35" s="710"/>
      <c r="AT35" s="710"/>
      <c r="AU35" s="710"/>
      <c r="AV35" s="710"/>
      <c r="AW35" s="710"/>
      <c r="AX35" s="710"/>
      <c r="AY35" s="711"/>
      <c r="AZ35" s="706">
        <v>7060811</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54990</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469695</v>
      </c>
      <c r="CS35" s="642"/>
      <c r="CT35" s="642"/>
      <c r="CU35" s="642"/>
      <c r="CV35" s="642"/>
      <c r="CW35" s="642"/>
      <c r="CX35" s="642"/>
      <c r="CY35" s="643"/>
      <c r="CZ35" s="646">
        <v>0.7</v>
      </c>
      <c r="DA35" s="675"/>
      <c r="DB35" s="675"/>
      <c r="DC35" s="676"/>
      <c r="DD35" s="649">
        <v>397357</v>
      </c>
      <c r="DE35" s="642"/>
      <c r="DF35" s="642"/>
      <c r="DG35" s="642"/>
      <c r="DH35" s="642"/>
      <c r="DI35" s="642"/>
      <c r="DJ35" s="642"/>
      <c r="DK35" s="643"/>
      <c r="DL35" s="649">
        <v>397357</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230</v>
      </c>
      <c r="S36" s="644"/>
      <c r="T36" s="644"/>
      <c r="U36" s="644"/>
      <c r="V36" s="644"/>
      <c r="W36" s="644"/>
      <c r="X36" s="644"/>
      <c r="Y36" s="645"/>
      <c r="Z36" s="703" t="s">
        <v>234</v>
      </c>
      <c r="AA36" s="703"/>
      <c r="AB36" s="703"/>
      <c r="AC36" s="703"/>
      <c r="AD36" s="704" t="s">
        <v>230</v>
      </c>
      <c r="AE36" s="704"/>
      <c r="AF36" s="704"/>
      <c r="AG36" s="704"/>
      <c r="AH36" s="704"/>
      <c r="AI36" s="704"/>
      <c r="AJ36" s="704"/>
      <c r="AK36" s="704"/>
      <c r="AL36" s="646" t="s">
        <v>230</v>
      </c>
      <c r="AM36" s="647"/>
      <c r="AN36" s="647"/>
      <c r="AO36" s="705"/>
      <c r="AQ36" s="678" t="s">
        <v>322</v>
      </c>
      <c r="AR36" s="679"/>
      <c r="AS36" s="679"/>
      <c r="AT36" s="679"/>
      <c r="AU36" s="679"/>
      <c r="AV36" s="679"/>
      <c r="AW36" s="679"/>
      <c r="AX36" s="679"/>
      <c r="AY36" s="680"/>
      <c r="AZ36" s="641">
        <v>880849</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-171962</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4811524</v>
      </c>
      <c r="CS36" s="644"/>
      <c r="CT36" s="644"/>
      <c r="CU36" s="644"/>
      <c r="CV36" s="644"/>
      <c r="CW36" s="644"/>
      <c r="CX36" s="644"/>
      <c r="CY36" s="645"/>
      <c r="CZ36" s="646">
        <v>7.5</v>
      </c>
      <c r="DA36" s="675"/>
      <c r="DB36" s="675"/>
      <c r="DC36" s="676"/>
      <c r="DD36" s="649">
        <v>4308428</v>
      </c>
      <c r="DE36" s="644"/>
      <c r="DF36" s="644"/>
      <c r="DG36" s="644"/>
      <c r="DH36" s="644"/>
      <c r="DI36" s="644"/>
      <c r="DJ36" s="644"/>
      <c r="DK36" s="645"/>
      <c r="DL36" s="649">
        <v>3380219</v>
      </c>
      <c r="DM36" s="644"/>
      <c r="DN36" s="644"/>
      <c r="DO36" s="644"/>
      <c r="DP36" s="644"/>
      <c r="DQ36" s="644"/>
      <c r="DR36" s="644"/>
      <c r="DS36" s="644"/>
      <c r="DT36" s="644"/>
      <c r="DU36" s="644"/>
      <c r="DV36" s="645"/>
      <c r="DW36" s="646">
        <v>9.6</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2283600</v>
      </c>
      <c r="S37" s="644"/>
      <c r="T37" s="644"/>
      <c r="U37" s="644"/>
      <c r="V37" s="644"/>
      <c r="W37" s="644"/>
      <c r="X37" s="644"/>
      <c r="Y37" s="645"/>
      <c r="Z37" s="703">
        <v>3.6</v>
      </c>
      <c r="AA37" s="703"/>
      <c r="AB37" s="703"/>
      <c r="AC37" s="703"/>
      <c r="AD37" s="704" t="s">
        <v>230</v>
      </c>
      <c r="AE37" s="704"/>
      <c r="AF37" s="704"/>
      <c r="AG37" s="704"/>
      <c r="AH37" s="704"/>
      <c r="AI37" s="704"/>
      <c r="AJ37" s="704"/>
      <c r="AK37" s="704"/>
      <c r="AL37" s="646" t="s">
        <v>230</v>
      </c>
      <c r="AM37" s="647"/>
      <c r="AN37" s="647"/>
      <c r="AO37" s="705"/>
      <c r="AQ37" s="678" t="s">
        <v>326</v>
      </c>
      <c r="AR37" s="679"/>
      <c r="AS37" s="679"/>
      <c r="AT37" s="679"/>
      <c r="AU37" s="679"/>
      <c r="AV37" s="679"/>
      <c r="AW37" s="679"/>
      <c r="AX37" s="679"/>
      <c r="AY37" s="680"/>
      <c r="AZ37" s="641">
        <v>727640</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24589</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863081</v>
      </c>
      <c r="CS37" s="642"/>
      <c r="CT37" s="642"/>
      <c r="CU37" s="642"/>
      <c r="CV37" s="642"/>
      <c r="CW37" s="642"/>
      <c r="CX37" s="642"/>
      <c r="CY37" s="643"/>
      <c r="CZ37" s="646">
        <v>1.3</v>
      </c>
      <c r="DA37" s="675"/>
      <c r="DB37" s="675"/>
      <c r="DC37" s="676"/>
      <c r="DD37" s="649">
        <v>863081</v>
      </c>
      <c r="DE37" s="642"/>
      <c r="DF37" s="642"/>
      <c r="DG37" s="642"/>
      <c r="DH37" s="642"/>
      <c r="DI37" s="642"/>
      <c r="DJ37" s="642"/>
      <c r="DK37" s="643"/>
      <c r="DL37" s="649">
        <v>862955</v>
      </c>
      <c r="DM37" s="642"/>
      <c r="DN37" s="642"/>
      <c r="DO37" s="642"/>
      <c r="DP37" s="642"/>
      <c r="DQ37" s="642"/>
      <c r="DR37" s="642"/>
      <c r="DS37" s="642"/>
      <c r="DT37" s="642"/>
      <c r="DU37" s="642"/>
      <c r="DV37" s="643"/>
      <c r="DW37" s="646">
        <v>2.4</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64202882</v>
      </c>
      <c r="S38" s="693"/>
      <c r="T38" s="693"/>
      <c r="U38" s="693"/>
      <c r="V38" s="693"/>
      <c r="W38" s="693"/>
      <c r="X38" s="693"/>
      <c r="Y38" s="698"/>
      <c r="Z38" s="699">
        <v>100</v>
      </c>
      <c r="AA38" s="699"/>
      <c r="AB38" s="699"/>
      <c r="AC38" s="699"/>
      <c r="AD38" s="700">
        <v>33099642</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21250</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41623</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5452010</v>
      </c>
      <c r="CS38" s="644"/>
      <c r="CT38" s="644"/>
      <c r="CU38" s="644"/>
      <c r="CV38" s="644"/>
      <c r="CW38" s="644"/>
      <c r="CX38" s="644"/>
      <c r="CY38" s="645"/>
      <c r="CZ38" s="646">
        <v>8.5</v>
      </c>
      <c r="DA38" s="675"/>
      <c r="DB38" s="675"/>
      <c r="DC38" s="676"/>
      <c r="DD38" s="649">
        <v>4249183</v>
      </c>
      <c r="DE38" s="644"/>
      <c r="DF38" s="644"/>
      <c r="DG38" s="644"/>
      <c r="DH38" s="644"/>
      <c r="DI38" s="644"/>
      <c r="DJ38" s="644"/>
      <c r="DK38" s="645"/>
      <c r="DL38" s="649">
        <v>4004111</v>
      </c>
      <c r="DM38" s="644"/>
      <c r="DN38" s="644"/>
      <c r="DO38" s="644"/>
      <c r="DP38" s="644"/>
      <c r="DQ38" s="644"/>
      <c r="DR38" s="644"/>
      <c r="DS38" s="644"/>
      <c r="DT38" s="644"/>
      <c r="DU38" s="644"/>
      <c r="DV38" s="645"/>
      <c r="DW38" s="646">
        <v>11.3</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234</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94</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2390018</v>
      </c>
      <c r="CS39" s="642"/>
      <c r="CT39" s="642"/>
      <c r="CU39" s="642"/>
      <c r="CV39" s="642"/>
      <c r="CW39" s="642"/>
      <c r="CX39" s="642"/>
      <c r="CY39" s="643"/>
      <c r="CZ39" s="646">
        <v>3.7</v>
      </c>
      <c r="DA39" s="675"/>
      <c r="DB39" s="675"/>
      <c r="DC39" s="676"/>
      <c r="DD39" s="649">
        <v>820391</v>
      </c>
      <c r="DE39" s="642"/>
      <c r="DF39" s="642"/>
      <c r="DG39" s="642"/>
      <c r="DH39" s="642"/>
      <c r="DI39" s="642"/>
      <c r="DJ39" s="642"/>
      <c r="DK39" s="643"/>
      <c r="DL39" s="649" t="s">
        <v>230</v>
      </c>
      <c r="DM39" s="642"/>
      <c r="DN39" s="642"/>
      <c r="DO39" s="642"/>
      <c r="DP39" s="642"/>
      <c r="DQ39" s="642"/>
      <c r="DR39" s="642"/>
      <c r="DS39" s="642"/>
      <c r="DT39" s="642"/>
      <c r="DU39" s="642"/>
      <c r="DV39" s="643"/>
      <c r="DW39" s="646" t="s">
        <v>230</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1499765</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119</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20100</v>
      </c>
      <c r="CS40" s="644"/>
      <c r="CT40" s="644"/>
      <c r="CU40" s="644"/>
      <c r="CV40" s="644"/>
      <c r="CW40" s="644"/>
      <c r="CX40" s="644"/>
      <c r="CY40" s="645"/>
      <c r="CZ40" s="646">
        <v>0</v>
      </c>
      <c r="DA40" s="675"/>
      <c r="DB40" s="675"/>
      <c r="DC40" s="676"/>
      <c r="DD40" s="649" t="s">
        <v>234</v>
      </c>
      <c r="DE40" s="644"/>
      <c r="DF40" s="644"/>
      <c r="DG40" s="644"/>
      <c r="DH40" s="644"/>
      <c r="DI40" s="644"/>
      <c r="DJ40" s="644"/>
      <c r="DK40" s="645"/>
      <c r="DL40" s="649" t="s">
        <v>230</v>
      </c>
      <c r="DM40" s="644"/>
      <c r="DN40" s="644"/>
      <c r="DO40" s="644"/>
      <c r="DP40" s="644"/>
      <c r="DQ40" s="644"/>
      <c r="DR40" s="644"/>
      <c r="DS40" s="644"/>
      <c r="DT40" s="644"/>
      <c r="DU40" s="644"/>
      <c r="DV40" s="645"/>
      <c r="DW40" s="646" t="s">
        <v>230</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3931307</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322</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230</v>
      </c>
      <c r="CS41" s="642"/>
      <c r="CT41" s="642"/>
      <c r="CU41" s="642"/>
      <c r="CV41" s="642"/>
      <c r="CW41" s="642"/>
      <c r="CX41" s="642"/>
      <c r="CY41" s="643"/>
      <c r="CZ41" s="646" t="s">
        <v>230</v>
      </c>
      <c r="DA41" s="675"/>
      <c r="DB41" s="675"/>
      <c r="DC41" s="676"/>
      <c r="DD41" s="649" t="s">
        <v>234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5948719</v>
      </c>
      <c r="CS42" s="644"/>
      <c r="CT42" s="644"/>
      <c r="CU42" s="644"/>
      <c r="CV42" s="644"/>
      <c r="CW42" s="644"/>
      <c r="CX42" s="644"/>
      <c r="CY42" s="645"/>
      <c r="CZ42" s="646">
        <v>9.3000000000000007</v>
      </c>
      <c r="DA42" s="647"/>
      <c r="DB42" s="647"/>
      <c r="DC42" s="648"/>
      <c r="DD42" s="649">
        <v>1613732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125493</v>
      </c>
      <c r="CS43" s="642"/>
      <c r="CT43" s="642"/>
      <c r="CU43" s="642"/>
      <c r="CV43" s="642"/>
      <c r="CW43" s="642"/>
      <c r="CX43" s="642"/>
      <c r="CY43" s="643"/>
      <c r="CZ43" s="646">
        <v>0.2</v>
      </c>
      <c r="DA43" s="675"/>
      <c r="DB43" s="675"/>
      <c r="DC43" s="676"/>
      <c r="DD43" s="649">
        <v>125493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5864650</v>
      </c>
      <c r="CS44" s="644"/>
      <c r="CT44" s="644"/>
      <c r="CU44" s="644"/>
      <c r="CV44" s="644"/>
      <c r="CW44" s="644"/>
      <c r="CX44" s="644"/>
      <c r="CY44" s="645"/>
      <c r="CZ44" s="646">
        <v>9.1999999999999993</v>
      </c>
      <c r="DA44" s="647"/>
      <c r="DB44" s="647"/>
      <c r="DC44" s="648"/>
      <c r="DD44" s="649">
        <v>1598891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3914802</v>
      </c>
      <c r="CS45" s="642"/>
      <c r="CT45" s="642"/>
      <c r="CU45" s="642"/>
      <c r="CV45" s="642"/>
      <c r="CW45" s="642"/>
      <c r="CX45" s="642"/>
      <c r="CY45" s="643"/>
      <c r="CZ45" s="646">
        <v>6.1</v>
      </c>
      <c r="DA45" s="675"/>
      <c r="DB45" s="675"/>
      <c r="DC45" s="676"/>
      <c r="DD45" s="649">
        <v>215354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1947272</v>
      </c>
      <c r="CS46" s="644"/>
      <c r="CT46" s="644"/>
      <c r="CU46" s="644"/>
      <c r="CV46" s="644"/>
      <c r="CW46" s="644"/>
      <c r="CX46" s="644"/>
      <c r="CY46" s="645"/>
      <c r="CZ46" s="646">
        <v>3</v>
      </c>
      <c r="DA46" s="647"/>
      <c r="DB46" s="647"/>
      <c r="DC46" s="648"/>
      <c r="DD46" s="649">
        <v>1383444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84069</v>
      </c>
      <c r="CS47" s="642"/>
      <c r="CT47" s="642"/>
      <c r="CU47" s="642"/>
      <c r="CV47" s="642"/>
      <c r="CW47" s="642"/>
      <c r="CX47" s="642"/>
      <c r="CY47" s="643"/>
      <c r="CZ47" s="646">
        <v>0.1</v>
      </c>
      <c r="DA47" s="675"/>
      <c r="DB47" s="675"/>
      <c r="DC47" s="676"/>
      <c r="DD47" s="649">
        <v>14841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230</v>
      </c>
      <c r="CS48" s="644"/>
      <c r="CT48" s="644"/>
      <c r="CU48" s="644"/>
      <c r="CV48" s="644"/>
      <c r="CW48" s="644"/>
      <c r="CX48" s="644"/>
      <c r="CY48" s="645"/>
      <c r="CZ48" s="646" t="s">
        <v>230</v>
      </c>
      <c r="DA48" s="647"/>
      <c r="DB48" s="647"/>
      <c r="DC48" s="648"/>
      <c r="DD48" s="649" t="s">
        <v>230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64007837</v>
      </c>
      <c r="CS49" s="657"/>
      <c r="CT49" s="657"/>
      <c r="CU49" s="657"/>
      <c r="CV49" s="657"/>
      <c r="CW49" s="657"/>
      <c r="CX49" s="657"/>
      <c r="CY49" s="658"/>
      <c r="CZ49" s="659">
        <v>100</v>
      </c>
      <c r="DA49" s="660"/>
      <c r="DB49" s="660"/>
      <c r="DC49" s="661"/>
      <c r="DD49" s="662">
        <v>39524068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CSysn0Fb+aYaOg9Kvu48GPFi+NFEsJBZkzQMFrKgSFyJCIG01toNg/QDZSeJlr/SpA8q4H/nQRAu2WqL+8hwlA==" saltValue="NtaOv3NQLiH5KvTAVUIR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355</v>
      </c>
      <c r="DK2" s="1181"/>
      <c r="DL2" s="1181"/>
      <c r="DM2" s="1181"/>
      <c r="DN2" s="1181"/>
      <c r="DO2" s="1182"/>
      <c r="DP2" s="229"/>
      <c r="DQ2" s="1180" t="s">
        <v>356</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3" t="s">
        <v>357</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5" t="s">
        <v>359</v>
      </c>
      <c r="B5" s="1066"/>
      <c r="C5" s="1066"/>
      <c r="D5" s="1066"/>
      <c r="E5" s="1066"/>
      <c r="F5" s="1066"/>
      <c r="G5" s="1066"/>
      <c r="H5" s="1066"/>
      <c r="I5" s="1066"/>
      <c r="J5" s="1066"/>
      <c r="K5" s="1066"/>
      <c r="L5" s="1066"/>
      <c r="M5" s="1066"/>
      <c r="N5" s="1066"/>
      <c r="O5" s="1066"/>
      <c r="P5" s="1067"/>
      <c r="Q5" s="1071" t="s">
        <v>360</v>
      </c>
      <c r="R5" s="1072"/>
      <c r="S5" s="1072"/>
      <c r="T5" s="1072"/>
      <c r="U5" s="1073"/>
      <c r="V5" s="1071" t="s">
        <v>361</v>
      </c>
      <c r="W5" s="1072"/>
      <c r="X5" s="1072"/>
      <c r="Y5" s="1072"/>
      <c r="Z5" s="1073"/>
      <c r="AA5" s="1071" t="s">
        <v>362</v>
      </c>
      <c r="AB5" s="1072"/>
      <c r="AC5" s="1072"/>
      <c r="AD5" s="1072"/>
      <c r="AE5" s="1072"/>
      <c r="AF5" s="1183" t="s">
        <v>363</v>
      </c>
      <c r="AG5" s="1072"/>
      <c r="AH5" s="1072"/>
      <c r="AI5" s="1072"/>
      <c r="AJ5" s="1087"/>
      <c r="AK5" s="1072" t="s">
        <v>364</v>
      </c>
      <c r="AL5" s="1072"/>
      <c r="AM5" s="1072"/>
      <c r="AN5" s="1072"/>
      <c r="AO5" s="1073"/>
      <c r="AP5" s="1071" t="s">
        <v>365</v>
      </c>
      <c r="AQ5" s="1072"/>
      <c r="AR5" s="1072"/>
      <c r="AS5" s="1072"/>
      <c r="AT5" s="1073"/>
      <c r="AU5" s="1071" t="s">
        <v>366</v>
      </c>
      <c r="AV5" s="1072"/>
      <c r="AW5" s="1072"/>
      <c r="AX5" s="1072"/>
      <c r="AY5" s="1087"/>
      <c r="AZ5" s="236"/>
      <c r="BA5" s="236"/>
      <c r="BB5" s="236"/>
      <c r="BC5" s="236"/>
      <c r="BD5" s="236"/>
      <c r="BE5" s="237"/>
      <c r="BF5" s="237"/>
      <c r="BG5" s="237"/>
      <c r="BH5" s="237"/>
      <c r="BI5" s="237"/>
      <c r="BJ5" s="237"/>
      <c r="BK5" s="237"/>
      <c r="BL5" s="237"/>
      <c r="BM5" s="237"/>
      <c r="BN5" s="237"/>
      <c r="BO5" s="237"/>
      <c r="BP5" s="237"/>
      <c r="BQ5" s="1065" t="s">
        <v>367</v>
      </c>
      <c r="BR5" s="1066"/>
      <c r="BS5" s="1066"/>
      <c r="BT5" s="1066"/>
      <c r="BU5" s="1066"/>
      <c r="BV5" s="1066"/>
      <c r="BW5" s="1066"/>
      <c r="BX5" s="1066"/>
      <c r="BY5" s="1066"/>
      <c r="BZ5" s="1066"/>
      <c r="CA5" s="1066"/>
      <c r="CB5" s="1066"/>
      <c r="CC5" s="1066"/>
      <c r="CD5" s="1066"/>
      <c r="CE5" s="1066"/>
      <c r="CF5" s="1066"/>
      <c r="CG5" s="1067"/>
      <c r="CH5" s="1071" t="s">
        <v>368</v>
      </c>
      <c r="CI5" s="1072"/>
      <c r="CJ5" s="1072"/>
      <c r="CK5" s="1072"/>
      <c r="CL5" s="1073"/>
      <c r="CM5" s="1071" t="s">
        <v>369</v>
      </c>
      <c r="CN5" s="1072"/>
      <c r="CO5" s="1072"/>
      <c r="CP5" s="1072"/>
      <c r="CQ5" s="1073"/>
      <c r="CR5" s="1071" t="s">
        <v>370</v>
      </c>
      <c r="CS5" s="1072"/>
      <c r="CT5" s="1072"/>
      <c r="CU5" s="1072"/>
      <c r="CV5" s="1073"/>
      <c r="CW5" s="1071" t="s">
        <v>371</v>
      </c>
      <c r="CX5" s="1072"/>
      <c r="CY5" s="1072"/>
      <c r="CZ5" s="1072"/>
      <c r="DA5" s="1073"/>
      <c r="DB5" s="1071" t="s">
        <v>372</v>
      </c>
      <c r="DC5" s="1072"/>
      <c r="DD5" s="1072"/>
      <c r="DE5" s="1072"/>
      <c r="DF5" s="1073"/>
      <c r="DG5" s="1168" t="s">
        <v>373</v>
      </c>
      <c r="DH5" s="1169"/>
      <c r="DI5" s="1169"/>
      <c r="DJ5" s="1169"/>
      <c r="DK5" s="1170"/>
      <c r="DL5" s="1168" t="s">
        <v>374</v>
      </c>
      <c r="DM5" s="1169"/>
      <c r="DN5" s="1169"/>
      <c r="DO5" s="1169"/>
      <c r="DP5" s="1170"/>
      <c r="DQ5" s="1071" t="s">
        <v>375</v>
      </c>
      <c r="DR5" s="1072"/>
      <c r="DS5" s="1072"/>
      <c r="DT5" s="1072"/>
      <c r="DU5" s="1073"/>
      <c r="DV5" s="1071" t="s">
        <v>366</v>
      </c>
      <c r="DW5" s="1072"/>
      <c r="DX5" s="1072"/>
      <c r="DY5" s="1072"/>
      <c r="DZ5" s="1087"/>
      <c r="EA5" s="234"/>
    </row>
    <row r="6" spans="1:131" s="235" customFormat="1" ht="26.25" customHeight="1" thickBot="1" x14ac:dyDescent="0.2">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4"/>
    </row>
    <row r="7" spans="1:131" s="235" customFormat="1" ht="26.25" customHeight="1" thickTop="1" x14ac:dyDescent="0.15">
      <c r="A7" s="238">
        <v>1</v>
      </c>
      <c r="B7" s="1120" t="s">
        <v>376</v>
      </c>
      <c r="C7" s="1121"/>
      <c r="D7" s="1121"/>
      <c r="E7" s="1121"/>
      <c r="F7" s="1121"/>
      <c r="G7" s="1121"/>
      <c r="H7" s="1121"/>
      <c r="I7" s="1121"/>
      <c r="J7" s="1121"/>
      <c r="K7" s="1121"/>
      <c r="L7" s="1121"/>
      <c r="M7" s="1121"/>
      <c r="N7" s="1121"/>
      <c r="O7" s="1121"/>
      <c r="P7" s="1122"/>
      <c r="Q7" s="1174">
        <v>64504</v>
      </c>
      <c r="R7" s="1175"/>
      <c r="S7" s="1175"/>
      <c r="T7" s="1175"/>
      <c r="U7" s="1175"/>
      <c r="V7" s="1175">
        <v>64309</v>
      </c>
      <c r="W7" s="1175"/>
      <c r="X7" s="1175"/>
      <c r="Y7" s="1175"/>
      <c r="Z7" s="1175"/>
      <c r="AA7" s="1175">
        <v>195</v>
      </c>
      <c r="AB7" s="1175"/>
      <c r="AC7" s="1175"/>
      <c r="AD7" s="1175"/>
      <c r="AE7" s="1176"/>
      <c r="AF7" s="1177">
        <v>128</v>
      </c>
      <c r="AG7" s="1178"/>
      <c r="AH7" s="1178"/>
      <c r="AI7" s="1178"/>
      <c r="AJ7" s="1179"/>
      <c r="AK7" s="1161" t="s">
        <v>579</v>
      </c>
      <c r="AL7" s="1162"/>
      <c r="AM7" s="1162"/>
      <c r="AN7" s="1162"/>
      <c r="AO7" s="1162"/>
      <c r="AP7" s="1162">
        <v>47073</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594</v>
      </c>
      <c r="BT7" s="1166"/>
      <c r="BU7" s="1166"/>
      <c r="BV7" s="1166"/>
      <c r="BW7" s="1166"/>
      <c r="BX7" s="1166"/>
      <c r="BY7" s="1166"/>
      <c r="BZ7" s="1166"/>
      <c r="CA7" s="1166"/>
      <c r="CB7" s="1166"/>
      <c r="CC7" s="1166"/>
      <c r="CD7" s="1166"/>
      <c r="CE7" s="1166"/>
      <c r="CF7" s="1166"/>
      <c r="CG7" s="1167"/>
      <c r="CH7" s="1158">
        <v>6</v>
      </c>
      <c r="CI7" s="1159"/>
      <c r="CJ7" s="1159"/>
      <c r="CK7" s="1159"/>
      <c r="CL7" s="1160"/>
      <c r="CM7" s="1158">
        <v>49</v>
      </c>
      <c r="CN7" s="1159"/>
      <c r="CO7" s="1159"/>
      <c r="CP7" s="1159"/>
      <c r="CQ7" s="1160"/>
      <c r="CR7" s="1158">
        <v>20</v>
      </c>
      <c r="CS7" s="1159"/>
      <c r="CT7" s="1159"/>
      <c r="CU7" s="1159"/>
      <c r="CV7" s="1160"/>
      <c r="CW7" s="1158">
        <v>66</v>
      </c>
      <c r="CX7" s="1159"/>
      <c r="CY7" s="1159"/>
      <c r="CZ7" s="1159"/>
      <c r="DA7" s="1160"/>
      <c r="DB7" s="1158" t="s">
        <v>579</v>
      </c>
      <c r="DC7" s="1159"/>
      <c r="DD7" s="1159"/>
      <c r="DE7" s="1159"/>
      <c r="DF7" s="1160"/>
      <c r="DG7" s="1158" t="s">
        <v>579</v>
      </c>
      <c r="DH7" s="1159"/>
      <c r="DI7" s="1159"/>
      <c r="DJ7" s="1159"/>
      <c r="DK7" s="1160"/>
      <c r="DL7" s="1158" t="s">
        <v>579</v>
      </c>
      <c r="DM7" s="1159"/>
      <c r="DN7" s="1159"/>
      <c r="DO7" s="1159"/>
      <c r="DP7" s="1160"/>
      <c r="DQ7" s="1158" t="s">
        <v>579</v>
      </c>
      <c r="DR7" s="1159"/>
      <c r="DS7" s="1159"/>
      <c r="DT7" s="1159"/>
      <c r="DU7" s="1160"/>
      <c r="DV7" s="1185"/>
      <c r="DW7" s="1186"/>
      <c r="DX7" s="1186"/>
      <c r="DY7" s="1186"/>
      <c r="DZ7" s="1187"/>
      <c r="EA7" s="234"/>
    </row>
    <row r="8" spans="1:131" s="235" customFormat="1" ht="26.25" customHeight="1" x14ac:dyDescent="0.15">
      <c r="A8" s="241">
        <v>2</v>
      </c>
      <c r="B8" s="1107" t="s">
        <v>377</v>
      </c>
      <c r="C8" s="1108"/>
      <c r="D8" s="1108"/>
      <c r="E8" s="1108"/>
      <c r="F8" s="1108"/>
      <c r="G8" s="1108"/>
      <c r="H8" s="1108"/>
      <c r="I8" s="1108"/>
      <c r="J8" s="1108"/>
      <c r="K8" s="1108"/>
      <c r="L8" s="1108"/>
      <c r="M8" s="1108"/>
      <c r="N8" s="1108"/>
      <c r="O8" s="1108"/>
      <c r="P8" s="1109"/>
      <c r="Q8" s="1113">
        <v>171</v>
      </c>
      <c r="R8" s="1114"/>
      <c r="S8" s="1114"/>
      <c r="T8" s="1114"/>
      <c r="U8" s="1114"/>
      <c r="V8" s="1114">
        <v>171</v>
      </c>
      <c r="W8" s="1114"/>
      <c r="X8" s="1114"/>
      <c r="Y8" s="1114"/>
      <c r="Z8" s="1114"/>
      <c r="AA8" s="1114" t="s">
        <v>579</v>
      </c>
      <c r="AB8" s="1114"/>
      <c r="AC8" s="1114"/>
      <c r="AD8" s="1114"/>
      <c r="AE8" s="1115"/>
      <c r="AF8" s="1089" t="s">
        <v>378</v>
      </c>
      <c r="AG8" s="1090"/>
      <c r="AH8" s="1090"/>
      <c r="AI8" s="1090"/>
      <c r="AJ8" s="1091"/>
      <c r="AK8" s="1156">
        <v>171</v>
      </c>
      <c r="AL8" s="1157"/>
      <c r="AM8" s="1157"/>
      <c r="AN8" s="1157"/>
      <c r="AO8" s="1157"/>
      <c r="AP8" s="1157">
        <v>1260</v>
      </c>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4" t="s">
        <v>593</v>
      </c>
      <c r="BT8" s="1085"/>
      <c r="BU8" s="1085"/>
      <c r="BV8" s="1085"/>
      <c r="BW8" s="1085"/>
      <c r="BX8" s="1085"/>
      <c r="BY8" s="1085"/>
      <c r="BZ8" s="1085"/>
      <c r="CA8" s="1085"/>
      <c r="CB8" s="1085"/>
      <c r="CC8" s="1085"/>
      <c r="CD8" s="1085"/>
      <c r="CE8" s="1085"/>
      <c r="CF8" s="1085"/>
      <c r="CG8" s="1086"/>
      <c r="CH8" s="1059">
        <v>0</v>
      </c>
      <c r="CI8" s="1060"/>
      <c r="CJ8" s="1060"/>
      <c r="CK8" s="1060"/>
      <c r="CL8" s="1061"/>
      <c r="CM8" s="1059">
        <v>610</v>
      </c>
      <c r="CN8" s="1060"/>
      <c r="CO8" s="1060"/>
      <c r="CP8" s="1060"/>
      <c r="CQ8" s="1061"/>
      <c r="CR8" s="1059">
        <v>300</v>
      </c>
      <c r="CS8" s="1060"/>
      <c r="CT8" s="1060"/>
      <c r="CU8" s="1060"/>
      <c r="CV8" s="1061"/>
      <c r="CW8" s="1059" t="s">
        <v>579</v>
      </c>
      <c r="CX8" s="1060"/>
      <c r="CY8" s="1060"/>
      <c r="CZ8" s="1060"/>
      <c r="DA8" s="1061"/>
      <c r="DB8" s="1059" t="s">
        <v>520</v>
      </c>
      <c r="DC8" s="1060"/>
      <c r="DD8" s="1060"/>
      <c r="DE8" s="1060"/>
      <c r="DF8" s="1061"/>
      <c r="DG8" s="1059" t="s">
        <v>520</v>
      </c>
      <c r="DH8" s="1060"/>
      <c r="DI8" s="1060"/>
      <c r="DJ8" s="1060"/>
      <c r="DK8" s="1061"/>
      <c r="DL8" s="1059" t="s">
        <v>520</v>
      </c>
      <c r="DM8" s="1060"/>
      <c r="DN8" s="1060"/>
      <c r="DO8" s="1060"/>
      <c r="DP8" s="1061"/>
      <c r="DQ8" s="1059" t="s">
        <v>520</v>
      </c>
      <c r="DR8" s="1060"/>
      <c r="DS8" s="1060"/>
      <c r="DT8" s="1060"/>
      <c r="DU8" s="1061"/>
      <c r="DV8" s="1062"/>
      <c r="DW8" s="1063"/>
      <c r="DX8" s="1063"/>
      <c r="DY8" s="1063"/>
      <c r="DZ8" s="1064"/>
      <c r="EA8" s="234"/>
    </row>
    <row r="9" spans="1:131" s="235" customFormat="1" ht="26.25" customHeight="1" x14ac:dyDescent="0.15">
      <c r="A9" s="241">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x14ac:dyDescent="0.15">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x14ac:dyDescent="0.15">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x14ac:dyDescent="0.15">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x14ac:dyDescent="0.15">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x14ac:dyDescent="0.15">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x14ac:dyDescent="0.15">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x14ac:dyDescent="0.15">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x14ac:dyDescent="0.15">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x14ac:dyDescent="0.15">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x14ac:dyDescent="0.15">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x14ac:dyDescent="0.15">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x14ac:dyDescent="0.2">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x14ac:dyDescent="0.15">
      <c r="A22" s="241">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9"/>
      <c r="AG22" s="1090"/>
      <c r="AH22" s="1090"/>
      <c r="AI22" s="1090"/>
      <c r="AJ22" s="1091"/>
      <c r="AK22" s="1147"/>
      <c r="AL22" s="1148"/>
      <c r="AM22" s="1148"/>
      <c r="AN22" s="1148"/>
      <c r="AO22" s="1148"/>
      <c r="AP22" s="1148"/>
      <c r="AQ22" s="1148"/>
      <c r="AR22" s="1148"/>
      <c r="AS22" s="1148"/>
      <c r="AT22" s="1148"/>
      <c r="AU22" s="1149"/>
      <c r="AV22" s="1149"/>
      <c r="AW22" s="1149"/>
      <c r="AX22" s="1149"/>
      <c r="AY22" s="1150"/>
      <c r="AZ22" s="1105" t="s">
        <v>379</v>
      </c>
      <c r="BA22" s="1105"/>
      <c r="BB22" s="1105"/>
      <c r="BC22" s="1105"/>
      <c r="BD22" s="1106"/>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8">
        <v>64208</v>
      </c>
      <c r="R23" s="1139"/>
      <c r="S23" s="1139"/>
      <c r="T23" s="1139"/>
      <c r="U23" s="1139"/>
      <c r="V23" s="1139">
        <v>64013</v>
      </c>
      <c r="W23" s="1139"/>
      <c r="X23" s="1139"/>
      <c r="Y23" s="1139"/>
      <c r="Z23" s="1139"/>
      <c r="AA23" s="1139">
        <v>195</v>
      </c>
      <c r="AB23" s="1139"/>
      <c r="AC23" s="1139"/>
      <c r="AD23" s="1139"/>
      <c r="AE23" s="1140"/>
      <c r="AF23" s="1141">
        <v>128</v>
      </c>
      <c r="AG23" s="1139"/>
      <c r="AH23" s="1139"/>
      <c r="AI23" s="1139"/>
      <c r="AJ23" s="1142"/>
      <c r="AK23" s="1143"/>
      <c r="AL23" s="1144"/>
      <c r="AM23" s="1144"/>
      <c r="AN23" s="1144"/>
      <c r="AO23" s="1144"/>
      <c r="AP23" s="1139">
        <v>48333</v>
      </c>
      <c r="AQ23" s="1139"/>
      <c r="AR23" s="1139"/>
      <c r="AS23" s="1139"/>
      <c r="AT23" s="1139"/>
      <c r="AU23" s="1145"/>
      <c r="AV23" s="1145"/>
      <c r="AW23" s="1145"/>
      <c r="AX23" s="1145"/>
      <c r="AY23" s="1146"/>
      <c r="AZ23" s="1135" t="s">
        <v>382</v>
      </c>
      <c r="BA23" s="1136"/>
      <c r="BB23" s="1136"/>
      <c r="BC23" s="1136"/>
      <c r="BD23" s="1137"/>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x14ac:dyDescent="0.15">
      <c r="A24" s="1134" t="s">
        <v>383</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x14ac:dyDescent="0.2">
      <c r="A25" s="1133" t="s">
        <v>384</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x14ac:dyDescent="0.15">
      <c r="A26" s="1065" t="s">
        <v>359</v>
      </c>
      <c r="B26" s="1066"/>
      <c r="C26" s="1066"/>
      <c r="D26" s="1066"/>
      <c r="E26" s="1066"/>
      <c r="F26" s="1066"/>
      <c r="G26" s="1066"/>
      <c r="H26" s="1066"/>
      <c r="I26" s="1066"/>
      <c r="J26" s="1066"/>
      <c r="K26" s="1066"/>
      <c r="L26" s="1066"/>
      <c r="M26" s="1066"/>
      <c r="N26" s="1066"/>
      <c r="O26" s="1066"/>
      <c r="P26" s="1067"/>
      <c r="Q26" s="1071" t="s">
        <v>385</v>
      </c>
      <c r="R26" s="1072"/>
      <c r="S26" s="1072"/>
      <c r="T26" s="1072"/>
      <c r="U26" s="1073"/>
      <c r="V26" s="1071" t="s">
        <v>386</v>
      </c>
      <c r="W26" s="1072"/>
      <c r="X26" s="1072"/>
      <c r="Y26" s="1072"/>
      <c r="Z26" s="1073"/>
      <c r="AA26" s="1071" t="s">
        <v>387</v>
      </c>
      <c r="AB26" s="1072"/>
      <c r="AC26" s="1072"/>
      <c r="AD26" s="1072"/>
      <c r="AE26" s="1072"/>
      <c r="AF26" s="1129" t="s">
        <v>388</v>
      </c>
      <c r="AG26" s="1078"/>
      <c r="AH26" s="1078"/>
      <c r="AI26" s="1078"/>
      <c r="AJ26" s="1130"/>
      <c r="AK26" s="1072" t="s">
        <v>389</v>
      </c>
      <c r="AL26" s="1072"/>
      <c r="AM26" s="1072"/>
      <c r="AN26" s="1072"/>
      <c r="AO26" s="1073"/>
      <c r="AP26" s="1071" t="s">
        <v>390</v>
      </c>
      <c r="AQ26" s="1072"/>
      <c r="AR26" s="1072"/>
      <c r="AS26" s="1072"/>
      <c r="AT26" s="1073"/>
      <c r="AU26" s="1071" t="s">
        <v>391</v>
      </c>
      <c r="AV26" s="1072"/>
      <c r="AW26" s="1072"/>
      <c r="AX26" s="1072"/>
      <c r="AY26" s="1073"/>
      <c r="AZ26" s="1071" t="s">
        <v>392</v>
      </c>
      <c r="BA26" s="1072"/>
      <c r="BB26" s="1072"/>
      <c r="BC26" s="1072"/>
      <c r="BD26" s="1073"/>
      <c r="BE26" s="1071" t="s">
        <v>366</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x14ac:dyDescent="0.2">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x14ac:dyDescent="0.15">
      <c r="A28" s="246">
        <v>1</v>
      </c>
      <c r="B28" s="1120" t="s">
        <v>393</v>
      </c>
      <c r="C28" s="1121"/>
      <c r="D28" s="1121"/>
      <c r="E28" s="1121"/>
      <c r="F28" s="1121"/>
      <c r="G28" s="1121"/>
      <c r="H28" s="1121"/>
      <c r="I28" s="1121"/>
      <c r="J28" s="1121"/>
      <c r="K28" s="1121"/>
      <c r="L28" s="1121"/>
      <c r="M28" s="1121"/>
      <c r="N28" s="1121"/>
      <c r="O28" s="1121"/>
      <c r="P28" s="1122"/>
      <c r="Q28" s="1123">
        <v>22420</v>
      </c>
      <c r="R28" s="1124"/>
      <c r="S28" s="1124"/>
      <c r="T28" s="1124"/>
      <c r="U28" s="1124"/>
      <c r="V28" s="1124">
        <v>22365</v>
      </c>
      <c r="W28" s="1124"/>
      <c r="X28" s="1124"/>
      <c r="Y28" s="1124"/>
      <c r="Z28" s="1124"/>
      <c r="AA28" s="1124">
        <v>55</v>
      </c>
      <c r="AB28" s="1124"/>
      <c r="AC28" s="1124"/>
      <c r="AD28" s="1124"/>
      <c r="AE28" s="1125"/>
      <c r="AF28" s="1126">
        <v>55</v>
      </c>
      <c r="AG28" s="1124"/>
      <c r="AH28" s="1124"/>
      <c r="AI28" s="1124"/>
      <c r="AJ28" s="1127"/>
      <c r="AK28" s="1128">
        <v>1500</v>
      </c>
      <c r="AL28" s="1116"/>
      <c r="AM28" s="1116"/>
      <c r="AN28" s="1116"/>
      <c r="AO28" s="1116"/>
      <c r="AP28" s="1116" t="s">
        <v>579</v>
      </c>
      <c r="AQ28" s="1116"/>
      <c r="AR28" s="1116"/>
      <c r="AS28" s="1116"/>
      <c r="AT28" s="1116"/>
      <c r="AU28" s="1116" t="s">
        <v>579</v>
      </c>
      <c r="AV28" s="1116"/>
      <c r="AW28" s="1116"/>
      <c r="AX28" s="1116"/>
      <c r="AY28" s="1116"/>
      <c r="AZ28" s="1117" t="s">
        <v>579</v>
      </c>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x14ac:dyDescent="0.15">
      <c r="A29" s="246">
        <v>2</v>
      </c>
      <c r="B29" s="1107" t="s">
        <v>394</v>
      </c>
      <c r="C29" s="1108"/>
      <c r="D29" s="1108"/>
      <c r="E29" s="1108"/>
      <c r="F29" s="1108"/>
      <c r="G29" s="1108"/>
      <c r="H29" s="1108"/>
      <c r="I29" s="1108"/>
      <c r="J29" s="1108"/>
      <c r="K29" s="1108"/>
      <c r="L29" s="1108"/>
      <c r="M29" s="1108"/>
      <c r="N29" s="1108"/>
      <c r="O29" s="1108"/>
      <c r="P29" s="1109"/>
      <c r="Q29" s="1113">
        <v>12238</v>
      </c>
      <c r="R29" s="1114"/>
      <c r="S29" s="1114"/>
      <c r="T29" s="1114"/>
      <c r="U29" s="1114"/>
      <c r="V29" s="1114">
        <v>12038</v>
      </c>
      <c r="W29" s="1114"/>
      <c r="X29" s="1114"/>
      <c r="Y29" s="1114"/>
      <c r="Z29" s="1114"/>
      <c r="AA29" s="1114">
        <v>200</v>
      </c>
      <c r="AB29" s="1114"/>
      <c r="AC29" s="1114"/>
      <c r="AD29" s="1114"/>
      <c r="AE29" s="1115"/>
      <c r="AF29" s="1089">
        <v>200</v>
      </c>
      <c r="AG29" s="1090"/>
      <c r="AH29" s="1090"/>
      <c r="AI29" s="1090"/>
      <c r="AJ29" s="1091"/>
      <c r="AK29" s="1049">
        <v>1778</v>
      </c>
      <c r="AL29" s="1040"/>
      <c r="AM29" s="1040"/>
      <c r="AN29" s="1040"/>
      <c r="AO29" s="1040"/>
      <c r="AP29" s="1040" t="s">
        <v>579</v>
      </c>
      <c r="AQ29" s="1040"/>
      <c r="AR29" s="1040"/>
      <c r="AS29" s="1040"/>
      <c r="AT29" s="1040"/>
      <c r="AU29" s="1040" t="s">
        <v>592</v>
      </c>
      <c r="AV29" s="1040"/>
      <c r="AW29" s="1040"/>
      <c r="AX29" s="1040"/>
      <c r="AY29" s="1040"/>
      <c r="AZ29" s="1112" t="s">
        <v>579</v>
      </c>
      <c r="BA29" s="1112"/>
      <c r="BB29" s="1112"/>
      <c r="BC29" s="1112"/>
      <c r="BD29" s="1112"/>
      <c r="BE29" s="1102"/>
      <c r="BF29" s="1102"/>
      <c r="BG29" s="1102"/>
      <c r="BH29" s="1102"/>
      <c r="BI29" s="1103"/>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x14ac:dyDescent="0.15">
      <c r="A30" s="246">
        <v>3</v>
      </c>
      <c r="B30" s="1107" t="s">
        <v>395</v>
      </c>
      <c r="C30" s="1108"/>
      <c r="D30" s="1108"/>
      <c r="E30" s="1108"/>
      <c r="F30" s="1108"/>
      <c r="G30" s="1108"/>
      <c r="H30" s="1108"/>
      <c r="I30" s="1108"/>
      <c r="J30" s="1108"/>
      <c r="K30" s="1108"/>
      <c r="L30" s="1108"/>
      <c r="M30" s="1108"/>
      <c r="N30" s="1108"/>
      <c r="O30" s="1108"/>
      <c r="P30" s="1109"/>
      <c r="Q30" s="1113">
        <v>1998</v>
      </c>
      <c r="R30" s="1114"/>
      <c r="S30" s="1114"/>
      <c r="T30" s="1114"/>
      <c r="U30" s="1114"/>
      <c r="V30" s="1114">
        <v>1941</v>
      </c>
      <c r="W30" s="1114"/>
      <c r="X30" s="1114"/>
      <c r="Y30" s="1114"/>
      <c r="Z30" s="1114"/>
      <c r="AA30" s="1114">
        <v>57</v>
      </c>
      <c r="AB30" s="1114"/>
      <c r="AC30" s="1114"/>
      <c r="AD30" s="1114"/>
      <c r="AE30" s="1115"/>
      <c r="AF30" s="1089">
        <v>57</v>
      </c>
      <c r="AG30" s="1090"/>
      <c r="AH30" s="1090"/>
      <c r="AI30" s="1090"/>
      <c r="AJ30" s="1091"/>
      <c r="AK30" s="1049">
        <v>438</v>
      </c>
      <c r="AL30" s="1040"/>
      <c r="AM30" s="1040"/>
      <c r="AN30" s="1040"/>
      <c r="AO30" s="1040"/>
      <c r="AP30" s="1040" t="s">
        <v>579</v>
      </c>
      <c r="AQ30" s="1040"/>
      <c r="AR30" s="1040"/>
      <c r="AS30" s="1040"/>
      <c r="AT30" s="1040"/>
      <c r="AU30" s="1040" t="s">
        <v>579</v>
      </c>
      <c r="AV30" s="1040"/>
      <c r="AW30" s="1040"/>
      <c r="AX30" s="1040"/>
      <c r="AY30" s="1040"/>
      <c r="AZ30" s="1112" t="s">
        <v>579</v>
      </c>
      <c r="BA30" s="1112"/>
      <c r="BB30" s="1112"/>
      <c r="BC30" s="1112"/>
      <c r="BD30" s="1112"/>
      <c r="BE30" s="1102"/>
      <c r="BF30" s="1102"/>
      <c r="BG30" s="1102"/>
      <c r="BH30" s="1102"/>
      <c r="BI30" s="1103"/>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x14ac:dyDescent="0.15">
      <c r="A31" s="246">
        <v>4</v>
      </c>
      <c r="B31" s="1107" t="s">
        <v>396</v>
      </c>
      <c r="C31" s="1108"/>
      <c r="D31" s="1108"/>
      <c r="E31" s="1108"/>
      <c r="F31" s="1108"/>
      <c r="G31" s="1108"/>
      <c r="H31" s="1108"/>
      <c r="I31" s="1108"/>
      <c r="J31" s="1108"/>
      <c r="K31" s="1108"/>
      <c r="L31" s="1108"/>
      <c r="M31" s="1108"/>
      <c r="N31" s="1108"/>
      <c r="O31" s="1108"/>
      <c r="P31" s="1109"/>
      <c r="Q31" s="1113">
        <v>3517</v>
      </c>
      <c r="R31" s="1114"/>
      <c r="S31" s="1114"/>
      <c r="T31" s="1114"/>
      <c r="U31" s="1114"/>
      <c r="V31" s="1114">
        <v>3017</v>
      </c>
      <c r="W31" s="1114"/>
      <c r="X31" s="1114"/>
      <c r="Y31" s="1114"/>
      <c r="Z31" s="1114"/>
      <c r="AA31" s="1114">
        <v>420</v>
      </c>
      <c r="AB31" s="1114"/>
      <c r="AC31" s="1114"/>
      <c r="AD31" s="1114"/>
      <c r="AE31" s="1115"/>
      <c r="AF31" s="1089">
        <v>1520</v>
      </c>
      <c r="AG31" s="1090"/>
      <c r="AH31" s="1090"/>
      <c r="AI31" s="1090"/>
      <c r="AJ31" s="1091"/>
      <c r="AK31" s="1049">
        <v>21</v>
      </c>
      <c r="AL31" s="1040"/>
      <c r="AM31" s="1040"/>
      <c r="AN31" s="1040"/>
      <c r="AO31" s="1040"/>
      <c r="AP31" s="1040">
        <v>2986</v>
      </c>
      <c r="AQ31" s="1040"/>
      <c r="AR31" s="1040"/>
      <c r="AS31" s="1040"/>
      <c r="AT31" s="1040"/>
      <c r="AU31" s="1040" t="s">
        <v>579</v>
      </c>
      <c r="AV31" s="1040"/>
      <c r="AW31" s="1040"/>
      <c r="AX31" s="1040"/>
      <c r="AY31" s="1040"/>
      <c r="AZ31" s="1112" t="s">
        <v>589</v>
      </c>
      <c r="BA31" s="1112"/>
      <c r="BB31" s="1112"/>
      <c r="BC31" s="1112"/>
      <c r="BD31" s="1112"/>
      <c r="BE31" s="1102" t="s">
        <v>397</v>
      </c>
      <c r="BF31" s="1102"/>
      <c r="BG31" s="1102"/>
      <c r="BH31" s="1102"/>
      <c r="BI31" s="1103"/>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x14ac:dyDescent="0.15">
      <c r="A32" s="246">
        <v>5</v>
      </c>
      <c r="B32" s="1107" t="s">
        <v>398</v>
      </c>
      <c r="C32" s="1108"/>
      <c r="D32" s="1108"/>
      <c r="E32" s="1108"/>
      <c r="F32" s="1108"/>
      <c r="G32" s="1108"/>
      <c r="H32" s="1108"/>
      <c r="I32" s="1108"/>
      <c r="J32" s="1108"/>
      <c r="K32" s="1108"/>
      <c r="L32" s="1108"/>
      <c r="M32" s="1108"/>
      <c r="N32" s="1108"/>
      <c r="O32" s="1108"/>
      <c r="P32" s="1109"/>
      <c r="Q32" s="1113">
        <v>3850</v>
      </c>
      <c r="R32" s="1114"/>
      <c r="S32" s="1114"/>
      <c r="T32" s="1114"/>
      <c r="U32" s="1114"/>
      <c r="V32" s="1114">
        <v>3711</v>
      </c>
      <c r="W32" s="1114"/>
      <c r="X32" s="1114"/>
      <c r="Y32" s="1114"/>
      <c r="Z32" s="1114"/>
      <c r="AA32" s="1114">
        <v>139</v>
      </c>
      <c r="AB32" s="1114"/>
      <c r="AC32" s="1114"/>
      <c r="AD32" s="1114"/>
      <c r="AE32" s="1115"/>
      <c r="AF32" s="1089">
        <v>58</v>
      </c>
      <c r="AG32" s="1090"/>
      <c r="AH32" s="1090"/>
      <c r="AI32" s="1090"/>
      <c r="AJ32" s="1091"/>
      <c r="AK32" s="1049">
        <v>707</v>
      </c>
      <c r="AL32" s="1040"/>
      <c r="AM32" s="1040"/>
      <c r="AN32" s="1040"/>
      <c r="AO32" s="1040"/>
      <c r="AP32" s="1040">
        <v>26207</v>
      </c>
      <c r="AQ32" s="1040"/>
      <c r="AR32" s="1040"/>
      <c r="AS32" s="1040"/>
      <c r="AT32" s="1040"/>
      <c r="AU32" s="1040">
        <v>6604</v>
      </c>
      <c r="AV32" s="1040"/>
      <c r="AW32" s="1040"/>
      <c r="AX32" s="1040"/>
      <c r="AY32" s="1040"/>
      <c r="AZ32" s="1112" t="s">
        <v>589</v>
      </c>
      <c r="BA32" s="1112"/>
      <c r="BB32" s="1112"/>
      <c r="BC32" s="1112"/>
      <c r="BD32" s="1112"/>
      <c r="BE32" s="1102" t="s">
        <v>399</v>
      </c>
      <c r="BF32" s="1102"/>
      <c r="BG32" s="1102"/>
      <c r="BH32" s="1102"/>
      <c r="BI32" s="1103"/>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x14ac:dyDescent="0.15">
      <c r="A33" s="246">
        <v>6</v>
      </c>
      <c r="B33" s="1107" t="s">
        <v>400</v>
      </c>
      <c r="C33" s="1108"/>
      <c r="D33" s="1108"/>
      <c r="E33" s="1108"/>
      <c r="F33" s="1108"/>
      <c r="G33" s="1108"/>
      <c r="H33" s="1108"/>
      <c r="I33" s="1108"/>
      <c r="J33" s="1108"/>
      <c r="K33" s="1108"/>
      <c r="L33" s="1108"/>
      <c r="M33" s="1108"/>
      <c r="N33" s="1108"/>
      <c r="O33" s="1108"/>
      <c r="P33" s="1109"/>
      <c r="Q33" s="1113">
        <v>573</v>
      </c>
      <c r="R33" s="1114"/>
      <c r="S33" s="1114"/>
      <c r="T33" s="1114"/>
      <c r="U33" s="1114"/>
      <c r="V33" s="1114">
        <v>1567</v>
      </c>
      <c r="W33" s="1114"/>
      <c r="X33" s="1114"/>
      <c r="Y33" s="1114"/>
      <c r="Z33" s="1114"/>
      <c r="AA33" s="1114">
        <v>994</v>
      </c>
      <c r="AB33" s="1114"/>
      <c r="AC33" s="1114"/>
      <c r="AD33" s="1114"/>
      <c r="AE33" s="1115"/>
      <c r="AF33" s="1089" t="s">
        <v>401</v>
      </c>
      <c r="AG33" s="1090"/>
      <c r="AH33" s="1090"/>
      <c r="AI33" s="1090"/>
      <c r="AJ33" s="1091"/>
      <c r="AK33" s="1049">
        <v>881</v>
      </c>
      <c r="AL33" s="1040"/>
      <c r="AM33" s="1040"/>
      <c r="AN33" s="1040"/>
      <c r="AO33" s="1040"/>
      <c r="AP33" s="1040">
        <v>16748</v>
      </c>
      <c r="AQ33" s="1040"/>
      <c r="AR33" s="1040"/>
      <c r="AS33" s="1040"/>
      <c r="AT33" s="1040"/>
      <c r="AU33" s="1040">
        <v>8849</v>
      </c>
      <c r="AV33" s="1040"/>
      <c r="AW33" s="1040"/>
      <c r="AX33" s="1040"/>
      <c r="AY33" s="1040"/>
      <c r="AZ33" s="1112" t="s">
        <v>589</v>
      </c>
      <c r="BA33" s="1112"/>
      <c r="BB33" s="1112"/>
      <c r="BC33" s="1112"/>
      <c r="BD33" s="1112"/>
      <c r="BE33" s="1102" t="s">
        <v>402</v>
      </c>
      <c r="BF33" s="1102"/>
      <c r="BG33" s="1102"/>
      <c r="BH33" s="1102"/>
      <c r="BI33" s="1103"/>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x14ac:dyDescent="0.15">
      <c r="A34" s="246">
        <v>7</v>
      </c>
      <c r="B34" s="1107" t="s">
        <v>403</v>
      </c>
      <c r="C34" s="1108"/>
      <c r="D34" s="1108"/>
      <c r="E34" s="1108"/>
      <c r="F34" s="1108"/>
      <c r="G34" s="1108"/>
      <c r="H34" s="1108"/>
      <c r="I34" s="1108"/>
      <c r="J34" s="1108"/>
      <c r="K34" s="1108"/>
      <c r="L34" s="1108"/>
      <c r="M34" s="1108"/>
      <c r="N34" s="1108"/>
      <c r="O34" s="1108"/>
      <c r="P34" s="1109"/>
      <c r="Q34" s="1113">
        <v>52</v>
      </c>
      <c r="R34" s="1114"/>
      <c r="S34" s="1114"/>
      <c r="T34" s="1114"/>
      <c r="U34" s="1114"/>
      <c r="V34" s="1114">
        <v>52</v>
      </c>
      <c r="W34" s="1114"/>
      <c r="X34" s="1114"/>
      <c r="Y34" s="1114"/>
      <c r="Z34" s="1114"/>
      <c r="AA34" s="1114" t="s">
        <v>580</v>
      </c>
      <c r="AB34" s="1114"/>
      <c r="AC34" s="1114"/>
      <c r="AD34" s="1114"/>
      <c r="AE34" s="1115"/>
      <c r="AF34" s="1089" t="s">
        <v>378</v>
      </c>
      <c r="AG34" s="1090"/>
      <c r="AH34" s="1090"/>
      <c r="AI34" s="1090"/>
      <c r="AJ34" s="1091"/>
      <c r="AK34" s="1049">
        <v>21</v>
      </c>
      <c r="AL34" s="1040"/>
      <c r="AM34" s="1040"/>
      <c r="AN34" s="1040"/>
      <c r="AO34" s="1040"/>
      <c r="AP34" s="1040">
        <v>35</v>
      </c>
      <c r="AQ34" s="1040"/>
      <c r="AR34" s="1040"/>
      <c r="AS34" s="1040"/>
      <c r="AT34" s="1040"/>
      <c r="AU34" s="1040" t="s">
        <v>579</v>
      </c>
      <c r="AV34" s="1040"/>
      <c r="AW34" s="1040"/>
      <c r="AX34" s="1040"/>
      <c r="AY34" s="1040"/>
      <c r="AZ34" s="1112" t="s">
        <v>589</v>
      </c>
      <c r="BA34" s="1112"/>
      <c r="BB34" s="1112"/>
      <c r="BC34" s="1112"/>
      <c r="BD34" s="1112"/>
      <c r="BE34" s="1102" t="s">
        <v>404</v>
      </c>
      <c r="BF34" s="1102"/>
      <c r="BG34" s="1102"/>
      <c r="BH34" s="1102"/>
      <c r="BI34" s="1103"/>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x14ac:dyDescent="0.15">
      <c r="A35" s="246">
        <v>8</v>
      </c>
      <c r="B35" s="1107"/>
      <c r="C35" s="1108"/>
      <c r="D35" s="1108"/>
      <c r="E35" s="1108"/>
      <c r="F35" s="1108"/>
      <c r="G35" s="1108"/>
      <c r="H35" s="1108"/>
      <c r="I35" s="1108"/>
      <c r="J35" s="1108"/>
      <c r="K35" s="1108"/>
      <c r="L35" s="1108"/>
      <c r="M35" s="1108"/>
      <c r="N35" s="1108"/>
      <c r="O35" s="1108"/>
      <c r="P35" s="1109"/>
      <c r="Q35" s="1113"/>
      <c r="R35" s="1114"/>
      <c r="S35" s="1114"/>
      <c r="T35" s="1114"/>
      <c r="U35" s="1114"/>
      <c r="V35" s="1114"/>
      <c r="W35" s="1114"/>
      <c r="X35" s="1114"/>
      <c r="Y35" s="1114"/>
      <c r="Z35" s="1114"/>
      <c r="AA35" s="1114"/>
      <c r="AB35" s="1114"/>
      <c r="AC35" s="1114"/>
      <c r="AD35" s="1114"/>
      <c r="AE35" s="1115"/>
      <c r="AF35" s="1089"/>
      <c r="AG35" s="1090"/>
      <c r="AH35" s="1090"/>
      <c r="AI35" s="1090"/>
      <c r="AJ35" s="1091"/>
      <c r="AK35" s="1049"/>
      <c r="AL35" s="1040"/>
      <c r="AM35" s="1040"/>
      <c r="AN35" s="1040"/>
      <c r="AO35" s="1040"/>
      <c r="AP35" s="1040"/>
      <c r="AQ35" s="1040"/>
      <c r="AR35" s="1040"/>
      <c r="AS35" s="1040"/>
      <c r="AT35" s="1040"/>
      <c r="AU35" s="1040"/>
      <c r="AV35" s="1040"/>
      <c r="AW35" s="1040"/>
      <c r="AX35" s="1040"/>
      <c r="AY35" s="1040"/>
      <c r="AZ35" s="1112"/>
      <c r="BA35" s="1112"/>
      <c r="BB35" s="1112"/>
      <c r="BC35" s="1112"/>
      <c r="BD35" s="1112"/>
      <c r="BE35" s="1102"/>
      <c r="BF35" s="1102"/>
      <c r="BG35" s="1102"/>
      <c r="BH35" s="1102"/>
      <c r="BI35" s="1103"/>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x14ac:dyDescent="0.15">
      <c r="A36" s="246">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9"/>
      <c r="AG36" s="1090"/>
      <c r="AH36" s="1090"/>
      <c r="AI36" s="1090"/>
      <c r="AJ36" s="1091"/>
      <c r="AK36" s="1049"/>
      <c r="AL36" s="1040"/>
      <c r="AM36" s="1040"/>
      <c r="AN36" s="1040"/>
      <c r="AO36" s="1040"/>
      <c r="AP36" s="1040"/>
      <c r="AQ36" s="1040"/>
      <c r="AR36" s="1040"/>
      <c r="AS36" s="1040"/>
      <c r="AT36" s="1040"/>
      <c r="AU36" s="1040"/>
      <c r="AV36" s="1040"/>
      <c r="AW36" s="1040"/>
      <c r="AX36" s="1040"/>
      <c r="AY36" s="1040"/>
      <c r="AZ36" s="1112"/>
      <c r="BA36" s="1112"/>
      <c r="BB36" s="1112"/>
      <c r="BC36" s="1112"/>
      <c r="BD36" s="1112"/>
      <c r="BE36" s="1102"/>
      <c r="BF36" s="1102"/>
      <c r="BG36" s="1102"/>
      <c r="BH36" s="1102"/>
      <c r="BI36" s="1103"/>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x14ac:dyDescent="0.15">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49"/>
      <c r="AL37" s="1040"/>
      <c r="AM37" s="1040"/>
      <c r="AN37" s="1040"/>
      <c r="AO37" s="1040"/>
      <c r="AP37" s="1040"/>
      <c r="AQ37" s="1040"/>
      <c r="AR37" s="1040"/>
      <c r="AS37" s="1040"/>
      <c r="AT37" s="1040"/>
      <c r="AU37" s="1040"/>
      <c r="AV37" s="1040"/>
      <c r="AW37" s="1040"/>
      <c r="AX37" s="1040"/>
      <c r="AY37" s="1040"/>
      <c r="AZ37" s="1112"/>
      <c r="BA37" s="1112"/>
      <c r="BB37" s="1112"/>
      <c r="BC37" s="1112"/>
      <c r="BD37" s="1112"/>
      <c r="BE37" s="1102"/>
      <c r="BF37" s="1102"/>
      <c r="BG37" s="1102"/>
      <c r="BH37" s="1102"/>
      <c r="BI37" s="1103"/>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x14ac:dyDescent="0.15">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49"/>
      <c r="AL38" s="1040"/>
      <c r="AM38" s="1040"/>
      <c r="AN38" s="1040"/>
      <c r="AO38" s="1040"/>
      <c r="AP38" s="1040"/>
      <c r="AQ38" s="1040"/>
      <c r="AR38" s="1040"/>
      <c r="AS38" s="1040"/>
      <c r="AT38" s="1040"/>
      <c r="AU38" s="1040"/>
      <c r="AV38" s="1040"/>
      <c r="AW38" s="1040"/>
      <c r="AX38" s="1040"/>
      <c r="AY38" s="1040"/>
      <c r="AZ38" s="1112"/>
      <c r="BA38" s="1112"/>
      <c r="BB38" s="1112"/>
      <c r="BC38" s="1112"/>
      <c r="BD38" s="1112"/>
      <c r="BE38" s="1102"/>
      <c r="BF38" s="1102"/>
      <c r="BG38" s="1102"/>
      <c r="BH38" s="1102"/>
      <c r="BI38" s="1103"/>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x14ac:dyDescent="0.15">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49"/>
      <c r="AL39" s="1040"/>
      <c r="AM39" s="1040"/>
      <c r="AN39" s="1040"/>
      <c r="AO39" s="1040"/>
      <c r="AP39" s="1040"/>
      <c r="AQ39" s="1040"/>
      <c r="AR39" s="1040"/>
      <c r="AS39" s="1040"/>
      <c r="AT39" s="1040"/>
      <c r="AU39" s="1040"/>
      <c r="AV39" s="1040"/>
      <c r="AW39" s="1040"/>
      <c r="AX39" s="1040"/>
      <c r="AY39" s="1040"/>
      <c r="AZ39" s="1112"/>
      <c r="BA39" s="1112"/>
      <c r="BB39" s="1112"/>
      <c r="BC39" s="1112"/>
      <c r="BD39" s="1112"/>
      <c r="BE39" s="1102"/>
      <c r="BF39" s="1102"/>
      <c r="BG39" s="1102"/>
      <c r="BH39" s="1102"/>
      <c r="BI39" s="1103"/>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x14ac:dyDescent="0.15">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49"/>
      <c r="AL40" s="1040"/>
      <c r="AM40" s="1040"/>
      <c r="AN40" s="1040"/>
      <c r="AO40" s="1040"/>
      <c r="AP40" s="1040"/>
      <c r="AQ40" s="1040"/>
      <c r="AR40" s="1040"/>
      <c r="AS40" s="1040"/>
      <c r="AT40" s="1040"/>
      <c r="AU40" s="1040"/>
      <c r="AV40" s="1040"/>
      <c r="AW40" s="1040"/>
      <c r="AX40" s="1040"/>
      <c r="AY40" s="1040"/>
      <c r="AZ40" s="1112"/>
      <c r="BA40" s="1112"/>
      <c r="BB40" s="1112"/>
      <c r="BC40" s="1112"/>
      <c r="BD40" s="1112"/>
      <c r="BE40" s="1102"/>
      <c r="BF40" s="1102"/>
      <c r="BG40" s="1102"/>
      <c r="BH40" s="1102"/>
      <c r="BI40" s="1103"/>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x14ac:dyDescent="0.15">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49"/>
      <c r="AL41" s="1040"/>
      <c r="AM41" s="1040"/>
      <c r="AN41" s="1040"/>
      <c r="AO41" s="1040"/>
      <c r="AP41" s="1040"/>
      <c r="AQ41" s="1040"/>
      <c r="AR41" s="1040"/>
      <c r="AS41" s="1040"/>
      <c r="AT41" s="1040"/>
      <c r="AU41" s="1040"/>
      <c r="AV41" s="1040"/>
      <c r="AW41" s="1040"/>
      <c r="AX41" s="1040"/>
      <c r="AY41" s="1040"/>
      <c r="AZ41" s="1112"/>
      <c r="BA41" s="1112"/>
      <c r="BB41" s="1112"/>
      <c r="BC41" s="1112"/>
      <c r="BD41" s="1112"/>
      <c r="BE41" s="1102"/>
      <c r="BF41" s="1102"/>
      <c r="BG41" s="1102"/>
      <c r="BH41" s="1102"/>
      <c r="BI41" s="1103"/>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x14ac:dyDescent="0.15">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49"/>
      <c r="AL42" s="1040"/>
      <c r="AM42" s="1040"/>
      <c r="AN42" s="1040"/>
      <c r="AO42" s="1040"/>
      <c r="AP42" s="1040"/>
      <c r="AQ42" s="1040"/>
      <c r="AR42" s="1040"/>
      <c r="AS42" s="1040"/>
      <c r="AT42" s="1040"/>
      <c r="AU42" s="1040"/>
      <c r="AV42" s="1040"/>
      <c r="AW42" s="1040"/>
      <c r="AX42" s="1040"/>
      <c r="AY42" s="1040"/>
      <c r="AZ42" s="1112"/>
      <c r="BA42" s="1112"/>
      <c r="BB42" s="1112"/>
      <c r="BC42" s="1112"/>
      <c r="BD42" s="1112"/>
      <c r="BE42" s="1102"/>
      <c r="BF42" s="1102"/>
      <c r="BG42" s="1102"/>
      <c r="BH42" s="1102"/>
      <c r="BI42" s="1103"/>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x14ac:dyDescent="0.15">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49"/>
      <c r="AL43" s="1040"/>
      <c r="AM43" s="1040"/>
      <c r="AN43" s="1040"/>
      <c r="AO43" s="1040"/>
      <c r="AP43" s="1040"/>
      <c r="AQ43" s="1040"/>
      <c r="AR43" s="1040"/>
      <c r="AS43" s="1040"/>
      <c r="AT43" s="1040"/>
      <c r="AU43" s="1040"/>
      <c r="AV43" s="1040"/>
      <c r="AW43" s="1040"/>
      <c r="AX43" s="1040"/>
      <c r="AY43" s="1040"/>
      <c r="AZ43" s="1112"/>
      <c r="BA43" s="1112"/>
      <c r="BB43" s="1112"/>
      <c r="BC43" s="1112"/>
      <c r="BD43" s="1112"/>
      <c r="BE43" s="1102"/>
      <c r="BF43" s="1102"/>
      <c r="BG43" s="1102"/>
      <c r="BH43" s="1102"/>
      <c r="BI43" s="1103"/>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x14ac:dyDescent="0.15">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49"/>
      <c r="AL44" s="1040"/>
      <c r="AM44" s="1040"/>
      <c r="AN44" s="1040"/>
      <c r="AO44" s="1040"/>
      <c r="AP44" s="1040"/>
      <c r="AQ44" s="1040"/>
      <c r="AR44" s="1040"/>
      <c r="AS44" s="1040"/>
      <c r="AT44" s="1040"/>
      <c r="AU44" s="1040"/>
      <c r="AV44" s="1040"/>
      <c r="AW44" s="1040"/>
      <c r="AX44" s="1040"/>
      <c r="AY44" s="1040"/>
      <c r="AZ44" s="1112"/>
      <c r="BA44" s="1112"/>
      <c r="BB44" s="1112"/>
      <c r="BC44" s="1112"/>
      <c r="BD44" s="1112"/>
      <c r="BE44" s="1102"/>
      <c r="BF44" s="1102"/>
      <c r="BG44" s="1102"/>
      <c r="BH44" s="1102"/>
      <c r="BI44" s="1103"/>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x14ac:dyDescent="0.15">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49"/>
      <c r="AL45" s="1040"/>
      <c r="AM45" s="1040"/>
      <c r="AN45" s="1040"/>
      <c r="AO45" s="1040"/>
      <c r="AP45" s="1040"/>
      <c r="AQ45" s="1040"/>
      <c r="AR45" s="1040"/>
      <c r="AS45" s="1040"/>
      <c r="AT45" s="1040"/>
      <c r="AU45" s="1040"/>
      <c r="AV45" s="1040"/>
      <c r="AW45" s="1040"/>
      <c r="AX45" s="1040"/>
      <c r="AY45" s="1040"/>
      <c r="AZ45" s="1112"/>
      <c r="BA45" s="1112"/>
      <c r="BB45" s="1112"/>
      <c r="BC45" s="1112"/>
      <c r="BD45" s="1112"/>
      <c r="BE45" s="1102"/>
      <c r="BF45" s="1102"/>
      <c r="BG45" s="1102"/>
      <c r="BH45" s="1102"/>
      <c r="BI45" s="1103"/>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x14ac:dyDescent="0.15">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49"/>
      <c r="AL46" s="1040"/>
      <c r="AM46" s="1040"/>
      <c r="AN46" s="1040"/>
      <c r="AO46" s="1040"/>
      <c r="AP46" s="1040"/>
      <c r="AQ46" s="1040"/>
      <c r="AR46" s="1040"/>
      <c r="AS46" s="1040"/>
      <c r="AT46" s="1040"/>
      <c r="AU46" s="1040"/>
      <c r="AV46" s="1040"/>
      <c r="AW46" s="1040"/>
      <c r="AX46" s="1040"/>
      <c r="AY46" s="1040"/>
      <c r="AZ46" s="1112"/>
      <c r="BA46" s="1112"/>
      <c r="BB46" s="1112"/>
      <c r="BC46" s="1112"/>
      <c r="BD46" s="1112"/>
      <c r="BE46" s="1102"/>
      <c r="BF46" s="1102"/>
      <c r="BG46" s="1102"/>
      <c r="BH46" s="1102"/>
      <c r="BI46" s="1103"/>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x14ac:dyDescent="0.15">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49"/>
      <c r="AL47" s="1040"/>
      <c r="AM47" s="1040"/>
      <c r="AN47" s="1040"/>
      <c r="AO47" s="1040"/>
      <c r="AP47" s="1040"/>
      <c r="AQ47" s="1040"/>
      <c r="AR47" s="1040"/>
      <c r="AS47" s="1040"/>
      <c r="AT47" s="1040"/>
      <c r="AU47" s="1040"/>
      <c r="AV47" s="1040"/>
      <c r="AW47" s="1040"/>
      <c r="AX47" s="1040"/>
      <c r="AY47" s="1040"/>
      <c r="AZ47" s="1112"/>
      <c r="BA47" s="1112"/>
      <c r="BB47" s="1112"/>
      <c r="BC47" s="1112"/>
      <c r="BD47" s="1112"/>
      <c r="BE47" s="1102"/>
      <c r="BF47" s="1102"/>
      <c r="BG47" s="1102"/>
      <c r="BH47" s="1102"/>
      <c r="BI47" s="1103"/>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x14ac:dyDescent="0.15">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49"/>
      <c r="AL48" s="1040"/>
      <c r="AM48" s="1040"/>
      <c r="AN48" s="1040"/>
      <c r="AO48" s="1040"/>
      <c r="AP48" s="1040"/>
      <c r="AQ48" s="1040"/>
      <c r="AR48" s="1040"/>
      <c r="AS48" s="1040"/>
      <c r="AT48" s="1040"/>
      <c r="AU48" s="1040"/>
      <c r="AV48" s="1040"/>
      <c r="AW48" s="1040"/>
      <c r="AX48" s="1040"/>
      <c r="AY48" s="1040"/>
      <c r="AZ48" s="1112"/>
      <c r="BA48" s="1112"/>
      <c r="BB48" s="1112"/>
      <c r="BC48" s="1112"/>
      <c r="BD48" s="1112"/>
      <c r="BE48" s="1102"/>
      <c r="BF48" s="1102"/>
      <c r="BG48" s="1102"/>
      <c r="BH48" s="1102"/>
      <c r="BI48" s="1103"/>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x14ac:dyDescent="0.15">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49"/>
      <c r="AL49" s="1040"/>
      <c r="AM49" s="1040"/>
      <c r="AN49" s="1040"/>
      <c r="AO49" s="1040"/>
      <c r="AP49" s="1040"/>
      <c r="AQ49" s="1040"/>
      <c r="AR49" s="1040"/>
      <c r="AS49" s="1040"/>
      <c r="AT49" s="1040"/>
      <c r="AU49" s="1040"/>
      <c r="AV49" s="1040"/>
      <c r="AW49" s="1040"/>
      <c r="AX49" s="1040"/>
      <c r="AY49" s="1040"/>
      <c r="AZ49" s="1112"/>
      <c r="BA49" s="1112"/>
      <c r="BB49" s="1112"/>
      <c r="BC49" s="1112"/>
      <c r="BD49" s="1112"/>
      <c r="BE49" s="1102"/>
      <c r="BF49" s="1102"/>
      <c r="BG49" s="1102"/>
      <c r="BH49" s="1102"/>
      <c r="BI49" s="1103"/>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x14ac:dyDescent="0.15">
      <c r="A50" s="241">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x14ac:dyDescent="0.15">
      <c r="A51" s="241">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x14ac:dyDescent="0.15">
      <c r="A52" s="241">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x14ac:dyDescent="0.15">
      <c r="A53" s="241">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x14ac:dyDescent="0.15">
      <c r="A54" s="241">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x14ac:dyDescent="0.15">
      <c r="A55" s="241">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x14ac:dyDescent="0.15">
      <c r="A56" s="241">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x14ac:dyDescent="0.15">
      <c r="A57" s="241">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x14ac:dyDescent="0.15">
      <c r="A58" s="241">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x14ac:dyDescent="0.15">
      <c r="A59" s="241">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x14ac:dyDescent="0.15">
      <c r="A60" s="241">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x14ac:dyDescent="0.2">
      <c r="A61" s="241">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x14ac:dyDescent="0.15">
      <c r="A62" s="241">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405</v>
      </c>
      <c r="BK62" s="1105"/>
      <c r="BL62" s="1105"/>
      <c r="BM62" s="1105"/>
      <c r="BN62" s="1106"/>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x14ac:dyDescent="0.2">
      <c r="A63" s="244" t="s">
        <v>380</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8"/>
      <c r="AF63" s="1099">
        <v>1891</v>
      </c>
      <c r="AG63" s="1028"/>
      <c r="AH63" s="1028"/>
      <c r="AI63" s="1028"/>
      <c r="AJ63" s="1100"/>
      <c r="AK63" s="1101"/>
      <c r="AL63" s="1032"/>
      <c r="AM63" s="1032"/>
      <c r="AN63" s="1032"/>
      <c r="AO63" s="1032"/>
      <c r="AP63" s="1028">
        <v>45976</v>
      </c>
      <c r="AQ63" s="1028"/>
      <c r="AR63" s="1028"/>
      <c r="AS63" s="1028"/>
      <c r="AT63" s="1028"/>
      <c r="AU63" s="1028">
        <v>15453</v>
      </c>
      <c r="AV63" s="1028"/>
      <c r="AW63" s="1028"/>
      <c r="AX63" s="1028"/>
      <c r="AY63" s="1028"/>
      <c r="AZ63" s="1095"/>
      <c r="BA63" s="1095"/>
      <c r="BB63" s="1095"/>
      <c r="BC63" s="1095"/>
      <c r="BD63" s="1095"/>
      <c r="BE63" s="1029"/>
      <c r="BF63" s="1029"/>
      <c r="BG63" s="1029"/>
      <c r="BH63" s="1029"/>
      <c r="BI63" s="1030"/>
      <c r="BJ63" s="1096" t="s">
        <v>407</v>
      </c>
      <c r="BK63" s="1020"/>
      <c r="BL63" s="1020"/>
      <c r="BM63" s="1020"/>
      <c r="BN63" s="1097"/>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x14ac:dyDescent="0.15">
      <c r="A66" s="1065" t="s">
        <v>409</v>
      </c>
      <c r="B66" s="1066"/>
      <c r="C66" s="1066"/>
      <c r="D66" s="1066"/>
      <c r="E66" s="1066"/>
      <c r="F66" s="1066"/>
      <c r="G66" s="1066"/>
      <c r="H66" s="1066"/>
      <c r="I66" s="1066"/>
      <c r="J66" s="1066"/>
      <c r="K66" s="1066"/>
      <c r="L66" s="1066"/>
      <c r="M66" s="1066"/>
      <c r="N66" s="1066"/>
      <c r="O66" s="1066"/>
      <c r="P66" s="1067"/>
      <c r="Q66" s="1071" t="s">
        <v>410</v>
      </c>
      <c r="R66" s="1072"/>
      <c r="S66" s="1072"/>
      <c r="T66" s="1072"/>
      <c r="U66" s="1073"/>
      <c r="V66" s="1071" t="s">
        <v>411</v>
      </c>
      <c r="W66" s="1072"/>
      <c r="X66" s="1072"/>
      <c r="Y66" s="1072"/>
      <c r="Z66" s="1073"/>
      <c r="AA66" s="1071" t="s">
        <v>412</v>
      </c>
      <c r="AB66" s="1072"/>
      <c r="AC66" s="1072"/>
      <c r="AD66" s="1072"/>
      <c r="AE66" s="1073"/>
      <c r="AF66" s="1077" t="s">
        <v>413</v>
      </c>
      <c r="AG66" s="1078"/>
      <c r="AH66" s="1078"/>
      <c r="AI66" s="1078"/>
      <c r="AJ66" s="1079"/>
      <c r="AK66" s="1071" t="s">
        <v>414</v>
      </c>
      <c r="AL66" s="1066"/>
      <c r="AM66" s="1066"/>
      <c r="AN66" s="1066"/>
      <c r="AO66" s="1067"/>
      <c r="AP66" s="1071" t="s">
        <v>415</v>
      </c>
      <c r="AQ66" s="1072"/>
      <c r="AR66" s="1072"/>
      <c r="AS66" s="1072"/>
      <c r="AT66" s="1073"/>
      <c r="AU66" s="1071" t="s">
        <v>416</v>
      </c>
      <c r="AV66" s="1072"/>
      <c r="AW66" s="1072"/>
      <c r="AX66" s="1072"/>
      <c r="AY66" s="1073"/>
      <c r="AZ66" s="1071" t="s">
        <v>366</v>
      </c>
      <c r="BA66" s="1072"/>
      <c r="BB66" s="1072"/>
      <c r="BC66" s="1072"/>
      <c r="BD66" s="1087"/>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5" t="s">
        <v>581</v>
      </c>
      <c r="C68" s="1056"/>
      <c r="D68" s="1056"/>
      <c r="E68" s="1056"/>
      <c r="F68" s="1056"/>
      <c r="G68" s="1056"/>
      <c r="H68" s="1056"/>
      <c r="I68" s="1056"/>
      <c r="J68" s="1056"/>
      <c r="K68" s="1056"/>
      <c r="L68" s="1056"/>
      <c r="M68" s="1056"/>
      <c r="N68" s="1056"/>
      <c r="O68" s="1056"/>
      <c r="P68" s="1057"/>
      <c r="Q68" s="1058">
        <v>3254</v>
      </c>
      <c r="R68" s="1052"/>
      <c r="S68" s="1052"/>
      <c r="T68" s="1052"/>
      <c r="U68" s="1052"/>
      <c r="V68" s="1052">
        <v>3161</v>
      </c>
      <c r="W68" s="1052"/>
      <c r="X68" s="1052"/>
      <c r="Y68" s="1052"/>
      <c r="Z68" s="1052"/>
      <c r="AA68" s="1052">
        <v>93</v>
      </c>
      <c r="AB68" s="1052"/>
      <c r="AC68" s="1052"/>
      <c r="AD68" s="1052"/>
      <c r="AE68" s="1052"/>
      <c r="AF68" s="1052">
        <v>93</v>
      </c>
      <c r="AG68" s="1052"/>
      <c r="AH68" s="1052"/>
      <c r="AI68" s="1052"/>
      <c r="AJ68" s="1052"/>
      <c r="AK68" s="1052">
        <v>338</v>
      </c>
      <c r="AL68" s="1052"/>
      <c r="AM68" s="1052"/>
      <c r="AN68" s="1052"/>
      <c r="AO68" s="1052"/>
      <c r="AP68" s="1052">
        <v>6566</v>
      </c>
      <c r="AQ68" s="1052"/>
      <c r="AR68" s="1052"/>
      <c r="AS68" s="1052"/>
      <c r="AT68" s="1052"/>
      <c r="AU68" s="1052">
        <v>1628</v>
      </c>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582</v>
      </c>
      <c r="C69" s="1044"/>
      <c r="D69" s="1044"/>
      <c r="E69" s="1044"/>
      <c r="F69" s="1044"/>
      <c r="G69" s="1044"/>
      <c r="H69" s="1044"/>
      <c r="I69" s="1044"/>
      <c r="J69" s="1044"/>
      <c r="K69" s="1044"/>
      <c r="L69" s="1044"/>
      <c r="M69" s="1044"/>
      <c r="N69" s="1044"/>
      <c r="O69" s="1044"/>
      <c r="P69" s="1045"/>
      <c r="Q69" s="1046">
        <v>381</v>
      </c>
      <c r="R69" s="1040"/>
      <c r="S69" s="1040"/>
      <c r="T69" s="1040"/>
      <c r="U69" s="1040"/>
      <c r="V69" s="1040">
        <v>381</v>
      </c>
      <c r="W69" s="1040"/>
      <c r="X69" s="1040"/>
      <c r="Y69" s="1040"/>
      <c r="Z69" s="1040"/>
      <c r="AA69" s="1040">
        <v>0</v>
      </c>
      <c r="AB69" s="1040"/>
      <c r="AC69" s="1040"/>
      <c r="AD69" s="1040"/>
      <c r="AE69" s="1040"/>
      <c r="AF69" s="1040" t="s">
        <v>590</v>
      </c>
      <c r="AG69" s="1040"/>
      <c r="AH69" s="1040"/>
      <c r="AI69" s="1040"/>
      <c r="AJ69" s="1040"/>
      <c r="AK69" s="1040" t="s">
        <v>579</v>
      </c>
      <c r="AL69" s="1040"/>
      <c r="AM69" s="1040"/>
      <c r="AN69" s="1040"/>
      <c r="AO69" s="1040"/>
      <c r="AP69" s="1040" t="s">
        <v>590</v>
      </c>
      <c r="AQ69" s="1040"/>
      <c r="AR69" s="1040"/>
      <c r="AS69" s="1040"/>
      <c r="AT69" s="1040"/>
      <c r="AU69" s="1040" t="s">
        <v>590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583</v>
      </c>
      <c r="C70" s="1044"/>
      <c r="D70" s="1044"/>
      <c r="E70" s="1044"/>
      <c r="F70" s="1044"/>
      <c r="G70" s="1044"/>
      <c r="H70" s="1044"/>
      <c r="I70" s="1044"/>
      <c r="J70" s="1044"/>
      <c r="K70" s="1044"/>
      <c r="L70" s="1044"/>
      <c r="M70" s="1044"/>
      <c r="N70" s="1044"/>
      <c r="O70" s="1044"/>
      <c r="P70" s="1045"/>
      <c r="Q70" s="1046">
        <v>320</v>
      </c>
      <c r="R70" s="1040"/>
      <c r="S70" s="1040"/>
      <c r="T70" s="1040"/>
      <c r="U70" s="1040"/>
      <c r="V70" s="1040">
        <v>305</v>
      </c>
      <c r="W70" s="1040"/>
      <c r="X70" s="1040"/>
      <c r="Y70" s="1040"/>
      <c r="Z70" s="1040"/>
      <c r="AA70" s="1040">
        <v>15</v>
      </c>
      <c r="AB70" s="1040"/>
      <c r="AC70" s="1040"/>
      <c r="AD70" s="1040"/>
      <c r="AE70" s="1040"/>
      <c r="AF70" s="1040">
        <v>288</v>
      </c>
      <c r="AG70" s="1040"/>
      <c r="AH70" s="1040"/>
      <c r="AI70" s="1040"/>
      <c r="AJ70" s="1040"/>
      <c r="AK70" s="1040" t="s">
        <v>579</v>
      </c>
      <c r="AL70" s="1040"/>
      <c r="AM70" s="1040"/>
      <c r="AN70" s="1040"/>
      <c r="AO70" s="1040"/>
      <c r="AP70" s="1040" t="s">
        <v>579</v>
      </c>
      <c r="AQ70" s="1040"/>
      <c r="AR70" s="1040"/>
      <c r="AS70" s="1040"/>
      <c r="AT70" s="1040"/>
      <c r="AU70" s="1040" t="s">
        <v>579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584</v>
      </c>
      <c r="C71" s="1044"/>
      <c r="D71" s="1044"/>
      <c r="E71" s="1044"/>
      <c r="F71" s="1044"/>
      <c r="G71" s="1044"/>
      <c r="H71" s="1044"/>
      <c r="I71" s="1044"/>
      <c r="J71" s="1044"/>
      <c r="K71" s="1044"/>
      <c r="L71" s="1044"/>
      <c r="M71" s="1044"/>
      <c r="N71" s="1044"/>
      <c r="O71" s="1044"/>
      <c r="P71" s="1045"/>
      <c r="Q71" s="1046">
        <v>6</v>
      </c>
      <c r="R71" s="1040"/>
      <c r="S71" s="1040"/>
      <c r="T71" s="1040"/>
      <c r="U71" s="1040"/>
      <c r="V71" s="1040">
        <v>6</v>
      </c>
      <c r="W71" s="1040"/>
      <c r="X71" s="1040"/>
      <c r="Y71" s="1040"/>
      <c r="Z71" s="1040"/>
      <c r="AA71" s="1040">
        <v>1</v>
      </c>
      <c r="AB71" s="1040"/>
      <c r="AC71" s="1040"/>
      <c r="AD71" s="1040"/>
      <c r="AE71" s="1040"/>
      <c r="AF71" s="1040">
        <v>1</v>
      </c>
      <c r="AG71" s="1040"/>
      <c r="AH71" s="1040"/>
      <c r="AI71" s="1040"/>
      <c r="AJ71" s="1040"/>
      <c r="AK71" s="1040" t="s">
        <v>579</v>
      </c>
      <c r="AL71" s="1040"/>
      <c r="AM71" s="1040"/>
      <c r="AN71" s="1040"/>
      <c r="AO71" s="1040"/>
      <c r="AP71" s="1040" t="s">
        <v>579</v>
      </c>
      <c r="AQ71" s="1040"/>
      <c r="AR71" s="1040"/>
      <c r="AS71" s="1040"/>
      <c r="AT71" s="1040"/>
      <c r="AU71" s="1040" t="s">
        <v>579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585</v>
      </c>
      <c r="C72" s="1044"/>
      <c r="D72" s="1044"/>
      <c r="E72" s="1044"/>
      <c r="F72" s="1044"/>
      <c r="G72" s="1044"/>
      <c r="H72" s="1044"/>
      <c r="I72" s="1044"/>
      <c r="J72" s="1044"/>
      <c r="K72" s="1044"/>
      <c r="L72" s="1044"/>
      <c r="M72" s="1044"/>
      <c r="N72" s="1044"/>
      <c r="O72" s="1044"/>
      <c r="P72" s="1045"/>
      <c r="Q72" s="1046">
        <v>197</v>
      </c>
      <c r="R72" s="1040"/>
      <c r="S72" s="1040"/>
      <c r="T72" s="1040"/>
      <c r="U72" s="1040"/>
      <c r="V72" s="1040">
        <v>168</v>
      </c>
      <c r="W72" s="1040"/>
      <c r="X72" s="1040"/>
      <c r="Y72" s="1040"/>
      <c r="Z72" s="1040"/>
      <c r="AA72" s="1040">
        <v>29</v>
      </c>
      <c r="AB72" s="1040"/>
      <c r="AC72" s="1040"/>
      <c r="AD72" s="1040"/>
      <c r="AE72" s="1040"/>
      <c r="AF72" s="1040">
        <v>29</v>
      </c>
      <c r="AG72" s="1040"/>
      <c r="AH72" s="1040"/>
      <c r="AI72" s="1040"/>
      <c r="AJ72" s="1040"/>
      <c r="AK72" s="1040" t="s">
        <v>579</v>
      </c>
      <c r="AL72" s="1040"/>
      <c r="AM72" s="1040"/>
      <c r="AN72" s="1040"/>
      <c r="AO72" s="1040"/>
      <c r="AP72" s="1040" t="s">
        <v>592</v>
      </c>
      <c r="AQ72" s="1040"/>
      <c r="AR72" s="1040"/>
      <c r="AS72" s="1040"/>
      <c r="AT72" s="1040"/>
      <c r="AU72" s="1040" t="s">
        <v>592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586</v>
      </c>
      <c r="C73" s="1044"/>
      <c r="D73" s="1044"/>
      <c r="E73" s="1044"/>
      <c r="F73" s="1044"/>
      <c r="G73" s="1044"/>
      <c r="H73" s="1044"/>
      <c r="I73" s="1044"/>
      <c r="J73" s="1044"/>
      <c r="K73" s="1044"/>
      <c r="L73" s="1044"/>
      <c r="M73" s="1044"/>
      <c r="N73" s="1044"/>
      <c r="O73" s="1044"/>
      <c r="P73" s="1045"/>
      <c r="Q73" s="1046">
        <v>1132716</v>
      </c>
      <c r="R73" s="1040"/>
      <c r="S73" s="1040"/>
      <c r="T73" s="1040"/>
      <c r="U73" s="1040"/>
      <c r="V73" s="1040">
        <v>1106468</v>
      </c>
      <c r="W73" s="1040"/>
      <c r="X73" s="1040"/>
      <c r="Y73" s="1040"/>
      <c r="Z73" s="1040"/>
      <c r="AA73" s="1040">
        <v>26248</v>
      </c>
      <c r="AB73" s="1040"/>
      <c r="AC73" s="1040"/>
      <c r="AD73" s="1040"/>
      <c r="AE73" s="1040"/>
      <c r="AF73" s="1040">
        <v>26248</v>
      </c>
      <c r="AG73" s="1040"/>
      <c r="AH73" s="1040"/>
      <c r="AI73" s="1040"/>
      <c r="AJ73" s="1040"/>
      <c r="AK73" s="1040">
        <v>8638</v>
      </c>
      <c r="AL73" s="1040"/>
      <c r="AM73" s="1040"/>
      <c r="AN73" s="1040"/>
      <c r="AO73" s="1040"/>
      <c r="AP73" s="1051" t="s">
        <v>589</v>
      </c>
      <c r="AQ73" s="1040"/>
      <c r="AR73" s="1040"/>
      <c r="AS73" s="1040"/>
      <c r="AT73" s="1040"/>
      <c r="AU73" s="1051" t="s">
        <v>589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587</v>
      </c>
      <c r="C74" s="1044"/>
      <c r="D74" s="1044"/>
      <c r="E74" s="1044"/>
      <c r="F74" s="1044"/>
      <c r="G74" s="1044"/>
      <c r="H74" s="1044"/>
      <c r="I74" s="1044"/>
      <c r="J74" s="1044"/>
      <c r="K74" s="1044"/>
      <c r="L74" s="1044"/>
      <c r="M74" s="1044"/>
      <c r="N74" s="1044"/>
      <c r="O74" s="1044"/>
      <c r="P74" s="1045"/>
      <c r="Q74" s="1046">
        <v>41771</v>
      </c>
      <c r="R74" s="1040"/>
      <c r="S74" s="1040"/>
      <c r="T74" s="1040"/>
      <c r="U74" s="1040"/>
      <c r="V74" s="1040">
        <v>34833</v>
      </c>
      <c r="W74" s="1040"/>
      <c r="X74" s="1040"/>
      <c r="Y74" s="1040"/>
      <c r="Z74" s="1040"/>
      <c r="AA74" s="1040">
        <v>6938</v>
      </c>
      <c r="AB74" s="1040"/>
      <c r="AC74" s="1040"/>
      <c r="AD74" s="1040"/>
      <c r="AE74" s="1040"/>
      <c r="AF74" s="1040">
        <v>18441</v>
      </c>
      <c r="AG74" s="1040"/>
      <c r="AH74" s="1040"/>
      <c r="AI74" s="1040"/>
      <c r="AJ74" s="1040"/>
      <c r="AK74" s="1040" t="s">
        <v>579</v>
      </c>
      <c r="AL74" s="1040"/>
      <c r="AM74" s="1040"/>
      <c r="AN74" s="1040"/>
      <c r="AO74" s="1040"/>
      <c r="AP74" s="1040">
        <v>130769</v>
      </c>
      <c r="AQ74" s="1040"/>
      <c r="AR74" s="1040"/>
      <c r="AS74" s="1040"/>
      <c r="AT74" s="1040"/>
      <c r="AU74" s="1040" t="s">
        <v>591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588</v>
      </c>
      <c r="C75" s="1044"/>
      <c r="D75" s="1044"/>
      <c r="E75" s="1044"/>
      <c r="F75" s="1044"/>
      <c r="G75" s="1044"/>
      <c r="H75" s="1044"/>
      <c r="I75" s="1044"/>
      <c r="J75" s="1044"/>
      <c r="K75" s="1044"/>
      <c r="L75" s="1044"/>
      <c r="M75" s="1044"/>
      <c r="N75" s="1044"/>
      <c r="O75" s="1044"/>
      <c r="P75" s="1045"/>
      <c r="Q75" s="1047">
        <v>7819</v>
      </c>
      <c r="R75" s="1048"/>
      <c r="S75" s="1048"/>
      <c r="T75" s="1048"/>
      <c r="U75" s="1049"/>
      <c r="V75" s="1050">
        <v>5819</v>
      </c>
      <c r="W75" s="1048"/>
      <c r="X75" s="1048"/>
      <c r="Y75" s="1048"/>
      <c r="Z75" s="1049"/>
      <c r="AA75" s="1050">
        <v>1999</v>
      </c>
      <c r="AB75" s="1048"/>
      <c r="AC75" s="1048"/>
      <c r="AD75" s="1048"/>
      <c r="AE75" s="1049"/>
      <c r="AF75" s="1050">
        <v>18181</v>
      </c>
      <c r="AG75" s="1048"/>
      <c r="AH75" s="1048"/>
      <c r="AI75" s="1048"/>
      <c r="AJ75" s="1049"/>
      <c r="AK75" s="1050" t="s">
        <v>579</v>
      </c>
      <c r="AL75" s="1048"/>
      <c r="AM75" s="1048"/>
      <c r="AN75" s="1048"/>
      <c r="AO75" s="1049"/>
      <c r="AP75" s="1050">
        <v>16138</v>
      </c>
      <c r="AQ75" s="1048"/>
      <c r="AR75" s="1048"/>
      <c r="AS75" s="1048"/>
      <c r="AT75" s="1049"/>
      <c r="AU75" s="1040" t="s">
        <v>591</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63280</v>
      </c>
      <c r="AG88" s="1028"/>
      <c r="AH88" s="1028"/>
      <c r="AI88" s="1028"/>
      <c r="AJ88" s="1028"/>
      <c r="AK88" s="1032"/>
      <c r="AL88" s="1032"/>
      <c r="AM88" s="1032"/>
      <c r="AN88" s="1032"/>
      <c r="AO88" s="1032"/>
      <c r="AP88" s="1028">
        <v>153473</v>
      </c>
      <c r="AQ88" s="1028"/>
      <c r="AR88" s="1028"/>
      <c r="AS88" s="1028"/>
      <c r="AT88" s="1028"/>
      <c r="AU88" s="1028">
        <v>1628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320</v>
      </c>
      <c r="CS102" s="1020"/>
      <c r="CT102" s="1020"/>
      <c r="CU102" s="1020"/>
      <c r="CV102" s="1021"/>
      <c r="CW102" s="1019">
        <v>66</v>
      </c>
      <c r="CX102" s="1020"/>
      <c r="CY102" s="1020"/>
      <c r="CZ102" s="1020"/>
      <c r="DA102" s="1021"/>
      <c r="DB102" s="1019" t="s">
        <v>579</v>
      </c>
      <c r="DC102" s="1020"/>
      <c r="DD102" s="1020"/>
      <c r="DE102" s="1020"/>
      <c r="DF102" s="1021"/>
      <c r="DG102" s="1019" t="s">
        <v>579</v>
      </c>
      <c r="DH102" s="1020"/>
      <c r="DI102" s="1020"/>
      <c r="DJ102" s="1020"/>
      <c r="DK102" s="1021"/>
      <c r="DL102" s="1019" t="s">
        <v>579</v>
      </c>
      <c r="DM102" s="1020"/>
      <c r="DN102" s="1020"/>
      <c r="DO102" s="1020"/>
      <c r="DP102" s="1021"/>
      <c r="DQ102" s="1019" t="s">
        <v>579</v>
      </c>
      <c r="DR102" s="1020"/>
      <c r="DS102" s="1020"/>
      <c r="DT102" s="1020"/>
      <c r="DU102" s="1021"/>
      <c r="DV102" s="1002" t="s">
        <v>579</v>
      </c>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297</v>
      </c>
      <c r="AG109" s="963"/>
      <c r="AH109" s="963"/>
      <c r="AI109" s="963"/>
      <c r="AJ109" s="964"/>
      <c r="AK109" s="965" t="s">
        <v>296</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297</v>
      </c>
      <c r="BW109" s="963"/>
      <c r="BX109" s="963"/>
      <c r="BY109" s="963"/>
      <c r="BZ109" s="964"/>
      <c r="CA109" s="965" t="s">
        <v>296</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297</v>
      </c>
      <c r="DM109" s="963"/>
      <c r="DN109" s="963"/>
      <c r="DO109" s="963"/>
      <c r="DP109" s="964"/>
      <c r="DQ109" s="965" t="s">
        <v>296</v>
      </c>
      <c r="DR109" s="963"/>
      <c r="DS109" s="963"/>
      <c r="DT109" s="963"/>
      <c r="DU109" s="964"/>
      <c r="DV109" s="965" t="s">
        <v>427</v>
      </c>
      <c r="DW109" s="963"/>
      <c r="DX109" s="963"/>
      <c r="DY109" s="963"/>
      <c r="DZ109" s="994"/>
    </row>
    <row r="110" spans="1:131" s="226" customFormat="1" ht="26.25" customHeight="1" x14ac:dyDescent="0.15">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6103704</v>
      </c>
      <c r="AB110" s="956"/>
      <c r="AC110" s="956"/>
      <c r="AD110" s="956"/>
      <c r="AE110" s="957"/>
      <c r="AF110" s="958">
        <v>6423973</v>
      </c>
      <c r="AG110" s="956"/>
      <c r="AH110" s="956"/>
      <c r="AI110" s="956"/>
      <c r="AJ110" s="957"/>
      <c r="AK110" s="958">
        <v>6459919</v>
      </c>
      <c r="AL110" s="956"/>
      <c r="AM110" s="956"/>
      <c r="AN110" s="956"/>
      <c r="AO110" s="957"/>
      <c r="AP110" s="959">
        <v>21.4</v>
      </c>
      <c r="AQ110" s="960"/>
      <c r="AR110" s="960"/>
      <c r="AS110" s="960"/>
      <c r="AT110" s="961"/>
      <c r="AU110" s="995" t="s">
        <v>67</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51080360</v>
      </c>
      <c r="BR110" s="903"/>
      <c r="BS110" s="903"/>
      <c r="BT110" s="903"/>
      <c r="BU110" s="903"/>
      <c r="BV110" s="903">
        <v>49747061</v>
      </c>
      <c r="BW110" s="903"/>
      <c r="BX110" s="903"/>
      <c r="BY110" s="903"/>
      <c r="BZ110" s="903"/>
      <c r="CA110" s="903">
        <v>48332864</v>
      </c>
      <c r="CB110" s="903"/>
      <c r="CC110" s="903"/>
      <c r="CD110" s="903"/>
      <c r="CE110" s="903"/>
      <c r="CF110" s="927">
        <v>160.30000000000001</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433</v>
      </c>
      <c r="DH110" s="903"/>
      <c r="DI110" s="903"/>
      <c r="DJ110" s="903"/>
      <c r="DK110" s="903"/>
      <c r="DL110" s="903" t="s">
        <v>433</v>
      </c>
      <c r="DM110" s="903"/>
      <c r="DN110" s="903"/>
      <c r="DO110" s="903"/>
      <c r="DP110" s="903"/>
      <c r="DQ110" s="903" t="s">
        <v>434</v>
      </c>
      <c r="DR110" s="903"/>
      <c r="DS110" s="903"/>
      <c r="DT110" s="903"/>
      <c r="DU110" s="903"/>
      <c r="DV110" s="904" t="s">
        <v>435</v>
      </c>
      <c r="DW110" s="904"/>
      <c r="DX110" s="904"/>
      <c r="DY110" s="904"/>
      <c r="DZ110" s="905"/>
    </row>
    <row r="111" spans="1:131" s="226" customFormat="1" ht="26.25" customHeight="1" x14ac:dyDescent="0.15">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434</v>
      </c>
      <c r="AB111" s="984"/>
      <c r="AC111" s="984"/>
      <c r="AD111" s="984"/>
      <c r="AE111" s="985"/>
      <c r="AF111" s="986" t="s">
        <v>433</v>
      </c>
      <c r="AG111" s="984"/>
      <c r="AH111" s="984"/>
      <c r="AI111" s="984"/>
      <c r="AJ111" s="985"/>
      <c r="AK111" s="986" t="s">
        <v>437</v>
      </c>
      <c r="AL111" s="984"/>
      <c r="AM111" s="984"/>
      <c r="AN111" s="984"/>
      <c r="AO111" s="985"/>
      <c r="AP111" s="987" t="s">
        <v>433</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v>2431031</v>
      </c>
      <c r="BR111" s="875"/>
      <c r="BS111" s="875"/>
      <c r="BT111" s="875"/>
      <c r="BU111" s="875"/>
      <c r="BV111" s="875">
        <v>2169084</v>
      </c>
      <c r="BW111" s="875"/>
      <c r="BX111" s="875"/>
      <c r="BY111" s="875"/>
      <c r="BZ111" s="875"/>
      <c r="CA111" s="875">
        <v>1905757</v>
      </c>
      <c r="CB111" s="875"/>
      <c r="CC111" s="875"/>
      <c r="CD111" s="875"/>
      <c r="CE111" s="875"/>
      <c r="CF111" s="936">
        <v>6.3</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1079449</v>
      </c>
      <c r="DH111" s="875"/>
      <c r="DI111" s="875"/>
      <c r="DJ111" s="875"/>
      <c r="DK111" s="875"/>
      <c r="DL111" s="875">
        <v>1003256</v>
      </c>
      <c r="DM111" s="875"/>
      <c r="DN111" s="875"/>
      <c r="DO111" s="875"/>
      <c r="DP111" s="875"/>
      <c r="DQ111" s="875">
        <v>926763</v>
      </c>
      <c r="DR111" s="875"/>
      <c r="DS111" s="875"/>
      <c r="DT111" s="875"/>
      <c r="DU111" s="875"/>
      <c r="DV111" s="852">
        <v>3.1</v>
      </c>
      <c r="DW111" s="852"/>
      <c r="DX111" s="852"/>
      <c r="DY111" s="852"/>
      <c r="DZ111" s="853"/>
    </row>
    <row r="112" spans="1:131" s="226" customFormat="1" ht="26.25" customHeight="1" x14ac:dyDescent="0.15">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433</v>
      </c>
      <c r="AB112" s="838"/>
      <c r="AC112" s="838"/>
      <c r="AD112" s="838"/>
      <c r="AE112" s="839"/>
      <c r="AF112" s="840" t="s">
        <v>378</v>
      </c>
      <c r="AG112" s="838"/>
      <c r="AH112" s="838"/>
      <c r="AI112" s="838"/>
      <c r="AJ112" s="839"/>
      <c r="AK112" s="840" t="s">
        <v>433</v>
      </c>
      <c r="AL112" s="838"/>
      <c r="AM112" s="838"/>
      <c r="AN112" s="838"/>
      <c r="AO112" s="839"/>
      <c r="AP112" s="885" t="s">
        <v>434</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11390973</v>
      </c>
      <c r="BR112" s="875"/>
      <c r="BS112" s="875"/>
      <c r="BT112" s="875"/>
      <c r="BU112" s="875"/>
      <c r="BV112" s="875">
        <v>11146617</v>
      </c>
      <c r="BW112" s="875"/>
      <c r="BX112" s="875"/>
      <c r="BY112" s="875"/>
      <c r="BZ112" s="875"/>
      <c r="CA112" s="875">
        <v>15252770</v>
      </c>
      <c r="CB112" s="875"/>
      <c r="CC112" s="875"/>
      <c r="CD112" s="875"/>
      <c r="CE112" s="875"/>
      <c r="CF112" s="936">
        <v>50.6</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378</v>
      </c>
      <c r="DH112" s="875"/>
      <c r="DI112" s="875"/>
      <c r="DJ112" s="875"/>
      <c r="DK112" s="875"/>
      <c r="DL112" s="875" t="s">
        <v>433</v>
      </c>
      <c r="DM112" s="875"/>
      <c r="DN112" s="875"/>
      <c r="DO112" s="875"/>
      <c r="DP112" s="875"/>
      <c r="DQ112" s="875" t="s">
        <v>444</v>
      </c>
      <c r="DR112" s="875"/>
      <c r="DS112" s="875"/>
      <c r="DT112" s="875"/>
      <c r="DU112" s="875"/>
      <c r="DV112" s="852" t="s">
        <v>437</v>
      </c>
      <c r="DW112" s="852"/>
      <c r="DX112" s="852"/>
      <c r="DY112" s="852"/>
      <c r="DZ112" s="853"/>
    </row>
    <row r="113" spans="1:130" s="226" customFormat="1" ht="26.25" customHeight="1" x14ac:dyDescent="0.15">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1229324</v>
      </c>
      <c r="AB113" s="984"/>
      <c r="AC113" s="984"/>
      <c r="AD113" s="984"/>
      <c r="AE113" s="985"/>
      <c r="AF113" s="986">
        <v>814490</v>
      </c>
      <c r="AG113" s="984"/>
      <c r="AH113" s="984"/>
      <c r="AI113" s="984"/>
      <c r="AJ113" s="985"/>
      <c r="AK113" s="986">
        <v>799356</v>
      </c>
      <c r="AL113" s="984"/>
      <c r="AM113" s="984"/>
      <c r="AN113" s="984"/>
      <c r="AO113" s="985"/>
      <c r="AP113" s="987">
        <v>2.7</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2118418</v>
      </c>
      <c r="BR113" s="875"/>
      <c r="BS113" s="875"/>
      <c r="BT113" s="875"/>
      <c r="BU113" s="875"/>
      <c r="BV113" s="875">
        <v>1975185</v>
      </c>
      <c r="BW113" s="875"/>
      <c r="BX113" s="875"/>
      <c r="BY113" s="875"/>
      <c r="BZ113" s="875"/>
      <c r="CA113" s="875">
        <v>1627625</v>
      </c>
      <c r="CB113" s="875"/>
      <c r="CC113" s="875"/>
      <c r="CD113" s="875"/>
      <c r="CE113" s="875"/>
      <c r="CF113" s="936">
        <v>5.4</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1351582</v>
      </c>
      <c r="DH113" s="838"/>
      <c r="DI113" s="838"/>
      <c r="DJ113" s="838"/>
      <c r="DK113" s="839"/>
      <c r="DL113" s="840">
        <v>1165828</v>
      </c>
      <c r="DM113" s="838"/>
      <c r="DN113" s="838"/>
      <c r="DO113" s="838"/>
      <c r="DP113" s="839"/>
      <c r="DQ113" s="840">
        <v>978994</v>
      </c>
      <c r="DR113" s="838"/>
      <c r="DS113" s="838"/>
      <c r="DT113" s="838"/>
      <c r="DU113" s="839"/>
      <c r="DV113" s="885">
        <v>3.2</v>
      </c>
      <c r="DW113" s="886"/>
      <c r="DX113" s="886"/>
      <c r="DY113" s="886"/>
      <c r="DZ113" s="887"/>
    </row>
    <row r="114" spans="1:130" s="226" customFormat="1" ht="26.25" customHeight="1" x14ac:dyDescent="0.15">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563845</v>
      </c>
      <c r="AB114" s="838"/>
      <c r="AC114" s="838"/>
      <c r="AD114" s="838"/>
      <c r="AE114" s="839"/>
      <c r="AF114" s="840">
        <v>360483</v>
      </c>
      <c r="AG114" s="838"/>
      <c r="AH114" s="838"/>
      <c r="AI114" s="838"/>
      <c r="AJ114" s="839"/>
      <c r="AK114" s="840">
        <v>362295</v>
      </c>
      <c r="AL114" s="838"/>
      <c r="AM114" s="838"/>
      <c r="AN114" s="838"/>
      <c r="AO114" s="839"/>
      <c r="AP114" s="885">
        <v>1.2</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6434567</v>
      </c>
      <c r="BR114" s="875"/>
      <c r="BS114" s="875"/>
      <c r="BT114" s="875"/>
      <c r="BU114" s="875"/>
      <c r="BV114" s="875">
        <v>6540523</v>
      </c>
      <c r="BW114" s="875"/>
      <c r="BX114" s="875"/>
      <c r="BY114" s="875"/>
      <c r="BZ114" s="875"/>
      <c r="CA114" s="875">
        <v>6704224</v>
      </c>
      <c r="CB114" s="875"/>
      <c r="CC114" s="875"/>
      <c r="CD114" s="875"/>
      <c r="CE114" s="875"/>
      <c r="CF114" s="936">
        <v>22.2</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451</v>
      </c>
      <c r="DH114" s="838"/>
      <c r="DI114" s="838"/>
      <c r="DJ114" s="838"/>
      <c r="DK114" s="839"/>
      <c r="DL114" s="840" t="s">
        <v>433</v>
      </c>
      <c r="DM114" s="838"/>
      <c r="DN114" s="838"/>
      <c r="DO114" s="838"/>
      <c r="DP114" s="839"/>
      <c r="DQ114" s="840" t="s">
        <v>433</v>
      </c>
      <c r="DR114" s="838"/>
      <c r="DS114" s="838"/>
      <c r="DT114" s="838"/>
      <c r="DU114" s="839"/>
      <c r="DV114" s="885" t="s">
        <v>378</v>
      </c>
      <c r="DW114" s="886"/>
      <c r="DX114" s="886"/>
      <c r="DY114" s="886"/>
      <c r="DZ114" s="887"/>
    </row>
    <row r="115" spans="1:130" s="226" customFormat="1" ht="26.25" customHeight="1" x14ac:dyDescent="0.15">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250043</v>
      </c>
      <c r="AB115" s="984"/>
      <c r="AC115" s="984"/>
      <c r="AD115" s="984"/>
      <c r="AE115" s="985"/>
      <c r="AF115" s="986">
        <v>285340</v>
      </c>
      <c r="AG115" s="984"/>
      <c r="AH115" s="984"/>
      <c r="AI115" s="984"/>
      <c r="AJ115" s="985"/>
      <c r="AK115" s="986">
        <v>256397</v>
      </c>
      <c r="AL115" s="984"/>
      <c r="AM115" s="984"/>
      <c r="AN115" s="984"/>
      <c r="AO115" s="985"/>
      <c r="AP115" s="987">
        <v>0.9</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t="s">
        <v>433</v>
      </c>
      <c r="BR115" s="875"/>
      <c r="BS115" s="875"/>
      <c r="BT115" s="875"/>
      <c r="BU115" s="875"/>
      <c r="BV115" s="875" t="s">
        <v>433</v>
      </c>
      <c r="BW115" s="875"/>
      <c r="BX115" s="875"/>
      <c r="BY115" s="875"/>
      <c r="BZ115" s="875"/>
      <c r="CA115" s="875" t="s">
        <v>433</v>
      </c>
      <c r="CB115" s="875"/>
      <c r="CC115" s="875"/>
      <c r="CD115" s="875"/>
      <c r="CE115" s="875"/>
      <c r="CF115" s="936" t="s">
        <v>451</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433</v>
      </c>
      <c r="DH115" s="838"/>
      <c r="DI115" s="838"/>
      <c r="DJ115" s="838"/>
      <c r="DK115" s="839"/>
      <c r="DL115" s="840" t="s">
        <v>433</v>
      </c>
      <c r="DM115" s="838"/>
      <c r="DN115" s="838"/>
      <c r="DO115" s="838"/>
      <c r="DP115" s="839"/>
      <c r="DQ115" s="840" t="s">
        <v>433</v>
      </c>
      <c r="DR115" s="838"/>
      <c r="DS115" s="838"/>
      <c r="DT115" s="838"/>
      <c r="DU115" s="839"/>
      <c r="DV115" s="885" t="s">
        <v>433</v>
      </c>
      <c r="DW115" s="886"/>
      <c r="DX115" s="886"/>
      <c r="DY115" s="886"/>
      <c r="DZ115" s="887"/>
    </row>
    <row r="116" spans="1:130" s="226" customFormat="1" ht="26.25" customHeight="1" x14ac:dyDescent="0.15">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434</v>
      </c>
      <c r="AB116" s="838"/>
      <c r="AC116" s="838"/>
      <c r="AD116" s="838"/>
      <c r="AE116" s="839"/>
      <c r="AF116" s="840" t="s">
        <v>433</v>
      </c>
      <c r="AG116" s="838"/>
      <c r="AH116" s="838"/>
      <c r="AI116" s="838"/>
      <c r="AJ116" s="839"/>
      <c r="AK116" s="840" t="s">
        <v>444</v>
      </c>
      <c r="AL116" s="838"/>
      <c r="AM116" s="838"/>
      <c r="AN116" s="838"/>
      <c r="AO116" s="839"/>
      <c r="AP116" s="885" t="s">
        <v>433</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378</v>
      </c>
      <c r="BR116" s="875"/>
      <c r="BS116" s="875"/>
      <c r="BT116" s="875"/>
      <c r="BU116" s="875"/>
      <c r="BV116" s="875" t="s">
        <v>451</v>
      </c>
      <c r="BW116" s="875"/>
      <c r="BX116" s="875"/>
      <c r="BY116" s="875"/>
      <c r="BZ116" s="875"/>
      <c r="CA116" s="875" t="s">
        <v>433</v>
      </c>
      <c r="CB116" s="875"/>
      <c r="CC116" s="875"/>
      <c r="CD116" s="875"/>
      <c r="CE116" s="875"/>
      <c r="CF116" s="936" t="s">
        <v>433</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433</v>
      </c>
      <c r="DH116" s="838"/>
      <c r="DI116" s="838"/>
      <c r="DJ116" s="838"/>
      <c r="DK116" s="839"/>
      <c r="DL116" s="840" t="s">
        <v>458</v>
      </c>
      <c r="DM116" s="838"/>
      <c r="DN116" s="838"/>
      <c r="DO116" s="838"/>
      <c r="DP116" s="839"/>
      <c r="DQ116" s="840" t="s">
        <v>451</v>
      </c>
      <c r="DR116" s="838"/>
      <c r="DS116" s="838"/>
      <c r="DT116" s="838"/>
      <c r="DU116" s="839"/>
      <c r="DV116" s="885" t="s">
        <v>451</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8146916</v>
      </c>
      <c r="AB117" s="970"/>
      <c r="AC117" s="970"/>
      <c r="AD117" s="970"/>
      <c r="AE117" s="971"/>
      <c r="AF117" s="972">
        <v>7884286</v>
      </c>
      <c r="AG117" s="970"/>
      <c r="AH117" s="970"/>
      <c r="AI117" s="970"/>
      <c r="AJ117" s="971"/>
      <c r="AK117" s="972">
        <v>7877967</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451</v>
      </c>
      <c r="BR117" s="875"/>
      <c r="BS117" s="875"/>
      <c r="BT117" s="875"/>
      <c r="BU117" s="875"/>
      <c r="BV117" s="875" t="s">
        <v>444</v>
      </c>
      <c r="BW117" s="875"/>
      <c r="BX117" s="875"/>
      <c r="BY117" s="875"/>
      <c r="BZ117" s="875"/>
      <c r="CA117" s="875" t="s">
        <v>461</v>
      </c>
      <c r="CB117" s="875"/>
      <c r="CC117" s="875"/>
      <c r="CD117" s="875"/>
      <c r="CE117" s="875"/>
      <c r="CF117" s="936" t="s">
        <v>437</v>
      </c>
      <c r="CG117" s="937"/>
      <c r="CH117" s="937"/>
      <c r="CI117" s="937"/>
      <c r="CJ117" s="937"/>
      <c r="CK117" s="992"/>
      <c r="CL117" s="879"/>
      <c r="CM117" s="882" t="s">
        <v>462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433</v>
      </c>
      <c r="DH117" s="838"/>
      <c r="DI117" s="838"/>
      <c r="DJ117" s="838"/>
      <c r="DK117" s="839"/>
      <c r="DL117" s="840" t="s">
        <v>461</v>
      </c>
      <c r="DM117" s="838"/>
      <c r="DN117" s="838"/>
      <c r="DO117" s="838"/>
      <c r="DP117" s="839"/>
      <c r="DQ117" s="840" t="s">
        <v>434</v>
      </c>
      <c r="DR117" s="838"/>
      <c r="DS117" s="838"/>
      <c r="DT117" s="838"/>
      <c r="DU117" s="839"/>
      <c r="DV117" s="885" t="s">
        <v>433</v>
      </c>
      <c r="DW117" s="886"/>
      <c r="DX117" s="886"/>
      <c r="DY117" s="886"/>
      <c r="DZ117" s="887"/>
    </row>
    <row r="118" spans="1:130" s="226" customFormat="1" ht="26.25" customHeight="1" x14ac:dyDescent="0.15">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297</v>
      </c>
      <c r="AG118" s="963"/>
      <c r="AH118" s="963"/>
      <c r="AI118" s="963"/>
      <c r="AJ118" s="964"/>
      <c r="AK118" s="965" t="s">
        <v>296</v>
      </c>
      <c r="AL118" s="963"/>
      <c r="AM118" s="963"/>
      <c r="AN118" s="963"/>
      <c r="AO118" s="964"/>
      <c r="AP118" s="966" t="s">
        <v>427</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434</v>
      </c>
      <c r="BR118" s="906"/>
      <c r="BS118" s="906"/>
      <c r="BT118" s="906"/>
      <c r="BU118" s="906"/>
      <c r="BV118" s="906" t="s">
        <v>378</v>
      </c>
      <c r="BW118" s="906"/>
      <c r="BX118" s="906"/>
      <c r="BY118" s="906"/>
      <c r="BZ118" s="906"/>
      <c r="CA118" s="906" t="s">
        <v>461</v>
      </c>
      <c r="CB118" s="906"/>
      <c r="CC118" s="906"/>
      <c r="CD118" s="906"/>
      <c r="CE118" s="906"/>
      <c r="CF118" s="936" t="s">
        <v>378</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444</v>
      </c>
      <c r="DH118" s="838"/>
      <c r="DI118" s="838"/>
      <c r="DJ118" s="838"/>
      <c r="DK118" s="839"/>
      <c r="DL118" s="840" t="s">
        <v>433</v>
      </c>
      <c r="DM118" s="838"/>
      <c r="DN118" s="838"/>
      <c r="DO118" s="838"/>
      <c r="DP118" s="839"/>
      <c r="DQ118" s="840" t="s">
        <v>437</v>
      </c>
      <c r="DR118" s="838"/>
      <c r="DS118" s="838"/>
      <c r="DT118" s="838"/>
      <c r="DU118" s="839"/>
      <c r="DV118" s="885" t="s">
        <v>437</v>
      </c>
      <c r="DW118" s="886"/>
      <c r="DX118" s="886"/>
      <c r="DY118" s="886"/>
      <c r="DZ118" s="887"/>
    </row>
    <row r="119" spans="1:130" s="226" customFormat="1" ht="26.25" customHeight="1" x14ac:dyDescent="0.15">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465</v>
      </c>
      <c r="AB119" s="956"/>
      <c r="AC119" s="956"/>
      <c r="AD119" s="956"/>
      <c r="AE119" s="957"/>
      <c r="AF119" s="958" t="s">
        <v>433</v>
      </c>
      <c r="AG119" s="956"/>
      <c r="AH119" s="956"/>
      <c r="AI119" s="956"/>
      <c r="AJ119" s="957"/>
      <c r="AK119" s="958" t="s">
        <v>437</v>
      </c>
      <c r="AL119" s="956"/>
      <c r="AM119" s="956"/>
      <c r="AN119" s="956"/>
      <c r="AO119" s="957"/>
      <c r="AP119" s="959" t="s">
        <v>465</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466</v>
      </c>
      <c r="BP119" s="939"/>
      <c r="BQ119" s="943">
        <v>73455349</v>
      </c>
      <c r="BR119" s="906"/>
      <c r="BS119" s="906"/>
      <c r="BT119" s="906"/>
      <c r="BU119" s="906"/>
      <c r="BV119" s="906">
        <v>71578470</v>
      </c>
      <c r="BW119" s="906"/>
      <c r="BX119" s="906"/>
      <c r="BY119" s="906"/>
      <c r="BZ119" s="906"/>
      <c r="CA119" s="906">
        <v>73823240</v>
      </c>
      <c r="CB119" s="906"/>
      <c r="CC119" s="906"/>
      <c r="CD119" s="906"/>
      <c r="CE119" s="906"/>
      <c r="CF119" s="804"/>
      <c r="CG119" s="805"/>
      <c r="CH119" s="805"/>
      <c r="CI119" s="805"/>
      <c r="CJ119" s="895"/>
      <c r="CK119" s="993"/>
      <c r="CL119" s="881"/>
      <c r="CM119" s="899" t="s">
        <v>467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437</v>
      </c>
      <c r="DH119" s="821"/>
      <c r="DI119" s="821"/>
      <c r="DJ119" s="821"/>
      <c r="DK119" s="822"/>
      <c r="DL119" s="823" t="s">
        <v>378</v>
      </c>
      <c r="DM119" s="821"/>
      <c r="DN119" s="821"/>
      <c r="DO119" s="821"/>
      <c r="DP119" s="822"/>
      <c r="DQ119" s="823" t="s">
        <v>468</v>
      </c>
      <c r="DR119" s="821"/>
      <c r="DS119" s="821"/>
      <c r="DT119" s="821"/>
      <c r="DU119" s="822"/>
      <c r="DV119" s="909" t="s">
        <v>433</v>
      </c>
      <c r="DW119" s="910"/>
      <c r="DX119" s="910"/>
      <c r="DY119" s="910"/>
      <c r="DZ119" s="911"/>
    </row>
    <row r="120" spans="1:130" s="226" customFormat="1" ht="26.25" customHeight="1" x14ac:dyDescent="0.15">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75896</v>
      </c>
      <c r="AB120" s="838"/>
      <c r="AC120" s="838"/>
      <c r="AD120" s="838"/>
      <c r="AE120" s="839"/>
      <c r="AF120" s="840">
        <v>108337</v>
      </c>
      <c r="AG120" s="838"/>
      <c r="AH120" s="838"/>
      <c r="AI120" s="838"/>
      <c r="AJ120" s="839"/>
      <c r="AK120" s="840">
        <v>76491</v>
      </c>
      <c r="AL120" s="838"/>
      <c r="AM120" s="838"/>
      <c r="AN120" s="838"/>
      <c r="AO120" s="839"/>
      <c r="AP120" s="885">
        <v>0.3</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9759231</v>
      </c>
      <c r="BR120" s="903"/>
      <c r="BS120" s="903"/>
      <c r="BT120" s="903"/>
      <c r="BU120" s="903"/>
      <c r="BV120" s="903">
        <v>11633691</v>
      </c>
      <c r="BW120" s="903"/>
      <c r="BX120" s="903"/>
      <c r="BY120" s="903"/>
      <c r="BZ120" s="903"/>
      <c r="CA120" s="903">
        <v>13093256</v>
      </c>
      <c r="CB120" s="903"/>
      <c r="CC120" s="903"/>
      <c r="CD120" s="903"/>
      <c r="CE120" s="903"/>
      <c r="CF120" s="927">
        <v>43.4</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2389412</v>
      </c>
      <c r="DH120" s="903"/>
      <c r="DI120" s="903"/>
      <c r="DJ120" s="903"/>
      <c r="DK120" s="903"/>
      <c r="DL120" s="903">
        <v>3383433</v>
      </c>
      <c r="DM120" s="903"/>
      <c r="DN120" s="903"/>
      <c r="DO120" s="903"/>
      <c r="DP120" s="903"/>
      <c r="DQ120" s="903">
        <v>8648536</v>
      </c>
      <c r="DR120" s="903"/>
      <c r="DS120" s="903"/>
      <c r="DT120" s="903"/>
      <c r="DU120" s="903"/>
      <c r="DV120" s="904">
        <v>28.7</v>
      </c>
      <c r="DW120" s="904"/>
      <c r="DX120" s="904"/>
      <c r="DY120" s="904"/>
      <c r="DZ120" s="905"/>
    </row>
    <row r="121" spans="1:130" s="226" customFormat="1" ht="26.25" customHeight="1" x14ac:dyDescent="0.15">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174147</v>
      </c>
      <c r="AB121" s="838"/>
      <c r="AC121" s="838"/>
      <c r="AD121" s="838"/>
      <c r="AE121" s="839"/>
      <c r="AF121" s="840">
        <v>177003</v>
      </c>
      <c r="AG121" s="838"/>
      <c r="AH121" s="838"/>
      <c r="AI121" s="838"/>
      <c r="AJ121" s="839"/>
      <c r="AK121" s="840">
        <v>179906</v>
      </c>
      <c r="AL121" s="838"/>
      <c r="AM121" s="838"/>
      <c r="AN121" s="838"/>
      <c r="AO121" s="839"/>
      <c r="AP121" s="885">
        <v>0.6</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v>13782993</v>
      </c>
      <c r="BR121" s="875"/>
      <c r="BS121" s="875"/>
      <c r="BT121" s="875"/>
      <c r="BU121" s="875"/>
      <c r="BV121" s="875">
        <v>13394306</v>
      </c>
      <c r="BW121" s="875"/>
      <c r="BX121" s="875"/>
      <c r="BY121" s="875"/>
      <c r="BZ121" s="875"/>
      <c r="CA121" s="875">
        <v>12192364</v>
      </c>
      <c r="CB121" s="875"/>
      <c r="CC121" s="875"/>
      <c r="CD121" s="875"/>
      <c r="CE121" s="875"/>
      <c r="CF121" s="936">
        <v>40.4</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v>9001561</v>
      </c>
      <c r="DH121" s="875"/>
      <c r="DI121" s="875"/>
      <c r="DJ121" s="875"/>
      <c r="DK121" s="875"/>
      <c r="DL121" s="875">
        <v>7763184</v>
      </c>
      <c r="DM121" s="875"/>
      <c r="DN121" s="875"/>
      <c r="DO121" s="875"/>
      <c r="DP121" s="875"/>
      <c r="DQ121" s="875">
        <v>6604234</v>
      </c>
      <c r="DR121" s="875"/>
      <c r="DS121" s="875"/>
      <c r="DT121" s="875"/>
      <c r="DU121" s="875"/>
      <c r="DV121" s="852">
        <v>21.9</v>
      </c>
      <c r="DW121" s="852"/>
      <c r="DX121" s="852"/>
      <c r="DY121" s="852"/>
      <c r="DZ121" s="853"/>
    </row>
    <row r="122" spans="1:130" s="226" customFormat="1" ht="26.25" customHeight="1" x14ac:dyDescent="0.15">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465</v>
      </c>
      <c r="AB122" s="838"/>
      <c r="AC122" s="838"/>
      <c r="AD122" s="838"/>
      <c r="AE122" s="839"/>
      <c r="AF122" s="840" t="s">
        <v>437</v>
      </c>
      <c r="AG122" s="838"/>
      <c r="AH122" s="838"/>
      <c r="AI122" s="838"/>
      <c r="AJ122" s="839"/>
      <c r="AK122" s="840" t="s">
        <v>451</v>
      </c>
      <c r="AL122" s="838"/>
      <c r="AM122" s="838"/>
      <c r="AN122" s="838"/>
      <c r="AO122" s="839"/>
      <c r="AP122" s="885" t="s">
        <v>437</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49901482</v>
      </c>
      <c r="BR122" s="906"/>
      <c r="BS122" s="906"/>
      <c r="BT122" s="906"/>
      <c r="BU122" s="906"/>
      <c r="BV122" s="906">
        <v>49893117</v>
      </c>
      <c r="BW122" s="906"/>
      <c r="BX122" s="906"/>
      <c r="BY122" s="906"/>
      <c r="BZ122" s="906"/>
      <c r="CA122" s="906">
        <v>52550380</v>
      </c>
      <c r="CB122" s="906"/>
      <c r="CC122" s="906"/>
      <c r="CD122" s="906"/>
      <c r="CE122" s="906"/>
      <c r="CF122" s="907">
        <v>174.3</v>
      </c>
      <c r="CG122" s="908"/>
      <c r="CH122" s="908"/>
      <c r="CI122" s="908"/>
      <c r="CJ122" s="908"/>
      <c r="CK122" s="930"/>
      <c r="CL122" s="916"/>
      <c r="CM122" s="916"/>
      <c r="CN122" s="916"/>
      <c r="CO122" s="917"/>
      <c r="CP122" s="896" t="s">
        <v>477</v>
      </c>
      <c r="CQ122" s="897"/>
      <c r="CR122" s="897"/>
      <c r="CS122" s="897"/>
      <c r="CT122" s="897"/>
      <c r="CU122" s="897"/>
      <c r="CV122" s="897"/>
      <c r="CW122" s="897"/>
      <c r="CX122" s="897"/>
      <c r="CY122" s="897"/>
      <c r="CZ122" s="897"/>
      <c r="DA122" s="897"/>
      <c r="DB122" s="897"/>
      <c r="DC122" s="897"/>
      <c r="DD122" s="897"/>
      <c r="DE122" s="897"/>
      <c r="DF122" s="898"/>
      <c r="DG122" s="874" t="s">
        <v>433</v>
      </c>
      <c r="DH122" s="875"/>
      <c r="DI122" s="875"/>
      <c r="DJ122" s="875"/>
      <c r="DK122" s="875"/>
      <c r="DL122" s="875" t="s">
        <v>378</v>
      </c>
      <c r="DM122" s="875"/>
      <c r="DN122" s="875"/>
      <c r="DO122" s="875"/>
      <c r="DP122" s="875"/>
      <c r="DQ122" s="875" t="s">
        <v>465</v>
      </c>
      <c r="DR122" s="875"/>
      <c r="DS122" s="875"/>
      <c r="DT122" s="875"/>
      <c r="DU122" s="875"/>
      <c r="DV122" s="852" t="s">
        <v>433</v>
      </c>
      <c r="DW122" s="852"/>
      <c r="DX122" s="852"/>
      <c r="DY122" s="852"/>
      <c r="DZ122" s="853"/>
    </row>
    <row r="123" spans="1:130" s="226" customFormat="1" ht="26.25" customHeight="1" x14ac:dyDescent="0.15">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433</v>
      </c>
      <c r="AB123" s="838"/>
      <c r="AC123" s="838"/>
      <c r="AD123" s="838"/>
      <c r="AE123" s="839"/>
      <c r="AF123" s="840" t="s">
        <v>378</v>
      </c>
      <c r="AG123" s="838"/>
      <c r="AH123" s="838"/>
      <c r="AI123" s="838"/>
      <c r="AJ123" s="839"/>
      <c r="AK123" s="840" t="s">
        <v>437</v>
      </c>
      <c r="AL123" s="838"/>
      <c r="AM123" s="838"/>
      <c r="AN123" s="838"/>
      <c r="AO123" s="839"/>
      <c r="AP123" s="885" t="s">
        <v>378</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478</v>
      </c>
      <c r="BP123" s="939"/>
      <c r="BQ123" s="893">
        <v>73443706</v>
      </c>
      <c r="BR123" s="894"/>
      <c r="BS123" s="894"/>
      <c r="BT123" s="894"/>
      <c r="BU123" s="894"/>
      <c r="BV123" s="894">
        <v>74921114</v>
      </c>
      <c r="BW123" s="894"/>
      <c r="BX123" s="894"/>
      <c r="BY123" s="894"/>
      <c r="BZ123" s="894"/>
      <c r="CA123" s="894">
        <v>77836000</v>
      </c>
      <c r="CB123" s="894"/>
      <c r="CC123" s="894"/>
      <c r="CD123" s="894"/>
      <c r="CE123" s="894"/>
      <c r="CF123" s="804"/>
      <c r="CG123" s="805"/>
      <c r="CH123" s="805"/>
      <c r="CI123" s="805"/>
      <c r="CJ123" s="895"/>
      <c r="CK123" s="930"/>
      <c r="CL123" s="916"/>
      <c r="CM123" s="916"/>
      <c r="CN123" s="916"/>
      <c r="CO123" s="917"/>
      <c r="CP123" s="896" t="s">
        <v>479</v>
      </c>
      <c r="CQ123" s="897"/>
      <c r="CR123" s="897"/>
      <c r="CS123" s="897"/>
      <c r="CT123" s="897"/>
      <c r="CU123" s="897"/>
      <c r="CV123" s="897"/>
      <c r="CW123" s="897"/>
      <c r="CX123" s="897"/>
      <c r="CY123" s="897"/>
      <c r="CZ123" s="897"/>
      <c r="DA123" s="897"/>
      <c r="DB123" s="897"/>
      <c r="DC123" s="897"/>
      <c r="DD123" s="897"/>
      <c r="DE123" s="897"/>
      <c r="DF123" s="898"/>
      <c r="DG123" s="837" t="s">
        <v>378</v>
      </c>
      <c r="DH123" s="838"/>
      <c r="DI123" s="838"/>
      <c r="DJ123" s="838"/>
      <c r="DK123" s="839"/>
      <c r="DL123" s="840" t="s">
        <v>444</v>
      </c>
      <c r="DM123" s="838"/>
      <c r="DN123" s="838"/>
      <c r="DO123" s="838"/>
      <c r="DP123" s="839"/>
      <c r="DQ123" s="840" t="s">
        <v>465</v>
      </c>
      <c r="DR123" s="838"/>
      <c r="DS123" s="838"/>
      <c r="DT123" s="838"/>
      <c r="DU123" s="839"/>
      <c r="DV123" s="885" t="s">
        <v>465</v>
      </c>
      <c r="DW123" s="886"/>
      <c r="DX123" s="886"/>
      <c r="DY123" s="886"/>
      <c r="DZ123" s="887"/>
    </row>
    <row r="124" spans="1:130" s="226" customFormat="1" ht="26.25" customHeight="1" thickBot="1" x14ac:dyDescent="0.2">
      <c r="A124" s="878"/>
      <c r="B124" s="879"/>
      <c r="C124" s="882" t="s">
        <v>462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465</v>
      </c>
      <c r="AB124" s="838"/>
      <c r="AC124" s="838"/>
      <c r="AD124" s="838"/>
      <c r="AE124" s="839"/>
      <c r="AF124" s="840" t="s">
        <v>378</v>
      </c>
      <c r="AG124" s="838"/>
      <c r="AH124" s="838"/>
      <c r="AI124" s="838"/>
      <c r="AJ124" s="839"/>
      <c r="AK124" s="840" t="s">
        <v>444</v>
      </c>
      <c r="AL124" s="838"/>
      <c r="AM124" s="838"/>
      <c r="AN124" s="838"/>
      <c r="AO124" s="839"/>
      <c r="AP124" s="885" t="s">
        <v>451</v>
      </c>
      <c r="AQ124" s="886"/>
      <c r="AR124" s="886"/>
      <c r="AS124" s="886"/>
      <c r="AT124" s="887"/>
      <c r="AU124" s="888" t="s">
        <v>480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0</v>
      </c>
      <c r="BR124" s="892"/>
      <c r="BS124" s="892"/>
      <c r="BT124" s="892"/>
      <c r="BU124" s="892"/>
      <c r="BV124" s="892" t="s">
        <v>437</v>
      </c>
      <c r="BW124" s="892"/>
      <c r="BX124" s="892"/>
      <c r="BY124" s="892"/>
      <c r="BZ124" s="892"/>
      <c r="CA124" s="892" t="s">
        <v>378</v>
      </c>
      <c r="CB124" s="892"/>
      <c r="CC124" s="892"/>
      <c r="CD124" s="892"/>
      <c r="CE124" s="892"/>
      <c r="CF124" s="782"/>
      <c r="CG124" s="783"/>
      <c r="CH124" s="783"/>
      <c r="CI124" s="783"/>
      <c r="CJ124" s="923"/>
      <c r="CK124" s="931"/>
      <c r="CL124" s="931"/>
      <c r="CM124" s="931"/>
      <c r="CN124" s="931"/>
      <c r="CO124" s="932"/>
      <c r="CP124" s="896" t="s">
        <v>481</v>
      </c>
      <c r="CQ124" s="897"/>
      <c r="CR124" s="897"/>
      <c r="CS124" s="897"/>
      <c r="CT124" s="897"/>
      <c r="CU124" s="897"/>
      <c r="CV124" s="897"/>
      <c r="CW124" s="897"/>
      <c r="CX124" s="897"/>
      <c r="CY124" s="897"/>
      <c r="CZ124" s="897"/>
      <c r="DA124" s="897"/>
      <c r="DB124" s="897"/>
      <c r="DC124" s="897"/>
      <c r="DD124" s="897"/>
      <c r="DE124" s="897"/>
      <c r="DF124" s="898"/>
      <c r="DG124" s="820" t="s">
        <v>465</v>
      </c>
      <c r="DH124" s="821"/>
      <c r="DI124" s="821"/>
      <c r="DJ124" s="821"/>
      <c r="DK124" s="822"/>
      <c r="DL124" s="823" t="s">
        <v>444</v>
      </c>
      <c r="DM124" s="821"/>
      <c r="DN124" s="821"/>
      <c r="DO124" s="821"/>
      <c r="DP124" s="822"/>
      <c r="DQ124" s="823" t="s">
        <v>433</v>
      </c>
      <c r="DR124" s="821"/>
      <c r="DS124" s="821"/>
      <c r="DT124" s="821"/>
      <c r="DU124" s="822"/>
      <c r="DV124" s="909" t="s">
        <v>468</v>
      </c>
      <c r="DW124" s="910"/>
      <c r="DX124" s="910"/>
      <c r="DY124" s="910"/>
      <c r="DZ124" s="911"/>
    </row>
    <row r="125" spans="1:130" s="226" customFormat="1" ht="26.25" customHeight="1" x14ac:dyDescent="0.15">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451</v>
      </c>
      <c r="AB125" s="838"/>
      <c r="AC125" s="838"/>
      <c r="AD125" s="838"/>
      <c r="AE125" s="839"/>
      <c r="AF125" s="840" t="s">
        <v>444</v>
      </c>
      <c r="AG125" s="838"/>
      <c r="AH125" s="838"/>
      <c r="AI125" s="838"/>
      <c r="AJ125" s="839"/>
      <c r="AK125" s="840" t="s">
        <v>451</v>
      </c>
      <c r="AL125" s="838"/>
      <c r="AM125" s="838"/>
      <c r="AN125" s="838"/>
      <c r="AO125" s="839"/>
      <c r="AP125" s="885" t="s">
        <v>378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482</v>
      </c>
      <c r="CL125" s="913"/>
      <c r="CM125" s="913"/>
      <c r="CN125" s="913"/>
      <c r="CO125" s="914"/>
      <c r="CP125" s="921" t="s">
        <v>483</v>
      </c>
      <c r="CQ125" s="866"/>
      <c r="CR125" s="866"/>
      <c r="CS125" s="866"/>
      <c r="CT125" s="866"/>
      <c r="CU125" s="866"/>
      <c r="CV125" s="866"/>
      <c r="CW125" s="866"/>
      <c r="CX125" s="866"/>
      <c r="CY125" s="866"/>
      <c r="CZ125" s="866"/>
      <c r="DA125" s="866"/>
      <c r="DB125" s="866"/>
      <c r="DC125" s="866"/>
      <c r="DD125" s="866"/>
      <c r="DE125" s="866"/>
      <c r="DF125" s="867"/>
      <c r="DG125" s="922" t="s">
        <v>451</v>
      </c>
      <c r="DH125" s="903"/>
      <c r="DI125" s="903"/>
      <c r="DJ125" s="903"/>
      <c r="DK125" s="903"/>
      <c r="DL125" s="903" t="s">
        <v>465</v>
      </c>
      <c r="DM125" s="903"/>
      <c r="DN125" s="903"/>
      <c r="DO125" s="903"/>
      <c r="DP125" s="903"/>
      <c r="DQ125" s="903" t="s">
        <v>465</v>
      </c>
      <c r="DR125" s="903"/>
      <c r="DS125" s="903"/>
      <c r="DT125" s="903"/>
      <c r="DU125" s="903"/>
      <c r="DV125" s="904" t="s">
        <v>433</v>
      </c>
      <c r="DW125" s="904"/>
      <c r="DX125" s="904"/>
      <c r="DY125" s="904"/>
      <c r="DZ125" s="905"/>
    </row>
    <row r="126" spans="1:130" s="226" customFormat="1" ht="26.25" customHeight="1" thickBot="1" x14ac:dyDescent="0.2">
      <c r="A126" s="878"/>
      <c r="B126" s="879"/>
      <c r="C126" s="882" t="s">
        <v>467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437</v>
      </c>
      <c r="AB126" s="838"/>
      <c r="AC126" s="838"/>
      <c r="AD126" s="838"/>
      <c r="AE126" s="839"/>
      <c r="AF126" s="840" t="s">
        <v>444</v>
      </c>
      <c r="AG126" s="838"/>
      <c r="AH126" s="838"/>
      <c r="AI126" s="838"/>
      <c r="AJ126" s="839"/>
      <c r="AK126" s="840" t="s">
        <v>468</v>
      </c>
      <c r="AL126" s="838"/>
      <c r="AM126" s="838"/>
      <c r="AN126" s="838"/>
      <c r="AO126" s="839"/>
      <c r="AP126" s="885" t="s">
        <v>437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484</v>
      </c>
      <c r="CQ126" s="808"/>
      <c r="CR126" s="808"/>
      <c r="CS126" s="808"/>
      <c r="CT126" s="808"/>
      <c r="CU126" s="808"/>
      <c r="CV126" s="808"/>
      <c r="CW126" s="808"/>
      <c r="CX126" s="808"/>
      <c r="CY126" s="808"/>
      <c r="CZ126" s="808"/>
      <c r="DA126" s="808"/>
      <c r="DB126" s="808"/>
      <c r="DC126" s="808"/>
      <c r="DD126" s="808"/>
      <c r="DE126" s="808"/>
      <c r="DF126" s="809"/>
      <c r="DG126" s="874" t="s">
        <v>465</v>
      </c>
      <c r="DH126" s="875"/>
      <c r="DI126" s="875"/>
      <c r="DJ126" s="875"/>
      <c r="DK126" s="875"/>
      <c r="DL126" s="875" t="s">
        <v>468</v>
      </c>
      <c r="DM126" s="875"/>
      <c r="DN126" s="875"/>
      <c r="DO126" s="875"/>
      <c r="DP126" s="875"/>
      <c r="DQ126" s="875" t="s">
        <v>458</v>
      </c>
      <c r="DR126" s="875"/>
      <c r="DS126" s="875"/>
      <c r="DT126" s="875"/>
      <c r="DU126" s="875"/>
      <c r="DV126" s="852" t="s">
        <v>465</v>
      </c>
      <c r="DW126" s="852"/>
      <c r="DX126" s="852"/>
      <c r="DY126" s="852"/>
      <c r="DZ126" s="853"/>
    </row>
    <row r="127" spans="1:130" s="226" customFormat="1" ht="26.25" customHeight="1" x14ac:dyDescent="0.15">
      <c r="A127" s="880"/>
      <c r="B127" s="881"/>
      <c r="C127" s="899" t="s">
        <v>485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451</v>
      </c>
      <c r="AB127" s="838"/>
      <c r="AC127" s="838"/>
      <c r="AD127" s="838"/>
      <c r="AE127" s="839"/>
      <c r="AF127" s="840" t="s">
        <v>444</v>
      </c>
      <c r="AG127" s="838"/>
      <c r="AH127" s="838"/>
      <c r="AI127" s="838"/>
      <c r="AJ127" s="839"/>
      <c r="AK127" s="840" t="s">
        <v>378</v>
      </c>
      <c r="AL127" s="838"/>
      <c r="AM127" s="838"/>
      <c r="AN127" s="838"/>
      <c r="AO127" s="839"/>
      <c r="AP127" s="885" t="s">
        <v>465</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437</v>
      </c>
      <c r="DH127" s="875"/>
      <c r="DI127" s="875"/>
      <c r="DJ127" s="875"/>
      <c r="DK127" s="875"/>
      <c r="DL127" s="875" t="s">
        <v>465</v>
      </c>
      <c r="DM127" s="875"/>
      <c r="DN127" s="875"/>
      <c r="DO127" s="875"/>
      <c r="DP127" s="875"/>
      <c r="DQ127" s="875" t="s">
        <v>433</v>
      </c>
      <c r="DR127" s="875"/>
      <c r="DS127" s="875"/>
      <c r="DT127" s="875"/>
      <c r="DU127" s="875"/>
      <c r="DV127" s="852" t="s">
        <v>444</v>
      </c>
      <c r="DW127" s="852"/>
      <c r="DX127" s="852"/>
      <c r="DY127" s="852"/>
      <c r="DZ127" s="853"/>
    </row>
    <row r="128" spans="1:130" s="226" customFormat="1" ht="26.25" customHeight="1" thickBot="1" x14ac:dyDescent="0.2">
      <c r="A128" s="854" t="s">
        <v>491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492</v>
      </c>
      <c r="X128" s="856"/>
      <c r="Y128" s="856"/>
      <c r="Z128" s="857"/>
      <c r="AA128" s="858">
        <v>1714739</v>
      </c>
      <c r="AB128" s="859"/>
      <c r="AC128" s="859"/>
      <c r="AD128" s="859"/>
      <c r="AE128" s="860"/>
      <c r="AF128" s="861">
        <v>1825690</v>
      </c>
      <c r="AG128" s="859"/>
      <c r="AH128" s="859"/>
      <c r="AI128" s="859"/>
      <c r="AJ128" s="860"/>
      <c r="AK128" s="861">
        <v>1811762</v>
      </c>
      <c r="AL128" s="859"/>
      <c r="AM128" s="859"/>
      <c r="AN128" s="859"/>
      <c r="AO128" s="860"/>
      <c r="AP128" s="862"/>
      <c r="AQ128" s="863"/>
      <c r="AR128" s="863"/>
      <c r="AS128" s="863"/>
      <c r="AT128" s="864"/>
      <c r="AU128" s="262"/>
      <c r="AV128" s="262"/>
      <c r="AW128" s="262"/>
      <c r="AX128" s="865" t="s">
        <v>493</v>
      </c>
      <c r="AY128" s="866"/>
      <c r="AZ128" s="866"/>
      <c r="BA128" s="866"/>
      <c r="BB128" s="866"/>
      <c r="BC128" s="866"/>
      <c r="BD128" s="866"/>
      <c r="BE128" s="867"/>
      <c r="BF128" s="844" t="s">
        <v>437</v>
      </c>
      <c r="BG128" s="845"/>
      <c r="BH128" s="845"/>
      <c r="BI128" s="845"/>
      <c r="BJ128" s="845"/>
      <c r="BK128" s="845"/>
      <c r="BL128" s="868"/>
      <c r="BM128" s="844">
        <v>11.64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494</v>
      </c>
      <c r="CQ128" s="786"/>
      <c r="CR128" s="786"/>
      <c r="CS128" s="786"/>
      <c r="CT128" s="786"/>
      <c r="CU128" s="786"/>
      <c r="CV128" s="786"/>
      <c r="CW128" s="786"/>
      <c r="CX128" s="786"/>
      <c r="CY128" s="786"/>
      <c r="CZ128" s="786"/>
      <c r="DA128" s="786"/>
      <c r="DB128" s="786"/>
      <c r="DC128" s="786"/>
      <c r="DD128" s="786"/>
      <c r="DE128" s="786"/>
      <c r="DF128" s="787"/>
      <c r="DG128" s="848" t="s">
        <v>458</v>
      </c>
      <c r="DH128" s="849"/>
      <c r="DI128" s="849"/>
      <c r="DJ128" s="849"/>
      <c r="DK128" s="849"/>
      <c r="DL128" s="849" t="s">
        <v>433</v>
      </c>
      <c r="DM128" s="849"/>
      <c r="DN128" s="849"/>
      <c r="DO128" s="849"/>
      <c r="DP128" s="849"/>
      <c r="DQ128" s="849" t="s">
        <v>458</v>
      </c>
      <c r="DR128" s="849"/>
      <c r="DS128" s="849"/>
      <c r="DT128" s="849"/>
      <c r="DU128" s="849"/>
      <c r="DV128" s="850" t="s">
        <v>433</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495</v>
      </c>
      <c r="X129" s="835"/>
      <c r="Y129" s="835"/>
      <c r="Z129" s="836"/>
      <c r="AA129" s="837">
        <v>34119783</v>
      </c>
      <c r="AB129" s="838"/>
      <c r="AC129" s="838"/>
      <c r="AD129" s="838"/>
      <c r="AE129" s="839"/>
      <c r="AF129" s="840">
        <v>34357299</v>
      </c>
      <c r="AG129" s="838"/>
      <c r="AH129" s="838"/>
      <c r="AI129" s="838"/>
      <c r="AJ129" s="839"/>
      <c r="AK129" s="840">
        <v>34178688</v>
      </c>
      <c r="AL129" s="838"/>
      <c r="AM129" s="838"/>
      <c r="AN129" s="838"/>
      <c r="AO129" s="839"/>
      <c r="AP129" s="841"/>
      <c r="AQ129" s="842"/>
      <c r="AR129" s="842"/>
      <c r="AS129" s="842"/>
      <c r="AT129" s="843"/>
      <c r="AU129" s="264"/>
      <c r="AV129" s="264"/>
      <c r="AW129" s="264"/>
      <c r="AX129" s="807" t="s">
        <v>496</v>
      </c>
      <c r="AY129" s="808"/>
      <c r="AZ129" s="808"/>
      <c r="BA129" s="808"/>
      <c r="BB129" s="808"/>
      <c r="BC129" s="808"/>
      <c r="BD129" s="808"/>
      <c r="BE129" s="809"/>
      <c r="BF129" s="827" t="s">
        <v>497</v>
      </c>
      <c r="BG129" s="828"/>
      <c r="BH129" s="828"/>
      <c r="BI129" s="828"/>
      <c r="BJ129" s="828"/>
      <c r="BK129" s="828"/>
      <c r="BL129" s="829"/>
      <c r="BM129" s="827">
        <v>16.64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499</v>
      </c>
      <c r="X130" s="835"/>
      <c r="Y130" s="835"/>
      <c r="Z130" s="836"/>
      <c r="AA130" s="837">
        <v>4284933</v>
      </c>
      <c r="AB130" s="838"/>
      <c r="AC130" s="838"/>
      <c r="AD130" s="838"/>
      <c r="AE130" s="839"/>
      <c r="AF130" s="840">
        <v>4256894</v>
      </c>
      <c r="AG130" s="838"/>
      <c r="AH130" s="838"/>
      <c r="AI130" s="838"/>
      <c r="AJ130" s="839"/>
      <c r="AK130" s="840">
        <v>4032885</v>
      </c>
      <c r="AL130" s="838"/>
      <c r="AM130" s="838"/>
      <c r="AN130" s="838"/>
      <c r="AO130" s="839"/>
      <c r="AP130" s="841"/>
      <c r="AQ130" s="842"/>
      <c r="AR130" s="842"/>
      <c r="AS130" s="842"/>
      <c r="AT130" s="843"/>
      <c r="AU130" s="264"/>
      <c r="AV130" s="264"/>
      <c r="AW130" s="264"/>
      <c r="AX130" s="807" t="s">
        <v>500</v>
      </c>
      <c r="AY130" s="808"/>
      <c r="AZ130" s="808"/>
      <c r="BA130" s="808"/>
      <c r="BB130" s="808"/>
      <c r="BC130" s="808"/>
      <c r="BD130" s="808"/>
      <c r="BE130" s="809"/>
      <c r="BF130" s="810">
        <v>6.6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501</v>
      </c>
      <c r="X131" s="818"/>
      <c r="Y131" s="818"/>
      <c r="Z131" s="819"/>
      <c r="AA131" s="820">
        <v>29834850</v>
      </c>
      <c r="AB131" s="821"/>
      <c r="AC131" s="821"/>
      <c r="AD131" s="821"/>
      <c r="AE131" s="822"/>
      <c r="AF131" s="823">
        <v>30100405</v>
      </c>
      <c r="AG131" s="821"/>
      <c r="AH131" s="821"/>
      <c r="AI131" s="821"/>
      <c r="AJ131" s="822"/>
      <c r="AK131" s="823">
        <v>30145803</v>
      </c>
      <c r="AL131" s="821"/>
      <c r="AM131" s="821"/>
      <c r="AN131" s="821"/>
      <c r="AO131" s="822"/>
      <c r="AP131" s="824"/>
      <c r="AQ131" s="825"/>
      <c r="AR131" s="825"/>
      <c r="AS131" s="825"/>
      <c r="AT131" s="826"/>
      <c r="AU131" s="264"/>
      <c r="AV131" s="264"/>
      <c r="AW131" s="264"/>
      <c r="AX131" s="785" t="s">
        <v>502</v>
      </c>
      <c r="AY131" s="786"/>
      <c r="AZ131" s="786"/>
      <c r="BA131" s="786"/>
      <c r="BB131" s="786"/>
      <c r="BC131" s="786"/>
      <c r="BD131" s="786"/>
      <c r="BE131" s="787"/>
      <c r="BF131" s="788" t="s">
        <v>503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505</v>
      </c>
      <c r="W132" s="798"/>
      <c r="X132" s="798"/>
      <c r="Y132" s="798"/>
      <c r="Z132" s="799"/>
      <c r="AA132" s="800">
        <v>7.1971000360000001</v>
      </c>
      <c r="AB132" s="801"/>
      <c r="AC132" s="801"/>
      <c r="AD132" s="801"/>
      <c r="AE132" s="802"/>
      <c r="AF132" s="803">
        <v>5.9856403929999997</v>
      </c>
      <c r="AG132" s="801"/>
      <c r="AH132" s="801"/>
      <c r="AI132" s="801"/>
      <c r="AJ132" s="802"/>
      <c r="AK132" s="803">
        <v>6.7449521109999999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506</v>
      </c>
      <c r="W133" s="777"/>
      <c r="X133" s="777"/>
      <c r="Y133" s="777"/>
      <c r="Z133" s="778"/>
      <c r="AA133" s="779">
        <v>6.7</v>
      </c>
      <c r="AB133" s="780"/>
      <c r="AC133" s="780"/>
      <c r="AD133" s="780"/>
      <c r="AE133" s="781"/>
      <c r="AF133" s="779">
        <v>6.5</v>
      </c>
      <c r="AG133" s="780"/>
      <c r="AH133" s="780"/>
      <c r="AI133" s="780"/>
      <c r="AJ133" s="781"/>
      <c r="AK133" s="779">
        <v>6.6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qjnngO3GkiIojgwBheLQjJEb3DeUb0Vs+M1O8dd8k9TXnxbKGyB/JHlN/NoU9W8qmpGquCbBoM3oPdp05sbIQ==" saltValue="tZQWs09adrTsydZlcDLs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RrSJzA1JAhRtIXpeCqJVWsGXdVmxn9U+Nyu/z+cowXHW53q97nI1kS00P9v4abM6bIOPEKjH7EqgZiAbueFNA==" saltValue="XlN2T0GzGw6BvipkjLrF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iYwdrICrfA1PTYmTLYTsEbQ582Ic3ewL6HOSTUxccKpy9IXMCQWpNXth+oDaCi8amP+YL+/eq4n7XBvo8z+cw==" saltValue="TBYVXYA8V6JsU8Fe8Pn3H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515</v>
      </c>
      <c r="AL9" s="1208"/>
      <c r="AM9" s="1208"/>
      <c r="AN9" s="1209"/>
      <c r="AO9" s="292">
        <v>9080682</v>
      </c>
      <c r="AP9" s="292">
        <v>48780</v>
      </c>
      <c r="AQ9" s="293">
        <v>56117</v>
      </c>
      <c r="AR9" s="294">
        <v>-13.1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516</v>
      </c>
      <c r="AL10" s="1208"/>
      <c r="AM10" s="1208"/>
      <c r="AN10" s="1209"/>
      <c r="AO10" s="295">
        <v>436207</v>
      </c>
      <c r="AP10" s="295">
        <v>2343</v>
      </c>
      <c r="AQ10" s="296">
        <v>3759</v>
      </c>
      <c r="AR10" s="297">
        <v>-37.700000000000003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517</v>
      </c>
      <c r="AL11" s="1208"/>
      <c r="AM11" s="1208"/>
      <c r="AN11" s="1209"/>
      <c r="AO11" s="295">
        <v>169776</v>
      </c>
      <c r="AP11" s="295">
        <v>912</v>
      </c>
      <c r="AQ11" s="296">
        <v>1477</v>
      </c>
      <c r="AR11" s="297">
        <v>-38.299999999999997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518</v>
      </c>
      <c r="AL12" s="1208"/>
      <c r="AM12" s="1208"/>
      <c r="AN12" s="1209"/>
      <c r="AO12" s="295">
        <v>27250</v>
      </c>
      <c r="AP12" s="295">
        <v>146</v>
      </c>
      <c r="AQ12" s="296">
        <v>889</v>
      </c>
      <c r="AR12" s="297">
        <v>-83.6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519</v>
      </c>
      <c r="AL13" s="1208"/>
      <c r="AM13" s="1208"/>
      <c r="AN13" s="1209"/>
      <c r="AO13" s="295" t="s">
        <v>520</v>
      </c>
      <c r="AP13" s="295" t="s">
        <v>520</v>
      </c>
      <c r="AQ13" s="296">
        <v>18</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521</v>
      </c>
      <c r="AL14" s="1208"/>
      <c r="AM14" s="1208"/>
      <c r="AN14" s="1209"/>
      <c r="AO14" s="295">
        <v>1483765</v>
      </c>
      <c r="AP14" s="295">
        <v>7971</v>
      </c>
      <c r="AQ14" s="296">
        <v>2517</v>
      </c>
      <c r="AR14" s="297">
        <v>216.7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522</v>
      </c>
      <c r="AL15" s="1208"/>
      <c r="AM15" s="1208"/>
      <c r="AN15" s="1209"/>
      <c r="AO15" s="295">
        <v>125493</v>
      </c>
      <c r="AP15" s="295">
        <v>674</v>
      </c>
      <c r="AQ15" s="296">
        <v>1398</v>
      </c>
      <c r="AR15" s="297">
        <v>-51.8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523</v>
      </c>
      <c r="AL16" s="1211"/>
      <c r="AM16" s="1211"/>
      <c r="AN16" s="1212"/>
      <c r="AO16" s="295">
        <v>-410525</v>
      </c>
      <c r="AP16" s="295">
        <v>-2205</v>
      </c>
      <c r="AQ16" s="296">
        <v>-4107</v>
      </c>
      <c r="AR16" s="297">
        <v>-46.3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178</v>
      </c>
      <c r="AL17" s="1211"/>
      <c r="AM17" s="1211"/>
      <c r="AN17" s="1212"/>
      <c r="AO17" s="295">
        <v>10912648</v>
      </c>
      <c r="AP17" s="295">
        <v>58621</v>
      </c>
      <c r="AQ17" s="296">
        <v>62068</v>
      </c>
      <c r="AR17" s="297">
        <v>-5.6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528</v>
      </c>
      <c r="AL21" s="1205"/>
      <c r="AM21" s="1205"/>
      <c r="AN21" s="1206"/>
      <c r="AO21" s="307">
        <v>5.47</v>
      </c>
      <c r="AP21" s="308">
        <v>6.06</v>
      </c>
      <c r="AQ21" s="309">
        <v>-0.59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529</v>
      </c>
      <c r="AL22" s="1205"/>
      <c r="AM22" s="1205"/>
      <c r="AN22" s="1206"/>
      <c r="AO22" s="312">
        <v>97.4</v>
      </c>
      <c r="AP22" s="313">
        <v>100.6</v>
      </c>
      <c r="AQ22" s="314">
        <v>-3.2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534</v>
      </c>
      <c r="AL32" s="1196"/>
      <c r="AM32" s="1196"/>
      <c r="AN32" s="1197"/>
      <c r="AO32" s="322">
        <v>6459919</v>
      </c>
      <c r="AP32" s="322">
        <v>34702</v>
      </c>
      <c r="AQ32" s="323">
        <v>26789</v>
      </c>
      <c r="AR32" s="324">
        <v>29.5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535</v>
      </c>
      <c r="AL33" s="1196"/>
      <c r="AM33" s="1196"/>
      <c r="AN33" s="1197"/>
      <c r="AO33" s="322" t="s">
        <v>520</v>
      </c>
      <c r="AP33" s="322" t="s">
        <v>520</v>
      </c>
      <c r="AQ33" s="323">
        <v>12</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536</v>
      </c>
      <c r="AL34" s="1196"/>
      <c r="AM34" s="1196"/>
      <c r="AN34" s="1197"/>
      <c r="AO34" s="322" t="s">
        <v>520</v>
      </c>
      <c r="AP34" s="322" t="s">
        <v>520</v>
      </c>
      <c r="AQ34" s="323">
        <v>31</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537</v>
      </c>
      <c r="AL35" s="1196"/>
      <c r="AM35" s="1196"/>
      <c r="AN35" s="1197"/>
      <c r="AO35" s="322">
        <v>799356</v>
      </c>
      <c r="AP35" s="322">
        <v>4294</v>
      </c>
      <c r="AQ35" s="323">
        <v>6601</v>
      </c>
      <c r="AR35" s="324">
        <v>-34.9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538</v>
      </c>
      <c r="AL36" s="1196"/>
      <c r="AM36" s="1196"/>
      <c r="AN36" s="1197"/>
      <c r="AO36" s="322">
        <v>362295</v>
      </c>
      <c r="AP36" s="322">
        <v>1946</v>
      </c>
      <c r="AQ36" s="323">
        <v>691</v>
      </c>
      <c r="AR36" s="324">
        <v>181.6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539</v>
      </c>
      <c r="AL37" s="1196"/>
      <c r="AM37" s="1196"/>
      <c r="AN37" s="1197"/>
      <c r="AO37" s="322">
        <v>256397</v>
      </c>
      <c r="AP37" s="322">
        <v>1377</v>
      </c>
      <c r="AQ37" s="323">
        <v>1718</v>
      </c>
      <c r="AR37" s="324">
        <v>-19.8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540</v>
      </c>
      <c r="AL38" s="1199"/>
      <c r="AM38" s="1199"/>
      <c r="AN38" s="1200"/>
      <c r="AO38" s="325" t="s">
        <v>520</v>
      </c>
      <c r="AP38" s="325" t="s">
        <v>520</v>
      </c>
      <c r="AQ38" s="326">
        <v>1</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541</v>
      </c>
      <c r="AL39" s="1199"/>
      <c r="AM39" s="1199"/>
      <c r="AN39" s="1200"/>
      <c r="AO39" s="322">
        <v>-1811762</v>
      </c>
      <c r="AP39" s="322">
        <v>-9732</v>
      </c>
      <c r="AQ39" s="323">
        <v>-7529</v>
      </c>
      <c r="AR39" s="324">
        <v>29.3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542</v>
      </c>
      <c r="AL40" s="1196"/>
      <c r="AM40" s="1196"/>
      <c r="AN40" s="1197"/>
      <c r="AO40" s="322">
        <v>-4032885</v>
      </c>
      <c r="AP40" s="322">
        <v>-21664</v>
      </c>
      <c r="AQ40" s="323">
        <v>-22018</v>
      </c>
      <c r="AR40" s="324">
        <v>-1.6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291</v>
      </c>
      <c r="AL41" s="1202"/>
      <c r="AM41" s="1202"/>
      <c r="AN41" s="1203"/>
      <c r="AO41" s="322">
        <v>2033320</v>
      </c>
      <c r="AP41" s="322">
        <v>10923</v>
      </c>
      <c r="AQ41" s="323">
        <v>6294</v>
      </c>
      <c r="AR41" s="324">
        <v>73.5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510</v>
      </c>
      <c r="AN49" s="1190" t="s">
        <v>546</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6303179</v>
      </c>
      <c r="AN51" s="344">
        <v>33616</v>
      </c>
      <c r="AO51" s="345">
        <v>31.9</v>
      </c>
      <c r="AP51" s="346">
        <v>43141</v>
      </c>
      <c r="AQ51" s="347">
        <v>9.4</v>
      </c>
      <c r="AR51" s="348">
        <v>22.5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2128501</v>
      </c>
      <c r="AN52" s="352">
        <v>11352</v>
      </c>
      <c r="AO52" s="353">
        <v>-6.8</v>
      </c>
      <c r="AP52" s="354">
        <v>21887</v>
      </c>
      <c r="AQ52" s="355">
        <v>-2.4</v>
      </c>
      <c r="AR52" s="356">
        <v>-4.4000000000000004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5982317</v>
      </c>
      <c r="AN53" s="344">
        <v>31917</v>
      </c>
      <c r="AO53" s="345">
        <v>-5.0999999999999996</v>
      </c>
      <c r="AP53" s="346">
        <v>45117</v>
      </c>
      <c r="AQ53" s="347">
        <v>4.5999999999999996</v>
      </c>
      <c r="AR53" s="348">
        <v>-9.6999999999999993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4027220</v>
      </c>
      <c r="AN54" s="352">
        <v>21486</v>
      </c>
      <c r="AO54" s="353">
        <v>89.3</v>
      </c>
      <c r="AP54" s="354">
        <v>25589</v>
      </c>
      <c r="AQ54" s="355">
        <v>16.899999999999999</v>
      </c>
      <c r="AR54" s="356">
        <v>72.400000000000006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2323539</v>
      </c>
      <c r="AN55" s="344">
        <v>12436</v>
      </c>
      <c r="AO55" s="345">
        <v>-61</v>
      </c>
      <c r="AP55" s="346">
        <v>39951</v>
      </c>
      <c r="AQ55" s="347">
        <v>-11.5</v>
      </c>
      <c r="AR55" s="348">
        <v>-49.5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1673315</v>
      </c>
      <c r="AN56" s="352">
        <v>8956</v>
      </c>
      <c r="AO56" s="353">
        <v>-58.3</v>
      </c>
      <c r="AP56" s="354">
        <v>22555</v>
      </c>
      <c r="AQ56" s="355">
        <v>-11.9</v>
      </c>
      <c r="AR56" s="356">
        <v>-46.4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5201288</v>
      </c>
      <c r="AN57" s="344">
        <v>27849</v>
      </c>
      <c r="AO57" s="345">
        <v>123.9</v>
      </c>
      <c r="AP57" s="346">
        <v>39893</v>
      </c>
      <c r="AQ57" s="347">
        <v>-0.1</v>
      </c>
      <c r="AR57" s="348">
        <v>124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4064384</v>
      </c>
      <c r="AN58" s="352">
        <v>21762</v>
      </c>
      <c r="AO58" s="353">
        <v>143</v>
      </c>
      <c r="AP58" s="354">
        <v>26170</v>
      </c>
      <c r="AQ58" s="355">
        <v>16</v>
      </c>
      <c r="AR58" s="356">
        <v>127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5864650</v>
      </c>
      <c r="AN59" s="344">
        <v>31504</v>
      </c>
      <c r="AO59" s="345">
        <v>13.1</v>
      </c>
      <c r="AP59" s="346">
        <v>41080</v>
      </c>
      <c r="AQ59" s="347">
        <v>3</v>
      </c>
      <c r="AR59" s="348">
        <v>10.1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1947272</v>
      </c>
      <c r="AN60" s="352">
        <v>10460</v>
      </c>
      <c r="AO60" s="353">
        <v>-51.9</v>
      </c>
      <c r="AP60" s="354">
        <v>27265</v>
      </c>
      <c r="AQ60" s="355">
        <v>4.2</v>
      </c>
      <c r="AR60" s="356">
        <v>-56.1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5134995</v>
      </c>
      <c r="AN61" s="359">
        <v>27464</v>
      </c>
      <c r="AO61" s="360">
        <v>20.6</v>
      </c>
      <c r="AP61" s="361">
        <v>41836</v>
      </c>
      <c r="AQ61" s="362">
        <v>1.1000000000000001</v>
      </c>
      <c r="AR61" s="348">
        <v>19.5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2768138</v>
      </c>
      <c r="AN62" s="352">
        <v>14803</v>
      </c>
      <c r="AO62" s="353">
        <v>23.1</v>
      </c>
      <c r="AP62" s="354">
        <v>24693</v>
      </c>
      <c r="AQ62" s="355">
        <v>4.5999999999999996</v>
      </c>
      <c r="AR62" s="356">
        <v>18.5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DgbsoMUQ3/BerNKpWHR9JMva8hEeqytknV98BCe6Ozy3MfkxvnS3cv0TPqLeMhIKPvpiYd768yQP0A1mZOfw==" saltValue="Dv16iom4zjIhkVFjIY7z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63ZtkQ+mdDpkaatmj1y7orFZNFQQeXIhoOrq5DzBlf28opspPkdOld3HrU9GnRSyhAWg/o43fNPi8T3wImwg==" saltValue="q8tESc4naub/cfC34AIl9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Q0A9TfNYHI8DKgVHPdzx5/+1Q7QpfXckdVtYjuVGTah1syp+wlYP4laATDrdf46nuBAaMs4pP7h3UqfWE4krw==" saltValue="4cTHeTNWqcEvKbR7uLCKL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13" t="s">
        <v>3</v>
      </c>
      <c r="D47" s="1213"/>
      <c r="E47" s="1214"/>
      <c r="F47" s="11">
        <v>12.38</v>
      </c>
      <c r="G47" s="12">
        <v>11.58</v>
      </c>
      <c r="H47" s="12">
        <v>14.21</v>
      </c>
      <c r="I47" s="12">
        <v>14.64</v>
      </c>
      <c r="J47" s="13">
        <v>12.74</v>
      </c>
    </row>
    <row r="48" spans="2:10" ht="57.75" customHeight="1" x14ac:dyDescent="0.15">
      <c r="B48" s="14"/>
      <c r="C48" s="1215" t="s">
        <v>4</v>
      </c>
      <c r="D48" s="1215"/>
      <c r="E48" s="1216"/>
      <c r="F48" s="15">
        <v>0.28000000000000003</v>
      </c>
      <c r="G48" s="16">
        <v>0.2</v>
      </c>
      <c r="H48" s="16">
        <v>1.03</v>
      </c>
      <c r="I48" s="16">
        <v>0.65</v>
      </c>
      <c r="J48" s="17">
        <v>0.38</v>
      </c>
    </row>
    <row r="49" spans="2:10" ht="57.75" customHeight="1" thickBot="1" x14ac:dyDescent="0.2">
      <c r="B49" s="18"/>
      <c r="C49" s="1217" t="s">
        <v>5</v>
      </c>
      <c r="D49" s="1217"/>
      <c r="E49" s="1218"/>
      <c r="F49" s="19">
        <v>0.54</v>
      </c>
      <c r="G49" s="20" t="s">
        <v>567</v>
      </c>
      <c r="H49" s="20">
        <v>3.59</v>
      </c>
      <c r="I49" s="20">
        <v>0.16</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OtIfWBLjELo+NnI5mZvqdxeUMhAEBISSSkGfHX5HX2awKqtnZbM71A0Ey2Huxt+GOCaNWPDuSuw7w38+foewQ==" saltValue="uKa/rvtiTeP9/GVjI8kX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浅田　翔希</dc:creator>
  <cp:lastModifiedBy>大阪府</cp:lastModifiedBy>
  <cp:lastPrinted>2019-03-27T10:15:17Z</cp:lastPrinted>
  <dcterms:modified xsi:type="dcterms:W3CDTF">2019-10-25T02:42:24Z</dcterms:modified>
</cp:coreProperties>
</file>